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pivotCache/pivotCacheDefinition3.xml" ContentType="application/vnd.openxmlformats-officedocument.spreadsheetml.pivotCacheDefinition+xml"/>
  <Override PartName="/xl/pivotCache/pivotCacheRecords3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pivotTables/pivotTable2.xml" ContentType="application/vnd.openxmlformats-officedocument.spreadsheetml.pivotTable+xml"/>
  <Override PartName="/xl/drawings/drawing3.xml" ContentType="application/vnd.openxmlformats-officedocument.drawing+xml"/>
  <Override PartName="/xl/pivotTables/pivotTable3.xml" ContentType="application/vnd.openxmlformats-officedocument.spreadsheetml.pivotTable+xml"/>
  <Override PartName="/xl/drawings/drawing4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328"/>
  <workbookPr defaultThemeVersion="166925"/>
  <mc:AlternateContent xmlns:mc="http://schemas.openxmlformats.org/markup-compatibility/2006">
    <mc:Choice Requires="x15">
      <x15ac:absPath xmlns:x15ac="http://schemas.microsoft.com/office/spreadsheetml/2010/11/ac" url="D:\Dropbox\Consultorias\ApoyoER_P_Nicaragua\RevisionNREF_NIC\MemoriaCalculo\"/>
    </mc:Choice>
  </mc:AlternateContent>
  <xr:revisionPtr revIDLastSave="0" documentId="13_ncr:1_{4ECB542D-C91F-4FC5-AE66-4A65FD4112A0}" xr6:coauthVersionLast="41" xr6:coauthVersionMax="41" xr10:uidLastSave="{00000000-0000-0000-0000-000000000000}"/>
  <bookViews>
    <workbookView xWindow="540" yWindow="240" windowWidth="26475" windowHeight="15180" xr2:uid="{1EA58AF7-7355-E745-9A64-39FA19594D83}"/>
  </bookViews>
  <sheets>
    <sheet name="ChangeClasses" sheetId="4" r:id="rId1"/>
    <sheet name="Interpreters_comparison" sheetId="5" r:id="rId2"/>
    <sheet name="NonResponseDistribution" sheetId="6" r:id="rId3"/>
    <sheet name="Tot_dbase" sheetId="3" r:id="rId4"/>
    <sheet name="TS_Defo-ForestGain" sheetId="10" r:id="rId5"/>
    <sheet name="TimeSeries_dbase" sheetId="8" r:id="rId6"/>
    <sheet name="Analysis_agregated_data" sheetId="11" r:id="rId7"/>
  </sheets>
  <definedNames>
    <definedName name="_xlnm._FilterDatabase" localSheetId="5" hidden="1">TimeSeries_dbase!$A$1:$I$445</definedName>
    <definedName name="_xlnm._FilterDatabase" localSheetId="3" hidden="1">Tot_dbase!$A$1:$Y$3083</definedName>
  </definedNames>
  <calcPr calcId="181029"/>
  <pivotCaches>
    <pivotCache cacheId="0" r:id="rId8"/>
    <pivotCache cacheId="1" r:id="rId9"/>
    <pivotCache cacheId="2" r:id="rId10"/>
  </pivotCaches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Q9" i="11" l="1"/>
  <c r="Q8" i="11"/>
  <c r="Q7" i="11"/>
  <c r="Q6" i="11"/>
  <c r="Q5" i="11"/>
  <c r="Q4" i="11"/>
  <c r="E12" i="10" l="1"/>
  <c r="D12" i="10"/>
  <c r="C12" i="10"/>
  <c r="D34" i="4" l="1"/>
  <c r="E49" i="5" l="1"/>
  <c r="F49" i="5"/>
  <c r="E55" i="5"/>
  <c r="F55" i="5"/>
  <c r="E37" i="5"/>
  <c r="F37" i="5"/>
  <c r="E43" i="5"/>
  <c r="F43" i="5"/>
  <c r="E70" i="5"/>
  <c r="F70" i="5"/>
  <c r="E67" i="5"/>
  <c r="F67" i="5"/>
  <c r="E40" i="5"/>
  <c r="F40" i="5"/>
  <c r="E46" i="5"/>
  <c r="F46" i="5"/>
  <c r="E64" i="5"/>
  <c r="F64" i="5"/>
  <c r="E22" i="5"/>
  <c r="F22" i="5"/>
  <c r="E25" i="5"/>
  <c r="F25" i="5"/>
  <c r="E31" i="5"/>
  <c r="F31" i="5"/>
  <c r="E34" i="5"/>
  <c r="F34" i="5"/>
  <c r="E28" i="5"/>
  <c r="F28" i="5"/>
  <c r="E7" i="5"/>
  <c r="F7" i="5"/>
  <c r="E10" i="5"/>
  <c r="F10" i="5"/>
  <c r="E4" i="5"/>
  <c r="F4" i="5"/>
  <c r="E16" i="5"/>
  <c r="F16" i="5"/>
  <c r="E13" i="5"/>
  <c r="F13" i="5"/>
  <c r="E61" i="5"/>
  <c r="F61" i="5"/>
  <c r="E52" i="5"/>
  <c r="F52" i="5"/>
  <c r="E19" i="5"/>
  <c r="F19" i="5"/>
  <c r="F58" i="5"/>
  <c r="E58" i="5"/>
  <c r="E48" i="5"/>
  <c r="F48" i="5"/>
  <c r="E54" i="5"/>
  <c r="F54" i="5"/>
  <c r="E36" i="5"/>
  <c r="F36" i="5"/>
  <c r="E42" i="5"/>
  <c r="F42" i="5"/>
  <c r="E69" i="5"/>
  <c r="F69" i="5"/>
  <c r="E66" i="5"/>
  <c r="F66" i="5"/>
  <c r="E39" i="5"/>
  <c r="F39" i="5"/>
  <c r="E45" i="5"/>
  <c r="F45" i="5"/>
  <c r="E63" i="5"/>
  <c r="F63" i="5"/>
  <c r="E21" i="5"/>
  <c r="F21" i="5"/>
  <c r="E24" i="5"/>
  <c r="F24" i="5"/>
  <c r="E30" i="5"/>
  <c r="F30" i="5"/>
  <c r="E33" i="5"/>
  <c r="F33" i="5"/>
  <c r="E27" i="5"/>
  <c r="F27" i="5"/>
  <c r="E6" i="5"/>
  <c r="F6" i="5"/>
  <c r="E9" i="5"/>
  <c r="F9" i="5"/>
  <c r="E3" i="5"/>
  <c r="F3" i="5"/>
  <c r="E15" i="5"/>
  <c r="F15" i="5"/>
  <c r="E12" i="5"/>
  <c r="F12" i="5"/>
  <c r="E60" i="5"/>
  <c r="F60" i="5"/>
  <c r="E51" i="5"/>
  <c r="F51" i="5"/>
  <c r="E18" i="5"/>
  <c r="F18" i="5"/>
  <c r="F57" i="5"/>
  <c r="E57" i="5"/>
  <c r="E53" i="5"/>
  <c r="F53" i="5"/>
  <c r="E35" i="5"/>
  <c r="F35" i="5"/>
  <c r="E41" i="5"/>
  <c r="F41" i="5"/>
  <c r="E68" i="5"/>
  <c r="F68" i="5"/>
  <c r="E65" i="5"/>
  <c r="F65" i="5"/>
  <c r="E38" i="5"/>
  <c r="F38" i="5"/>
  <c r="E44" i="5"/>
  <c r="F44" i="5"/>
  <c r="E62" i="5"/>
  <c r="F62" i="5"/>
  <c r="E20" i="5"/>
  <c r="F20" i="5"/>
  <c r="E23" i="5"/>
  <c r="F23" i="5"/>
  <c r="E29" i="5"/>
  <c r="F29" i="5"/>
  <c r="E32" i="5"/>
  <c r="F32" i="5"/>
  <c r="E26" i="5"/>
  <c r="F26" i="5"/>
  <c r="E5" i="5"/>
  <c r="F5" i="5"/>
  <c r="E8" i="5"/>
  <c r="F8" i="5"/>
  <c r="E2" i="5"/>
  <c r="F2" i="5"/>
  <c r="E14" i="5"/>
  <c r="F14" i="5"/>
  <c r="E11" i="5"/>
  <c r="F11" i="5"/>
  <c r="E59" i="5"/>
  <c r="F59" i="5"/>
  <c r="E50" i="5"/>
  <c r="F50" i="5"/>
  <c r="E17" i="5"/>
  <c r="F17" i="5"/>
  <c r="E47" i="5"/>
  <c r="F47" i="5"/>
  <c r="F56" i="5"/>
  <c r="E56" i="5"/>
  <c r="H34" i="4"/>
  <c r="H24" i="4"/>
  <c r="H26" i="4"/>
  <c r="H36" i="4"/>
  <c r="H19" i="4"/>
  <c r="H30" i="4"/>
  <c r="H42" i="4"/>
  <c r="H37" i="4"/>
  <c r="H40" i="4"/>
  <c r="H41" i="4"/>
  <c r="H27" i="4"/>
  <c r="D6" i="6"/>
  <c r="H29" i="4"/>
  <c r="H44" i="4"/>
  <c r="H18" i="4"/>
  <c r="H38" i="4"/>
  <c r="D4" i="6"/>
  <c r="H32" i="4"/>
  <c r="H43" i="4"/>
  <c r="H20" i="4"/>
  <c r="H21" i="4"/>
  <c r="H39" i="4"/>
  <c r="D5" i="6"/>
  <c r="H33" i="4"/>
  <c r="H23" i="4"/>
  <c r="H25" i="4"/>
  <c r="H35" i="4"/>
  <c r="H22" i="4"/>
  <c r="H31" i="4"/>
  <c r="H28" i="4"/>
  <c r="H45" i="4" l="1"/>
  <c r="L68" i="10" l="1"/>
  <c r="Q10" i="11"/>
  <c r="L69" i="10"/>
  <c r="K68" i="10"/>
  <c r="H68" i="10" s="1"/>
  <c r="G30" i="4"/>
  <c r="D30" i="4" s="1"/>
  <c r="G32" i="4"/>
  <c r="D32" i="4" s="1"/>
  <c r="G18" i="4"/>
  <c r="D18" i="4" s="1"/>
  <c r="G28" i="4"/>
  <c r="D28" i="4" s="1"/>
  <c r="G43" i="4"/>
  <c r="D43" i="4" s="1"/>
  <c r="G38" i="4"/>
  <c r="D38" i="4" s="1"/>
  <c r="G29" i="4"/>
  <c r="D29" i="4" s="1"/>
  <c r="G23" i="4"/>
  <c r="D23" i="4" s="1"/>
  <c r="G42" i="4"/>
  <c r="D42" i="4" s="1"/>
  <c r="G36" i="4"/>
  <c r="D36" i="4" s="1"/>
  <c r="G27" i="4"/>
  <c r="D27" i="4" s="1"/>
  <c r="G22" i="4"/>
  <c r="D22" i="4" s="1"/>
  <c r="G40" i="4"/>
  <c r="D40" i="4" s="1"/>
  <c r="G35" i="4"/>
  <c r="D35" i="4" s="1"/>
  <c r="G26" i="4"/>
  <c r="D26" i="4" s="1"/>
  <c r="G20" i="4"/>
  <c r="D20" i="4" s="1"/>
  <c r="G44" i="4"/>
  <c r="D44" i="4" s="1"/>
  <c r="G39" i="4"/>
  <c r="D39" i="4" s="1"/>
  <c r="G33" i="4"/>
  <c r="D33" i="4" s="1"/>
  <c r="G24" i="4"/>
  <c r="D24" i="4" s="1"/>
  <c r="G19" i="4"/>
  <c r="D19" i="4" s="1"/>
  <c r="G41" i="4"/>
  <c r="D41" i="4" s="1"/>
  <c r="G37" i="4"/>
  <c r="D37" i="4" s="1"/>
  <c r="G31" i="4"/>
  <c r="D31" i="4" s="1"/>
  <c r="G25" i="4"/>
  <c r="D25" i="4" s="1"/>
  <c r="G21" i="4"/>
  <c r="D21" i="4" s="1"/>
  <c r="Q11" i="11" l="1"/>
  <c r="P10" i="11"/>
  <c r="M10" i="11" s="1"/>
  <c r="K54" i="10"/>
  <c r="H54" i="10" s="1"/>
  <c r="K58" i="10"/>
  <c r="H58" i="10" s="1"/>
  <c r="K56" i="10"/>
  <c r="H56" i="10" s="1"/>
  <c r="K57" i="10"/>
  <c r="H57" i="10" s="1"/>
  <c r="K51" i="10"/>
  <c r="H51" i="10" s="1"/>
  <c r="K67" i="10"/>
  <c r="H67" i="10" s="1"/>
  <c r="K62" i="10"/>
  <c r="H62" i="10" s="1"/>
  <c r="K60" i="10"/>
  <c r="H60" i="10" s="1"/>
  <c r="K61" i="10"/>
  <c r="H61" i="10" s="1"/>
  <c r="K55" i="10"/>
  <c r="H55" i="10" s="1"/>
  <c r="K66" i="10"/>
  <c r="H66" i="10" s="1"/>
  <c r="K64" i="10"/>
  <c r="H64" i="10" s="1"/>
  <c r="K65" i="10"/>
  <c r="H65" i="10" s="1"/>
  <c r="K59" i="10"/>
  <c r="H59" i="10" s="1"/>
  <c r="K52" i="10"/>
  <c r="H52" i="10" s="1"/>
  <c r="K53" i="10"/>
  <c r="H53" i="10" s="1"/>
  <c r="K50" i="10"/>
  <c r="K63" i="10"/>
  <c r="H63" i="10" s="1"/>
  <c r="G45" i="4"/>
  <c r="D45" i="4"/>
  <c r="P6" i="11" l="1"/>
  <c r="M6" i="11" s="1"/>
  <c r="P8" i="11"/>
  <c r="M8" i="11" s="1"/>
  <c r="P9" i="11"/>
  <c r="M9" i="11" s="1"/>
  <c r="P7" i="11"/>
  <c r="M7" i="11" s="1"/>
  <c r="P4" i="11"/>
  <c r="P5" i="11"/>
  <c r="M5" i="11" s="1"/>
  <c r="K69" i="10"/>
  <c r="H50" i="10"/>
  <c r="H69" i="10" s="1"/>
  <c r="E32" i="4"/>
  <c r="I32" i="4" s="1"/>
  <c r="E34" i="4"/>
  <c r="I34" i="4" s="1"/>
  <c r="E28" i="4"/>
  <c r="I28" i="4" s="1"/>
  <c r="E30" i="4"/>
  <c r="E27" i="4"/>
  <c r="I27" i="4" s="1"/>
  <c r="E18" i="4"/>
  <c r="E23" i="4"/>
  <c r="E19" i="4"/>
  <c r="E40" i="4"/>
  <c r="E36" i="4"/>
  <c r="E38" i="4"/>
  <c r="I38" i="4" s="1"/>
  <c r="E22" i="4"/>
  <c r="E37" i="4"/>
  <c r="E42" i="4"/>
  <c r="E25" i="4"/>
  <c r="E43" i="4"/>
  <c r="E20" i="4"/>
  <c r="E39" i="4"/>
  <c r="E29" i="4"/>
  <c r="E26" i="4"/>
  <c r="E31" i="4"/>
  <c r="I31" i="4" s="1"/>
  <c r="E35" i="4"/>
  <c r="I35" i="4" s="1"/>
  <c r="E44" i="4"/>
  <c r="E24" i="4"/>
  <c r="E33" i="4"/>
  <c r="E41" i="4"/>
  <c r="E21" i="4"/>
  <c r="M4" i="11" l="1"/>
  <c r="M11" i="11" s="1"/>
  <c r="P11" i="11"/>
  <c r="I68" i="10"/>
  <c r="I66" i="10"/>
  <c r="I61" i="10"/>
  <c r="I63" i="10"/>
  <c r="I53" i="10"/>
  <c r="I52" i="10"/>
  <c r="I51" i="10"/>
  <c r="I57" i="10"/>
  <c r="I56" i="10"/>
  <c r="I60" i="10"/>
  <c r="I62" i="10"/>
  <c r="I64" i="10"/>
  <c r="I59" i="10"/>
  <c r="I50" i="10"/>
  <c r="I54" i="10"/>
  <c r="I67" i="10"/>
  <c r="I58" i="10"/>
  <c r="I55" i="10"/>
  <c r="I65" i="10"/>
  <c r="F28" i="4"/>
  <c r="F30" i="4"/>
  <c r="I30" i="4"/>
  <c r="F27" i="4"/>
  <c r="F43" i="4"/>
  <c r="I43" i="4"/>
  <c r="F19" i="4"/>
  <c r="I19" i="4"/>
  <c r="F42" i="4"/>
  <c r="I42" i="4"/>
  <c r="F21" i="4"/>
  <c r="I21" i="4"/>
  <c r="F44" i="4"/>
  <c r="I44" i="4"/>
  <c r="F29" i="4"/>
  <c r="I29" i="4"/>
  <c r="F22" i="4"/>
  <c r="I22" i="4"/>
  <c r="F41" i="4"/>
  <c r="I41" i="4"/>
  <c r="F39" i="4"/>
  <c r="I39" i="4"/>
  <c r="F25" i="4"/>
  <c r="I25" i="4"/>
  <c r="F23" i="4"/>
  <c r="I23" i="4"/>
  <c r="F33" i="4"/>
  <c r="I33" i="4"/>
  <c r="F18" i="4"/>
  <c r="I18" i="4"/>
  <c r="F36" i="4"/>
  <c r="I36" i="4"/>
  <c r="F24" i="4"/>
  <c r="I24" i="4"/>
  <c r="F26" i="4"/>
  <c r="I26" i="4"/>
  <c r="F20" i="4"/>
  <c r="I20" i="4"/>
  <c r="F37" i="4"/>
  <c r="I37" i="4"/>
  <c r="F40" i="4"/>
  <c r="I40" i="4"/>
  <c r="N7" i="11" l="1"/>
  <c r="N8" i="11"/>
  <c r="N5" i="11"/>
  <c r="N9" i="11"/>
  <c r="N6" i="11"/>
  <c r="N4" i="11"/>
  <c r="N10" i="11"/>
  <c r="M55" i="10"/>
  <c r="J55" i="10"/>
  <c r="J50" i="10"/>
  <c r="M50" i="10"/>
  <c r="M60" i="10"/>
  <c r="J60" i="10"/>
  <c r="J52" i="10"/>
  <c r="M52" i="10"/>
  <c r="J66" i="10"/>
  <c r="M66" i="10"/>
  <c r="M67" i="10"/>
  <c r="J67" i="10"/>
  <c r="J64" i="10"/>
  <c r="M64" i="10"/>
  <c r="M57" i="10"/>
  <c r="J57" i="10"/>
  <c r="M63" i="10"/>
  <c r="J63" i="10"/>
  <c r="M65" i="10"/>
  <c r="J65" i="10"/>
  <c r="J54" i="10"/>
  <c r="M54" i="10"/>
  <c r="J62" i="10"/>
  <c r="M62" i="10"/>
  <c r="M51" i="10"/>
  <c r="J51" i="10"/>
  <c r="J61" i="10"/>
  <c r="M61" i="10"/>
  <c r="J58" i="10"/>
  <c r="M58" i="10"/>
  <c r="M59" i="10"/>
  <c r="J59" i="10"/>
  <c r="J56" i="10"/>
  <c r="M56" i="10"/>
  <c r="M53" i="10"/>
  <c r="J53" i="10"/>
  <c r="J68" i="10"/>
  <c r="M68" i="10"/>
  <c r="R4" i="11" l="1"/>
  <c r="O4" i="11"/>
  <c r="R6" i="11"/>
  <c r="O6" i="11"/>
  <c r="O5" i="11"/>
  <c r="R5" i="11"/>
  <c r="O9" i="11"/>
  <c r="R9" i="11"/>
  <c r="R8" i="11"/>
  <c r="O8" i="11"/>
  <c r="O10" i="11"/>
  <c r="R10" i="11"/>
  <c r="O7" i="11"/>
  <c r="R7" i="11"/>
</calcChain>
</file>

<file path=xl/sharedStrings.xml><?xml version="1.0" encoding="utf-8"?>
<sst xmlns="http://schemas.openxmlformats.org/spreadsheetml/2006/main" count="40036" uniqueCount="3938">
  <si>
    <t>idCE</t>
  </si>
  <si>
    <t>Fotointerpretador</t>
  </si>
  <si>
    <t>YCoordinat</t>
  </si>
  <si>
    <t>XCoordinat</t>
  </si>
  <si>
    <t>Cobertura2005</t>
  </si>
  <si>
    <t>Puntos_Arboles05</t>
  </si>
  <si>
    <t>Certeza05</t>
  </si>
  <si>
    <t>Imagen2005</t>
  </si>
  <si>
    <t>Fecha2005</t>
  </si>
  <si>
    <t>Resolucion05</t>
  </si>
  <si>
    <t>Cobertura2015</t>
  </si>
  <si>
    <t>Puntos_Arboles15</t>
  </si>
  <si>
    <t>Certeza15</t>
  </si>
  <si>
    <t>Imagen2015</t>
  </si>
  <si>
    <t>Fecha2015</t>
  </si>
  <si>
    <t>Resolucion15</t>
  </si>
  <si>
    <t>Desplazamiento entre imaganes</t>
  </si>
  <si>
    <t>Observaciones</t>
  </si>
  <si>
    <t>407i</t>
  </si>
  <si>
    <t>Jorge Rodríguez</t>
  </si>
  <si>
    <t>Agua</t>
  </si>
  <si>
    <t>Alta</t>
  </si>
  <si>
    <t>Landsat</t>
  </si>
  <si>
    <t>1552_29082005</t>
  </si>
  <si>
    <t>Media</t>
  </si>
  <si>
    <t>Rapide Eye</t>
  </si>
  <si>
    <t>1471INF</t>
  </si>
  <si>
    <t>Rapid Eye</t>
  </si>
  <si>
    <t>1241i</t>
  </si>
  <si>
    <t>519INF</t>
  </si>
  <si>
    <t>908i</t>
  </si>
  <si>
    <t>1586i</t>
  </si>
  <si>
    <t>849i</t>
  </si>
  <si>
    <t>1551_29082005</t>
  </si>
  <si>
    <t>150i</t>
  </si>
  <si>
    <t>563INF</t>
  </si>
  <si>
    <t>1649i</t>
  </si>
  <si>
    <t>923i</t>
  </si>
  <si>
    <t>608INF</t>
  </si>
  <si>
    <t>740INF</t>
  </si>
  <si>
    <t>1857i</t>
  </si>
  <si>
    <t>1325i</t>
  </si>
  <si>
    <t>1048i</t>
  </si>
  <si>
    <t>337INF</t>
  </si>
  <si>
    <t>1638i</t>
  </si>
  <si>
    <t>560INF</t>
  </si>
  <si>
    <t>174i</t>
  </si>
  <si>
    <t>194i</t>
  </si>
  <si>
    <t>1694i</t>
  </si>
  <si>
    <t>290i</t>
  </si>
  <si>
    <t>1671i</t>
  </si>
  <si>
    <t>963INF</t>
  </si>
  <si>
    <t>1801i</t>
  </si>
  <si>
    <t>1090i</t>
  </si>
  <si>
    <t>Áreas agropecuarias arboladas</t>
  </si>
  <si>
    <t>Bing</t>
  </si>
  <si>
    <t>723i</t>
  </si>
  <si>
    <t>1486i</t>
  </si>
  <si>
    <t>1481INF</t>
  </si>
  <si>
    <t>2172i</t>
  </si>
  <si>
    <t>1475i</t>
  </si>
  <si>
    <t>Baja</t>
  </si>
  <si>
    <t>92b</t>
  </si>
  <si>
    <t>1142i</t>
  </si>
  <si>
    <t>949INF</t>
  </si>
  <si>
    <t>34i</t>
  </si>
  <si>
    <t>1522i</t>
  </si>
  <si>
    <t>20150101_165635</t>
  </si>
  <si>
    <t>771i</t>
  </si>
  <si>
    <t>39i</t>
  </si>
  <si>
    <t>778i</t>
  </si>
  <si>
    <t>15b</t>
  </si>
  <si>
    <t>1532i</t>
  </si>
  <si>
    <t>Pasto con arboles aislados pero coinciden tres arboles</t>
  </si>
  <si>
    <t>49i</t>
  </si>
  <si>
    <t>784i</t>
  </si>
  <si>
    <t>166INF</t>
  </si>
  <si>
    <t>197INF</t>
  </si>
  <si>
    <t>796i</t>
  </si>
  <si>
    <t>232INF</t>
  </si>
  <si>
    <t>21b</t>
  </si>
  <si>
    <t>1554i</t>
  </si>
  <si>
    <t>264INF</t>
  </si>
  <si>
    <t>814i</t>
  </si>
  <si>
    <t>80i</t>
  </si>
  <si>
    <t>1563i</t>
  </si>
  <si>
    <t>83i</t>
  </si>
  <si>
    <t>822i</t>
  </si>
  <si>
    <t>299INF</t>
  </si>
  <si>
    <t>825i</t>
  </si>
  <si>
    <t>90i</t>
  </si>
  <si>
    <t>1571i</t>
  </si>
  <si>
    <t>1574i</t>
  </si>
  <si>
    <t>831i</t>
  </si>
  <si>
    <t>1580i</t>
  </si>
  <si>
    <t>1583i</t>
  </si>
  <si>
    <t>104i</t>
  </si>
  <si>
    <t>363INF</t>
  </si>
  <si>
    <t>843i</t>
  </si>
  <si>
    <t>27b</t>
  </si>
  <si>
    <t>1591i</t>
  </si>
  <si>
    <t>118i</t>
  </si>
  <si>
    <t>400INF</t>
  </si>
  <si>
    <t>120i</t>
  </si>
  <si>
    <t>123i</t>
  </si>
  <si>
    <t>863i</t>
  </si>
  <si>
    <t>866i</t>
  </si>
  <si>
    <t>131i</t>
  </si>
  <si>
    <t>20150101_165628</t>
  </si>
  <si>
    <t>142i</t>
  </si>
  <si>
    <t>472INF</t>
  </si>
  <si>
    <t>879i</t>
  </si>
  <si>
    <t>144i</t>
  </si>
  <si>
    <t>1621i</t>
  </si>
  <si>
    <t>147i</t>
  </si>
  <si>
    <t>512INF</t>
  </si>
  <si>
    <t>157i</t>
  </si>
  <si>
    <t>1632i</t>
  </si>
  <si>
    <t>1635i</t>
  </si>
  <si>
    <t>901i</t>
  </si>
  <si>
    <t>Nube en imagen del 2015</t>
  </si>
  <si>
    <t>37b</t>
  </si>
  <si>
    <t>1652i</t>
  </si>
  <si>
    <t>183i</t>
  </si>
  <si>
    <t>917i</t>
  </si>
  <si>
    <t>599INF</t>
  </si>
  <si>
    <t>185i</t>
  </si>
  <si>
    <t>1659i</t>
  </si>
  <si>
    <t>1665i</t>
  </si>
  <si>
    <t>642INF</t>
  </si>
  <si>
    <t>934i</t>
  </si>
  <si>
    <t>BIng</t>
  </si>
  <si>
    <t>645INF</t>
  </si>
  <si>
    <t>s</t>
  </si>
  <si>
    <t>648INF</t>
  </si>
  <si>
    <t>940i</t>
  </si>
  <si>
    <t>651INF</t>
  </si>
  <si>
    <t>202i</t>
  </si>
  <si>
    <t>1675i</t>
  </si>
  <si>
    <t>688INF</t>
  </si>
  <si>
    <t>948i</t>
  </si>
  <si>
    <t>691INF</t>
  </si>
  <si>
    <t>954i</t>
  </si>
  <si>
    <t>957i</t>
  </si>
  <si>
    <t>215i</t>
  </si>
  <si>
    <t>218i</t>
  </si>
  <si>
    <t>1689i</t>
  </si>
  <si>
    <t>1691i</t>
  </si>
  <si>
    <t>963i</t>
  </si>
  <si>
    <t>737INF</t>
  </si>
  <si>
    <t>743INF</t>
  </si>
  <si>
    <t>44b</t>
  </si>
  <si>
    <t>1704i</t>
  </si>
  <si>
    <t>238i</t>
  </si>
  <si>
    <t>239i</t>
  </si>
  <si>
    <t>1314i</t>
  </si>
  <si>
    <t>1299INF</t>
  </si>
  <si>
    <t>1302INF</t>
  </si>
  <si>
    <t>1305INF</t>
  </si>
  <si>
    <t>1308INF</t>
  </si>
  <si>
    <t>75b</t>
  </si>
  <si>
    <t>2023i</t>
  </si>
  <si>
    <t>568i</t>
  </si>
  <si>
    <t>571i</t>
  </si>
  <si>
    <t>574i</t>
  </si>
  <si>
    <t>2029i</t>
  </si>
  <si>
    <t>580i</t>
  </si>
  <si>
    <t>2038i</t>
  </si>
  <si>
    <t>583i</t>
  </si>
  <si>
    <t>2041i</t>
  </si>
  <si>
    <t>1316INF</t>
  </si>
  <si>
    <t>1332i</t>
  </si>
  <si>
    <t>1335i</t>
  </si>
  <si>
    <t>1319INF</t>
  </si>
  <si>
    <t>1338i</t>
  </si>
  <si>
    <t>1325INF</t>
  </si>
  <si>
    <t>1350i</t>
  </si>
  <si>
    <t>590i</t>
  </si>
  <si>
    <t>20150101_165653</t>
  </si>
  <si>
    <t>Presencia de nubes en el 2015</t>
  </si>
  <si>
    <t>77b</t>
  </si>
  <si>
    <t>2046i</t>
  </si>
  <si>
    <t>Sombra de nubes en 2015</t>
  </si>
  <si>
    <t>593i</t>
  </si>
  <si>
    <t>2049i</t>
  </si>
  <si>
    <t>596i</t>
  </si>
  <si>
    <t>2052i</t>
  </si>
  <si>
    <t>2055i</t>
  </si>
  <si>
    <t>602i</t>
  </si>
  <si>
    <t>2061i</t>
  </si>
  <si>
    <t>1340INF</t>
  </si>
  <si>
    <t>1343INF</t>
  </si>
  <si>
    <t>1358i</t>
  </si>
  <si>
    <t>1346INF</t>
  </si>
  <si>
    <t>1361i</t>
  </si>
  <si>
    <t>1349INF</t>
  </si>
  <si>
    <t>1364i</t>
  </si>
  <si>
    <t>1356INF</t>
  </si>
  <si>
    <t>1371i</t>
  </si>
  <si>
    <t>79b</t>
  </si>
  <si>
    <t>612i</t>
  </si>
  <si>
    <t>2067i</t>
  </si>
  <si>
    <t>614i</t>
  </si>
  <si>
    <t>617i</t>
  </si>
  <si>
    <t>2070i</t>
  </si>
  <si>
    <t>2073i</t>
  </si>
  <si>
    <t>623i</t>
  </si>
  <si>
    <t>2076i</t>
  </si>
  <si>
    <t>2079i</t>
  </si>
  <si>
    <t>626i</t>
  </si>
  <si>
    <t>1366INF</t>
  </si>
  <si>
    <t>1380i</t>
  </si>
  <si>
    <t>1369INF</t>
  </si>
  <si>
    <t>1383i</t>
  </si>
  <si>
    <t>1372INF</t>
  </si>
  <si>
    <t>882i</t>
  </si>
  <si>
    <t>Pastos</t>
  </si>
  <si>
    <t>891i</t>
  </si>
  <si>
    <t>894i</t>
  </si>
  <si>
    <t>35b</t>
  </si>
  <si>
    <t>557INF</t>
  </si>
  <si>
    <t>1646i</t>
  </si>
  <si>
    <t>481i</t>
  </si>
  <si>
    <t>Sombras y Nubes</t>
  </si>
  <si>
    <t>518i</t>
  </si>
  <si>
    <t>533i</t>
  </si>
  <si>
    <t>2013i</t>
  </si>
  <si>
    <t>1398i</t>
  </si>
  <si>
    <t>987i</t>
  </si>
  <si>
    <t>250i</t>
  </si>
  <si>
    <t>1722i</t>
  </si>
  <si>
    <t>256i</t>
  </si>
  <si>
    <t>999i</t>
  </si>
  <si>
    <t>1005i</t>
  </si>
  <si>
    <t>269i</t>
  </si>
  <si>
    <t>871INF</t>
  </si>
  <si>
    <t>1019i</t>
  </si>
  <si>
    <t>284i</t>
  </si>
  <si>
    <t>910INF</t>
  </si>
  <si>
    <t>1039i</t>
  </si>
  <si>
    <t>52b</t>
  </si>
  <si>
    <t>952INF</t>
  </si>
  <si>
    <t>1058i</t>
  </si>
  <si>
    <t>957INF</t>
  </si>
  <si>
    <t>1063i</t>
  </si>
  <si>
    <t>1906i</t>
  </si>
  <si>
    <t>Sabanas naturales</t>
  </si>
  <si>
    <t>1935i</t>
  </si>
  <si>
    <t>2160i</t>
  </si>
  <si>
    <t>713i</t>
  </si>
  <si>
    <t>2163i</t>
  </si>
  <si>
    <t>1467INF</t>
  </si>
  <si>
    <t>1468INF</t>
  </si>
  <si>
    <t>1477i</t>
  </si>
  <si>
    <t>1173INF</t>
  </si>
  <si>
    <t>388i</t>
  </si>
  <si>
    <t>1888i</t>
  </si>
  <si>
    <t>1129INF</t>
  </si>
  <si>
    <t>1215i</t>
  </si>
  <si>
    <t>1185INF</t>
  </si>
  <si>
    <t>1238i</t>
  </si>
  <si>
    <t>1954i</t>
  </si>
  <si>
    <t>499i</t>
  </si>
  <si>
    <t>1235INF</t>
  </si>
  <si>
    <t>1256i</t>
  </si>
  <si>
    <t>1273i</t>
  </si>
  <si>
    <t>521i</t>
  </si>
  <si>
    <t>1980i</t>
  </si>
  <si>
    <t>1263INF</t>
  </si>
  <si>
    <t>2001i</t>
  </si>
  <si>
    <t>1319i</t>
  </si>
  <si>
    <t>1329INF</t>
  </si>
  <si>
    <t>1332INF</t>
  </si>
  <si>
    <t>2058i</t>
  </si>
  <si>
    <t>1353INF</t>
  </si>
  <si>
    <t>1368i</t>
  </si>
  <si>
    <t>2136i</t>
  </si>
  <si>
    <t>1566i</t>
  </si>
  <si>
    <t>840i</t>
  </si>
  <si>
    <t>188i</t>
  </si>
  <si>
    <t>1668i</t>
  </si>
  <si>
    <t>1678i</t>
  </si>
  <si>
    <t>975i</t>
  </si>
  <si>
    <t>232i</t>
  </si>
  <si>
    <t>253i</t>
  </si>
  <si>
    <t>1725i</t>
  </si>
  <si>
    <t>835INF</t>
  </si>
  <si>
    <t>870INF</t>
  </si>
  <si>
    <t>874INF</t>
  </si>
  <si>
    <t>1754i</t>
  </si>
  <si>
    <t>1045i</t>
  </si>
  <si>
    <t>326i</t>
  </si>
  <si>
    <t>993INF</t>
  </si>
  <si>
    <t>368i</t>
  </si>
  <si>
    <t>1852i</t>
  </si>
  <si>
    <t>1879i</t>
  </si>
  <si>
    <t>1141INF</t>
  </si>
  <si>
    <t>453i</t>
  </si>
  <si>
    <t>1204INF</t>
  </si>
  <si>
    <t>1289INF</t>
  </si>
  <si>
    <t>1440INF</t>
  </si>
  <si>
    <t>115i</t>
  </si>
  <si>
    <t>876i</t>
  </si>
  <si>
    <t>323i</t>
  </si>
  <si>
    <t>345i</t>
  </si>
  <si>
    <t>1144INF</t>
  </si>
  <si>
    <t>1189i</t>
  </si>
  <si>
    <t>1960i</t>
  </si>
  <si>
    <t>1244INF</t>
  </si>
  <si>
    <t>1990i</t>
  </si>
  <si>
    <t>1278INF</t>
  </si>
  <si>
    <t>2032i</t>
  </si>
  <si>
    <t>620i</t>
  </si>
  <si>
    <t>1247INF</t>
  </si>
  <si>
    <t>1986i</t>
  </si>
  <si>
    <t>530i</t>
  </si>
  <si>
    <t>552i</t>
  </si>
  <si>
    <t>577i</t>
  </si>
  <si>
    <t>1322INF</t>
  </si>
  <si>
    <t>1341i</t>
  </si>
  <si>
    <t>599i</t>
  </si>
  <si>
    <t>2010i</t>
  </si>
  <si>
    <t>930i</t>
  </si>
  <si>
    <t>264i</t>
  </si>
  <si>
    <t>335i</t>
  </si>
  <si>
    <t>357i</t>
  </si>
  <si>
    <t>1113i</t>
  </si>
  <si>
    <t>1035INF</t>
  </si>
  <si>
    <t>1039INF</t>
  </si>
  <si>
    <t>1042INF</t>
  </si>
  <si>
    <t>1842i</t>
  </si>
  <si>
    <t>380i</t>
  </si>
  <si>
    <t>1848i</t>
  </si>
  <si>
    <t>1078INF</t>
  </si>
  <si>
    <t>1867i</t>
  </si>
  <si>
    <t>1163i</t>
  </si>
  <si>
    <t>1166i</t>
  </si>
  <si>
    <t>1112INF</t>
  </si>
  <si>
    <t>432i</t>
  </si>
  <si>
    <t>1894i</t>
  </si>
  <si>
    <t>1897i</t>
  </si>
  <si>
    <t>1195i</t>
  </si>
  <si>
    <t>1153INF</t>
  </si>
  <si>
    <t>1920i</t>
  </si>
  <si>
    <t>460i</t>
  </si>
  <si>
    <t>1923i</t>
  </si>
  <si>
    <t>463i</t>
  </si>
  <si>
    <t>1191INF</t>
  </si>
  <si>
    <t>1224i</t>
  </si>
  <si>
    <t>1226i</t>
  </si>
  <si>
    <t>485i</t>
  </si>
  <si>
    <t>488i</t>
  </si>
  <si>
    <t>1226INF</t>
  </si>
  <si>
    <t>1972i</t>
  </si>
  <si>
    <t>ing</t>
  </si>
  <si>
    <t>515i</t>
  </si>
  <si>
    <t>70b</t>
  </si>
  <si>
    <t>1259INF</t>
  </si>
  <si>
    <t>541i</t>
  </si>
  <si>
    <t>1999i</t>
  </si>
  <si>
    <t>564i</t>
  </si>
  <si>
    <t>1311INF</t>
  </si>
  <si>
    <t>1328i</t>
  </si>
  <si>
    <t>586i</t>
  </si>
  <si>
    <t>1338INF</t>
  </si>
  <si>
    <t>653i</t>
  </si>
  <si>
    <t>2106i</t>
  </si>
  <si>
    <t>1407INF</t>
  </si>
  <si>
    <t>1442i</t>
  </si>
  <si>
    <t>Nubes en imagen rapideye</t>
  </si>
  <si>
    <t>2148i</t>
  </si>
  <si>
    <t>1453INF</t>
  </si>
  <si>
    <t>2171i</t>
  </si>
  <si>
    <t>726i</t>
  </si>
  <si>
    <t>1484INF</t>
  </si>
  <si>
    <t>1490i</t>
  </si>
  <si>
    <t>94b</t>
  </si>
  <si>
    <t>1493i</t>
  </si>
  <si>
    <t>869i</t>
  </si>
  <si>
    <t>886i</t>
  </si>
  <si>
    <t>1630i</t>
  </si>
  <si>
    <t>1617i</t>
  </si>
  <si>
    <t>140i</t>
  </si>
  <si>
    <t>1684i</t>
  </si>
  <si>
    <t>2026i</t>
  </si>
  <si>
    <t>1347i</t>
  </si>
  <si>
    <t>629i</t>
  </si>
  <si>
    <t>312i</t>
  </si>
  <si>
    <t>733i</t>
  </si>
  <si>
    <t>1i</t>
  </si>
  <si>
    <t>3INF</t>
  </si>
  <si>
    <t>736i</t>
  </si>
  <si>
    <t>6INF</t>
  </si>
  <si>
    <t>3i</t>
  </si>
  <si>
    <t>1498i</t>
  </si>
  <si>
    <t>6i</t>
  </si>
  <si>
    <t>4b</t>
  </si>
  <si>
    <t>741i</t>
  </si>
  <si>
    <t>11INF</t>
  </si>
  <si>
    <t>744i</t>
  </si>
  <si>
    <t>15INF</t>
  </si>
  <si>
    <t>5b</t>
  </si>
  <si>
    <t>1502i</t>
  </si>
  <si>
    <t>9i</t>
  </si>
  <si>
    <t>12i</t>
  </si>
  <si>
    <t>747i</t>
  </si>
  <si>
    <t>25INF</t>
  </si>
  <si>
    <t>750i</t>
  </si>
  <si>
    <t>28INF</t>
  </si>
  <si>
    <t>1506i</t>
  </si>
  <si>
    <t>15i</t>
  </si>
  <si>
    <t>1509i</t>
  </si>
  <si>
    <t>18i</t>
  </si>
  <si>
    <t>7b</t>
  </si>
  <si>
    <t>754i</t>
  </si>
  <si>
    <t>44INF</t>
  </si>
  <si>
    <t>757i</t>
  </si>
  <si>
    <t>47INF</t>
  </si>
  <si>
    <t>1514i</t>
  </si>
  <si>
    <t>24i</t>
  </si>
  <si>
    <t>761i</t>
  </si>
  <si>
    <t>68INF</t>
  </si>
  <si>
    <t>764i</t>
  </si>
  <si>
    <t>28i</t>
  </si>
  <si>
    <t>9b</t>
  </si>
  <si>
    <t>29i</t>
  </si>
  <si>
    <t>32i</t>
  </si>
  <si>
    <t>1521i</t>
  </si>
  <si>
    <t>769i</t>
  </si>
  <si>
    <t>91INF</t>
  </si>
  <si>
    <t>1525i</t>
  </si>
  <si>
    <t>1526i</t>
  </si>
  <si>
    <t>774i</t>
  </si>
  <si>
    <t>118INF</t>
  </si>
  <si>
    <t>42i</t>
  </si>
  <si>
    <t>1530i</t>
  </si>
  <si>
    <t>144INF</t>
  </si>
  <si>
    <t>46i</t>
  </si>
  <si>
    <t>172INF</t>
  </si>
  <si>
    <t>1538i</t>
  </si>
  <si>
    <t>1544i</t>
  </si>
  <si>
    <t>201INF</t>
  </si>
  <si>
    <t>799i</t>
  </si>
  <si>
    <t>68i</t>
  </si>
  <si>
    <t>20b</t>
  </si>
  <si>
    <t>808i</t>
  </si>
  <si>
    <t>811i</t>
  </si>
  <si>
    <t>238INF</t>
  </si>
  <si>
    <t>1560i</t>
  </si>
  <si>
    <t>77i</t>
  </si>
  <si>
    <t>820i</t>
  </si>
  <si>
    <t>271INF</t>
  </si>
  <si>
    <t>834i</t>
  </si>
  <si>
    <t>366INF</t>
  </si>
  <si>
    <t>369INF</t>
  </si>
  <si>
    <t>372INF</t>
  </si>
  <si>
    <t>113i</t>
  </si>
  <si>
    <t>1598i</t>
  </si>
  <si>
    <t>852i</t>
  </si>
  <si>
    <t>403INF</t>
  </si>
  <si>
    <t>858i</t>
  </si>
  <si>
    <t>861i</t>
  </si>
  <si>
    <t>1601i</t>
  </si>
  <si>
    <t>129i</t>
  </si>
  <si>
    <t>437INF</t>
  </si>
  <si>
    <t>440INF</t>
  </si>
  <si>
    <t>443INF</t>
  </si>
  <si>
    <t>872i</t>
  </si>
  <si>
    <t>1611i</t>
  </si>
  <si>
    <t>1627i</t>
  </si>
  <si>
    <t>153i</t>
  </si>
  <si>
    <t>516INF</t>
  </si>
  <si>
    <t>897i</t>
  </si>
  <si>
    <t>522INF</t>
  </si>
  <si>
    <t>160i</t>
  </si>
  <si>
    <t>163i</t>
  </si>
  <si>
    <t>1641i</t>
  </si>
  <si>
    <t>166i</t>
  </si>
  <si>
    <t>554INF</t>
  </si>
  <si>
    <t>904i</t>
  </si>
  <si>
    <t>911i</t>
  </si>
  <si>
    <t>171i</t>
  </si>
  <si>
    <t>180i</t>
  </si>
  <si>
    <t>605INF</t>
  </si>
  <si>
    <t>931i</t>
  </si>
  <si>
    <t>655INF</t>
  </si>
  <si>
    <t>946i</t>
  </si>
  <si>
    <t>1672i</t>
  </si>
  <si>
    <t>211i</t>
  </si>
  <si>
    <t>951i</t>
  </si>
  <si>
    <t>699INF</t>
  </si>
  <si>
    <t>960i</t>
  </si>
  <si>
    <t>702INF</t>
  </si>
  <si>
    <t>226i</t>
  </si>
  <si>
    <t>1697i</t>
  </si>
  <si>
    <t>978i</t>
  </si>
  <si>
    <t>1715i</t>
  </si>
  <si>
    <t>245i</t>
  </si>
  <si>
    <t>248i</t>
  </si>
  <si>
    <t>993i</t>
  </si>
  <si>
    <t>793INF</t>
  </si>
  <si>
    <t>796INF</t>
  </si>
  <si>
    <t>996i</t>
  </si>
  <si>
    <t>1719i</t>
  </si>
  <si>
    <t>1728i</t>
  </si>
  <si>
    <t>1729i</t>
  </si>
  <si>
    <t>261i</t>
  </si>
  <si>
    <t>1732i</t>
  </si>
  <si>
    <t>1735i</t>
  </si>
  <si>
    <t>1008i</t>
  </si>
  <si>
    <t>844INF</t>
  </si>
  <si>
    <t>1014i</t>
  </si>
  <si>
    <t>847INF</t>
  </si>
  <si>
    <t>280i</t>
  </si>
  <si>
    <t>1749i</t>
  </si>
  <si>
    <t>283i</t>
  </si>
  <si>
    <t>49b</t>
  </si>
  <si>
    <t>1022i</t>
  </si>
  <si>
    <t>1028i</t>
  </si>
  <si>
    <t>883INF</t>
  </si>
  <si>
    <t>1031i</t>
  </si>
  <si>
    <t>886INF</t>
  </si>
  <si>
    <t>1757i</t>
  </si>
  <si>
    <t>1760i</t>
  </si>
  <si>
    <t>1763i</t>
  </si>
  <si>
    <t>296i</t>
  </si>
  <si>
    <t>297i</t>
  </si>
  <si>
    <t>1766i</t>
  </si>
  <si>
    <t>300i</t>
  </si>
  <si>
    <t>1034i</t>
  </si>
  <si>
    <t>919INF</t>
  </si>
  <si>
    <t>925INF</t>
  </si>
  <si>
    <t>1770i</t>
  </si>
  <si>
    <t>309i</t>
  </si>
  <si>
    <t>1779i</t>
  </si>
  <si>
    <t>315i</t>
  </si>
  <si>
    <t>317i</t>
  </si>
  <si>
    <t>53b</t>
  </si>
  <si>
    <t>946INF</t>
  </si>
  <si>
    <t>960INF</t>
  </si>
  <si>
    <t>1069i</t>
  </si>
  <si>
    <t>966INF</t>
  </si>
  <si>
    <t>320i</t>
  </si>
  <si>
    <t>332i</t>
  </si>
  <si>
    <t>1798i</t>
  </si>
  <si>
    <t>338i</t>
  </si>
  <si>
    <t>979INF</t>
  </si>
  <si>
    <t>1083i</t>
  </si>
  <si>
    <t>1087i</t>
  </si>
  <si>
    <t>1000INF</t>
  </si>
  <si>
    <t>1003INF</t>
  </si>
  <si>
    <t>1093i</t>
  </si>
  <si>
    <t>56b</t>
  </si>
  <si>
    <t>1808i</t>
  </si>
  <si>
    <t>1814i</t>
  </si>
  <si>
    <t>351i</t>
  </si>
  <si>
    <t>1817i</t>
  </si>
  <si>
    <t>354i</t>
  </si>
  <si>
    <t>1820i</t>
  </si>
  <si>
    <t>1823i</t>
  </si>
  <si>
    <t>360i</t>
  </si>
  <si>
    <t>1019INF</t>
  </si>
  <si>
    <t>1025INF</t>
  </si>
  <si>
    <t>1028INF</t>
  </si>
  <si>
    <t>1031INF</t>
  </si>
  <si>
    <t>1115i</t>
  </si>
  <si>
    <t>1118i</t>
  </si>
  <si>
    <t>1839i</t>
  </si>
  <si>
    <t>377i</t>
  </si>
  <si>
    <t>1845i</t>
  </si>
  <si>
    <t>1124i</t>
  </si>
  <si>
    <t>1059INF</t>
  </si>
  <si>
    <t>1062INF</t>
  </si>
  <si>
    <t>1071INF</t>
  </si>
  <si>
    <t>1136i</t>
  </si>
  <si>
    <t>1139i</t>
  </si>
  <si>
    <t>1855i</t>
  </si>
  <si>
    <t>401i</t>
  </si>
  <si>
    <t>1864i</t>
  </si>
  <si>
    <t>404i</t>
  </si>
  <si>
    <t>1870i</t>
  </si>
  <si>
    <t>410i</t>
  </si>
  <si>
    <t>62b</t>
  </si>
  <si>
    <t>1151i</t>
  </si>
  <si>
    <t>1154i</t>
  </si>
  <si>
    <t>1100INF</t>
  </si>
  <si>
    <t>1103INF</t>
  </si>
  <si>
    <t>1109INF</t>
  </si>
  <si>
    <t>1115INF</t>
  </si>
  <si>
    <t>1118INF</t>
  </si>
  <si>
    <t>420i</t>
  </si>
  <si>
    <t>429i</t>
  </si>
  <si>
    <t>1891i</t>
  </si>
  <si>
    <t>435i</t>
  </si>
  <si>
    <t>1183i</t>
  </si>
  <si>
    <t>1147INF</t>
  </si>
  <si>
    <t>1192i</t>
  </si>
  <si>
    <t>1150INF</t>
  </si>
  <si>
    <t>1199i</t>
  </si>
  <si>
    <t>438i</t>
  </si>
  <si>
    <t>1900i</t>
  </si>
  <si>
    <t>441i</t>
  </si>
  <si>
    <t>447i</t>
  </si>
  <si>
    <t>1917i</t>
  </si>
  <si>
    <t>457i</t>
  </si>
  <si>
    <t>1203i</t>
  </si>
  <si>
    <t>1209i</t>
  </si>
  <si>
    <t>1218i</t>
  </si>
  <si>
    <t>1929i</t>
  </si>
  <si>
    <t>1932i</t>
  </si>
  <si>
    <t>478i</t>
  </si>
  <si>
    <t>1938i</t>
  </si>
  <si>
    <t>1941i</t>
  </si>
  <si>
    <t>1943i</t>
  </si>
  <si>
    <t>1949i</t>
  </si>
  <si>
    <t>1230i</t>
  </si>
  <si>
    <t>1207INF</t>
  </si>
  <si>
    <t>1233i</t>
  </si>
  <si>
    <t>1235i</t>
  </si>
  <si>
    <t>1211INF</t>
  </si>
  <si>
    <t>1214INF</t>
  </si>
  <si>
    <t>1217INF</t>
  </si>
  <si>
    <t>1244i</t>
  </si>
  <si>
    <t>1247i</t>
  </si>
  <si>
    <t>1220INF</t>
  </si>
  <si>
    <t>1223INF</t>
  </si>
  <si>
    <t>1250i</t>
  </si>
  <si>
    <t>493i</t>
  </si>
  <si>
    <t>496i</t>
  </si>
  <si>
    <t>1957i</t>
  </si>
  <si>
    <t>502i</t>
  </si>
  <si>
    <t>1963i</t>
  </si>
  <si>
    <t>1966i</t>
  </si>
  <si>
    <t>508i</t>
  </si>
  <si>
    <t>1969i</t>
  </si>
  <si>
    <t>512i</t>
  </si>
  <si>
    <t>1238INF</t>
  </si>
  <si>
    <t>1259i</t>
  </si>
  <si>
    <t>1241INF</t>
  </si>
  <si>
    <t>1262i</t>
  </si>
  <si>
    <t>1264i</t>
  </si>
  <si>
    <t>1267i</t>
  </si>
  <si>
    <t>1270i</t>
  </si>
  <si>
    <t>1250INF</t>
  </si>
  <si>
    <t>1253INF</t>
  </si>
  <si>
    <t>1276i</t>
  </si>
  <si>
    <t>1256INF</t>
  </si>
  <si>
    <t>1279i</t>
  </si>
  <si>
    <t>71b</t>
  </si>
  <si>
    <t>1977i</t>
  </si>
  <si>
    <t>524i</t>
  </si>
  <si>
    <t>1983i</t>
  </si>
  <si>
    <t>527i</t>
  </si>
  <si>
    <t>1993i</t>
  </si>
  <si>
    <t>536i</t>
  </si>
  <si>
    <t>1996i</t>
  </si>
  <si>
    <t>1281i</t>
  </si>
  <si>
    <t>1266INF</t>
  </si>
  <si>
    <t>1284i</t>
  </si>
  <si>
    <t>1269INF</t>
  </si>
  <si>
    <t>1287i</t>
  </si>
  <si>
    <t>1272INF</t>
  </si>
  <si>
    <t>1290i</t>
  </si>
  <si>
    <t>1275INF</t>
  </si>
  <si>
    <t>1294i</t>
  </si>
  <si>
    <t>1297i</t>
  </si>
  <si>
    <t>1281INF</t>
  </si>
  <si>
    <t>1300i</t>
  </si>
  <si>
    <t>1287INF</t>
  </si>
  <si>
    <t>73b</t>
  </si>
  <si>
    <t>546i</t>
  </si>
  <si>
    <t>2004i</t>
  </si>
  <si>
    <t>549i</t>
  </si>
  <si>
    <t>2007i</t>
  </si>
  <si>
    <t>555i</t>
  </si>
  <si>
    <t>2016i</t>
  </si>
  <si>
    <t>561i</t>
  </si>
  <si>
    <t>2020i</t>
  </si>
  <si>
    <t>1292INF</t>
  </si>
  <si>
    <t>1293INF</t>
  </si>
  <si>
    <t>1311i</t>
  </si>
  <si>
    <t>1296INF</t>
  </si>
  <si>
    <t>1386i</t>
  </si>
  <si>
    <t>1206i</t>
  </si>
  <si>
    <t>1179INF</t>
  </si>
  <si>
    <t>374i</t>
  </si>
  <si>
    <t>Cultivo anual</t>
  </si>
  <si>
    <t>475INF</t>
  </si>
  <si>
    <t>Cultivo Permanente &lt; 30% (no bosque)</t>
  </si>
  <si>
    <t>1836i</t>
  </si>
  <si>
    <t>Cultivo Permanente &gt; 30% (bosque)</t>
  </si>
  <si>
    <t>1375INF</t>
  </si>
  <si>
    <t>1389i</t>
  </si>
  <si>
    <t>137i</t>
  </si>
  <si>
    <t>1377INF</t>
  </si>
  <si>
    <t>Humedales</t>
  </si>
  <si>
    <t>1392i</t>
  </si>
  <si>
    <t>81b</t>
  </si>
  <si>
    <t>2088i</t>
  </si>
  <si>
    <t>636i</t>
  </si>
  <si>
    <t>639i</t>
  </si>
  <si>
    <t>2093i</t>
  </si>
  <si>
    <t>642i</t>
  </si>
  <si>
    <t>2096i</t>
  </si>
  <si>
    <t>645i</t>
  </si>
  <si>
    <t>648i</t>
  </si>
  <si>
    <t>2107i</t>
  </si>
  <si>
    <t>1400i</t>
  </si>
  <si>
    <t>1388INF</t>
  </si>
  <si>
    <t>1403i</t>
  </si>
  <si>
    <t>1391INF</t>
  </si>
  <si>
    <t>1394INF</t>
  </si>
  <si>
    <t>1406i</t>
  </si>
  <si>
    <t>1409i</t>
  </si>
  <si>
    <t>1397INF</t>
  </si>
  <si>
    <t>1400INF</t>
  </si>
  <si>
    <t>1412i</t>
  </si>
  <si>
    <t>656i</t>
  </si>
  <si>
    <t>2108i</t>
  </si>
  <si>
    <t>83b</t>
  </si>
  <si>
    <t>659i</t>
  </si>
  <si>
    <t>2111i</t>
  </si>
  <si>
    <t>2114i</t>
  </si>
  <si>
    <t>663i</t>
  </si>
  <si>
    <t>2117i</t>
  </si>
  <si>
    <t>666i</t>
  </si>
  <si>
    <t>669i</t>
  </si>
  <si>
    <t>2120i</t>
  </si>
  <si>
    <t>672i</t>
  </si>
  <si>
    <t>1422i</t>
  </si>
  <si>
    <t>1410INF</t>
  </si>
  <si>
    <t>1413INF</t>
  </si>
  <si>
    <t>1425i</t>
  </si>
  <si>
    <t>1416INF</t>
  </si>
  <si>
    <t>1419INF</t>
  </si>
  <si>
    <t>1430i</t>
  </si>
  <si>
    <t>1433i</t>
  </si>
  <si>
    <t>1422INF</t>
  </si>
  <si>
    <t>1425INF</t>
  </si>
  <si>
    <t>85b</t>
  </si>
  <si>
    <t>2130i</t>
  </si>
  <si>
    <t>Se presenta en zona de alta deforestacion en el periodo</t>
  </si>
  <si>
    <t>680i</t>
  </si>
  <si>
    <t>2133i</t>
  </si>
  <si>
    <t>683i</t>
  </si>
  <si>
    <t>687i</t>
  </si>
  <si>
    <t>1434INF</t>
  </si>
  <si>
    <t>1446i</t>
  </si>
  <si>
    <t>1449i</t>
  </si>
  <si>
    <t>1452i</t>
  </si>
  <si>
    <t>1458i</t>
  </si>
  <si>
    <t>1025i</t>
  </si>
  <si>
    <t>880INF</t>
  </si>
  <si>
    <t>1042i</t>
  </si>
  <si>
    <t>303i</t>
  </si>
  <si>
    <t>1776i</t>
  </si>
  <si>
    <t>1786i</t>
  </si>
  <si>
    <t>329i</t>
  </si>
  <si>
    <t>1022INF</t>
  </si>
  <si>
    <t>1109i</t>
  </si>
  <si>
    <t>1449INF</t>
  </si>
  <si>
    <t>1461i</t>
  </si>
  <si>
    <t>700i</t>
  </si>
  <si>
    <t>2150i</t>
  </si>
  <si>
    <t>703i</t>
  </si>
  <si>
    <t>2153i</t>
  </si>
  <si>
    <t>2154i</t>
  </si>
  <si>
    <t>1455INF</t>
  </si>
  <si>
    <t>1466i</t>
  </si>
  <si>
    <t>1469i</t>
  </si>
  <si>
    <t>2065i</t>
  </si>
  <si>
    <t>1374i</t>
  </si>
  <si>
    <t>1362INF</t>
  </si>
  <si>
    <t>2085i</t>
  </si>
  <si>
    <t>1380INF</t>
  </si>
  <si>
    <t>1395i</t>
  </si>
  <si>
    <t>1383INF</t>
  </si>
  <si>
    <t>1386INF</t>
  </si>
  <si>
    <t>650i</t>
  </si>
  <si>
    <t>2103i</t>
  </si>
  <si>
    <t>1416i</t>
  </si>
  <si>
    <t>1404INF</t>
  </si>
  <si>
    <t>1419i</t>
  </si>
  <si>
    <t>2123i</t>
  </si>
  <si>
    <t>2126i</t>
  </si>
  <si>
    <t>675i</t>
  </si>
  <si>
    <t>1436i</t>
  </si>
  <si>
    <t>1427INF</t>
  </si>
  <si>
    <t>1439i</t>
  </si>
  <si>
    <t>1430INF</t>
  </si>
  <si>
    <t>2139i</t>
  </si>
  <si>
    <t>693i</t>
  </si>
  <si>
    <t>696i</t>
  </si>
  <si>
    <t>1446INF</t>
  </si>
  <si>
    <t>1133i</t>
  </si>
  <si>
    <t>1849i</t>
  </si>
  <si>
    <t>395i</t>
  </si>
  <si>
    <t>1091INF</t>
  </si>
  <si>
    <t>1094INF</t>
  </si>
  <si>
    <t>1157i</t>
  </si>
  <si>
    <t>411i</t>
  </si>
  <si>
    <t>63b</t>
  </si>
  <si>
    <t>1873i</t>
  </si>
  <si>
    <t>1876i</t>
  </si>
  <si>
    <t>1885i</t>
  </si>
  <si>
    <t>1132INF</t>
  </si>
  <si>
    <t>1177i</t>
  </si>
  <si>
    <t>1135INF</t>
  </si>
  <si>
    <t>1903i</t>
  </si>
  <si>
    <t>444i</t>
  </si>
  <si>
    <t>1912i</t>
  </si>
  <si>
    <t>1915i</t>
  </si>
  <si>
    <t>1200i</t>
  </si>
  <si>
    <t>1168INF</t>
  </si>
  <si>
    <t>1212i</t>
  </si>
  <si>
    <t>1182INF</t>
  </si>
  <si>
    <t>466i</t>
  </si>
  <si>
    <t>1926i</t>
  </si>
  <si>
    <t>469i</t>
  </si>
  <si>
    <t>472i</t>
  </si>
  <si>
    <t>475i</t>
  </si>
  <si>
    <t>1227i</t>
  </si>
  <si>
    <t>1201INF</t>
  </si>
  <si>
    <t>543i</t>
  </si>
  <si>
    <t>558i</t>
  </si>
  <si>
    <t>1437INF</t>
  </si>
  <si>
    <t>21i</t>
  </si>
  <si>
    <t>65INF</t>
  </si>
  <si>
    <t>88INF</t>
  </si>
  <si>
    <t>141INF</t>
  </si>
  <si>
    <t>781i</t>
  </si>
  <si>
    <t>1535i</t>
  </si>
  <si>
    <t>793i</t>
  </si>
  <si>
    <t>204INF</t>
  </si>
  <si>
    <t>65i</t>
  </si>
  <si>
    <t>229INF</t>
  </si>
  <si>
    <t>817i</t>
  </si>
  <si>
    <t>86i</t>
  </si>
  <si>
    <t>1569i</t>
  </si>
  <si>
    <t>302INF</t>
  </si>
  <si>
    <t>Lans</t>
  </si>
  <si>
    <t>96i</t>
  </si>
  <si>
    <t>1607i</t>
  </si>
  <si>
    <t>1681i</t>
  </si>
  <si>
    <t>214i</t>
  </si>
  <si>
    <t>229i</t>
  </si>
  <si>
    <t>734INF</t>
  </si>
  <si>
    <t>966i</t>
  </si>
  <si>
    <t>235i</t>
  </si>
  <si>
    <t>1707i</t>
  </si>
  <si>
    <t>242i</t>
  </si>
  <si>
    <t>784INF</t>
  </si>
  <si>
    <t>787INF</t>
  </si>
  <si>
    <t>790INF</t>
  </si>
  <si>
    <t>838INF</t>
  </si>
  <si>
    <t>1011i</t>
  </si>
  <si>
    <t>841INF</t>
  </si>
  <si>
    <t>1480i</t>
  </si>
  <si>
    <t>731i</t>
  </si>
  <si>
    <t>1489INF</t>
  </si>
  <si>
    <t>1946i</t>
  </si>
  <si>
    <t>296INF</t>
  </si>
  <si>
    <t>1631i</t>
  </si>
  <si>
    <t>746INF</t>
  </si>
  <si>
    <t>830INF</t>
  </si>
  <si>
    <t>272i</t>
  </si>
  <si>
    <t>1148i</t>
  </si>
  <si>
    <t>1478INF</t>
  </si>
  <si>
    <t>2145i</t>
  </si>
  <si>
    <t>997INF</t>
  </si>
  <si>
    <t>76b</t>
  </si>
  <si>
    <t>2082i</t>
  </si>
  <si>
    <t>1401INF</t>
  </si>
  <si>
    <t>690i</t>
  </si>
  <si>
    <t>1450INF</t>
  </si>
  <si>
    <t>707i</t>
  </si>
  <si>
    <t>2157i</t>
  </si>
  <si>
    <t>710i</t>
  </si>
  <si>
    <t>1472i</t>
  </si>
  <si>
    <t>1464INF</t>
  </si>
  <si>
    <t>720i</t>
  </si>
  <si>
    <t>2168i</t>
  </si>
  <si>
    <t>1483i</t>
  </si>
  <si>
    <t>728i</t>
  </si>
  <si>
    <t>2142i</t>
  </si>
  <si>
    <t>169INF</t>
  </si>
  <si>
    <t>23b</t>
  </si>
  <si>
    <t>24b</t>
  </si>
  <si>
    <t>26b</t>
  </si>
  <si>
    <t>406INF</t>
  </si>
  <si>
    <t>446INF</t>
  </si>
  <si>
    <t>525INF</t>
  </si>
  <si>
    <t>900i</t>
  </si>
  <si>
    <t>566INF</t>
  </si>
  <si>
    <t>914i</t>
  </si>
  <si>
    <t>1655i</t>
  </si>
  <si>
    <t>611INF</t>
  </si>
  <si>
    <t>41b</t>
  </si>
  <si>
    <t>748INF</t>
  </si>
  <si>
    <t>1718i</t>
  </si>
  <si>
    <t>55b</t>
  </si>
  <si>
    <t>383i</t>
  </si>
  <si>
    <t>1074INF</t>
  </si>
  <si>
    <t>1145i</t>
  </si>
  <si>
    <t>1171i</t>
  </si>
  <si>
    <t>1156INF</t>
  </si>
  <si>
    <t>1359INF</t>
  </si>
  <si>
    <t>1377i</t>
  </si>
  <si>
    <t>2099i</t>
  </si>
  <si>
    <t>1488i</t>
  </si>
  <si>
    <t>1487INF</t>
  </si>
  <si>
    <t>1052i</t>
  </si>
  <si>
    <t>1074i</t>
  </si>
  <si>
    <t>984INF</t>
  </si>
  <si>
    <t>1127i</t>
  </si>
  <si>
    <t>91b</t>
  </si>
  <si>
    <t>1511i</t>
  </si>
  <si>
    <t>828i</t>
  </si>
  <si>
    <t>1577i</t>
  </si>
  <si>
    <t>110i</t>
  </si>
  <si>
    <t>478INF</t>
  </si>
  <si>
    <t>920i</t>
  </si>
  <si>
    <t>22INF</t>
  </si>
  <si>
    <t>766i</t>
  </si>
  <si>
    <t>112INF</t>
  </si>
  <si>
    <t>138INF</t>
  </si>
  <si>
    <t>790i</t>
  </si>
  <si>
    <t>1552i</t>
  </si>
  <si>
    <t>235INF</t>
  </si>
  <si>
    <t>93i</t>
  </si>
  <si>
    <t>837i</t>
  </si>
  <si>
    <t>855i</t>
  </si>
  <si>
    <t>434INF</t>
  </si>
  <si>
    <t>134i</t>
  </si>
  <si>
    <t>1614i</t>
  </si>
  <si>
    <t>481INF</t>
  </si>
  <si>
    <t>484INF</t>
  </si>
  <si>
    <t>1624i</t>
  </si>
  <si>
    <t>177i</t>
  </si>
  <si>
    <t>927i</t>
  </si>
  <si>
    <t>197i</t>
  </si>
  <si>
    <t>937i</t>
  </si>
  <si>
    <t>205i</t>
  </si>
  <si>
    <t>1700i</t>
  </si>
  <si>
    <t>972i</t>
  </si>
  <si>
    <t>990i</t>
  </si>
  <si>
    <t>275i</t>
  </si>
  <si>
    <t>922INF</t>
  </si>
  <si>
    <t>306i</t>
  </si>
  <si>
    <t>1795i</t>
  </si>
  <si>
    <t>990INF</t>
  </si>
  <si>
    <t>362i</t>
  </si>
  <si>
    <t>1826i</t>
  </si>
  <si>
    <t>365i</t>
  </si>
  <si>
    <t>1832i</t>
  </si>
  <si>
    <t>398i</t>
  </si>
  <si>
    <t>1861i</t>
  </si>
  <si>
    <t>1160i</t>
  </si>
  <si>
    <t>1106INF</t>
  </si>
  <si>
    <t>426i</t>
  </si>
  <si>
    <t>1180i</t>
  </si>
  <si>
    <t>1186i</t>
  </si>
  <si>
    <t>1909i</t>
  </si>
  <si>
    <t>1176INF</t>
  </si>
  <si>
    <t>1208INF</t>
  </si>
  <si>
    <t>1951i</t>
  </si>
  <si>
    <t>505i</t>
  </si>
  <si>
    <t>538i</t>
  </si>
  <si>
    <t>1284INF</t>
  </si>
  <si>
    <t>1303i</t>
  </si>
  <si>
    <t>1306i</t>
  </si>
  <si>
    <t>1322i</t>
  </si>
  <si>
    <t>2035i</t>
  </si>
  <si>
    <t>1344i</t>
  </si>
  <si>
    <t>605i</t>
  </si>
  <si>
    <t>1355i</t>
  </si>
  <si>
    <t>1443INF</t>
  </si>
  <si>
    <t>1458INF</t>
  </si>
  <si>
    <t>1475INF</t>
  </si>
  <si>
    <t>41INF</t>
  </si>
  <si>
    <t>8b</t>
  </si>
  <si>
    <t>115INF</t>
  </si>
  <si>
    <t>1527i</t>
  </si>
  <si>
    <t>787i</t>
  </si>
  <si>
    <t>54i</t>
  </si>
  <si>
    <t>1541i</t>
  </si>
  <si>
    <t>57i</t>
  </si>
  <si>
    <t>198INF</t>
  </si>
  <si>
    <t>62i</t>
  </si>
  <si>
    <t>1546i</t>
  </si>
  <si>
    <t>1549i</t>
  </si>
  <si>
    <t>804i</t>
  </si>
  <si>
    <t>71i</t>
  </si>
  <si>
    <t>74i</t>
  </si>
  <si>
    <t>1557i</t>
  </si>
  <si>
    <t>267INF</t>
  </si>
  <si>
    <t>331INF</t>
  </si>
  <si>
    <t>334INF</t>
  </si>
  <si>
    <t>101i</t>
  </si>
  <si>
    <t>107i</t>
  </si>
  <si>
    <t>846i</t>
  </si>
  <si>
    <t>1595i</t>
  </si>
  <si>
    <t>409INF</t>
  </si>
  <si>
    <t>1604i</t>
  </si>
  <si>
    <t>126i</t>
  </si>
  <si>
    <t>1171INF</t>
  </si>
  <si>
    <t>1080i</t>
  </si>
  <si>
    <t>Suelo desnudo</t>
  </si>
  <si>
    <t>984i</t>
  </si>
  <si>
    <t>1056INF</t>
  </si>
  <si>
    <t>602INF</t>
  </si>
  <si>
    <t>924i</t>
  </si>
  <si>
    <t>1662i</t>
  </si>
  <si>
    <t>191i</t>
  </si>
  <si>
    <t>943i</t>
  </si>
  <si>
    <t>208i</t>
  </si>
  <si>
    <t>694INF</t>
  </si>
  <si>
    <t>697INF</t>
  </si>
  <si>
    <t>220i</t>
  </si>
  <si>
    <t>223i</t>
  </si>
  <si>
    <t>969i</t>
  </si>
  <si>
    <t>1710i</t>
  </si>
  <si>
    <t>781INF</t>
  </si>
  <si>
    <t>832INF</t>
  </si>
  <si>
    <t>1002i</t>
  </si>
  <si>
    <t>1736i</t>
  </si>
  <si>
    <t>1739i</t>
  </si>
  <si>
    <t>1742i</t>
  </si>
  <si>
    <t>1745i</t>
  </si>
  <si>
    <t>877INF</t>
  </si>
  <si>
    <t>287i</t>
  </si>
  <si>
    <t>293i</t>
  </si>
  <si>
    <t>913INF</t>
  </si>
  <si>
    <t>916INF</t>
  </si>
  <si>
    <t>1773i</t>
  </si>
  <si>
    <t>1055i</t>
  </si>
  <si>
    <t>955INF</t>
  </si>
  <si>
    <t>1066i</t>
  </si>
  <si>
    <t>54b</t>
  </si>
  <si>
    <t>1792i</t>
  </si>
  <si>
    <t>1077i</t>
  </si>
  <si>
    <t>340i</t>
  </si>
  <si>
    <t>1811i</t>
  </si>
  <si>
    <t>1016INF</t>
  </si>
  <si>
    <t>1097i</t>
  </si>
  <si>
    <t>1833i</t>
  </si>
  <si>
    <t>1065INF</t>
  </si>
  <si>
    <t>1130i</t>
  </si>
  <si>
    <t>1068INF</t>
  </si>
  <si>
    <t>391i</t>
  </si>
  <si>
    <t>1097INF</t>
  </si>
  <si>
    <t>414i</t>
  </si>
  <si>
    <t>417i</t>
  </si>
  <si>
    <t>1882i</t>
  </si>
  <si>
    <t>423i</t>
  </si>
  <si>
    <t>1138INF</t>
  </si>
  <si>
    <t>1036INF</t>
  </si>
  <si>
    <t>1188INF</t>
  </si>
  <si>
    <t>1221i</t>
  </si>
  <si>
    <t>1335INF</t>
  </si>
  <si>
    <t>1353i</t>
  </si>
  <si>
    <t>608i</t>
  </si>
  <si>
    <t>610i</t>
  </si>
  <si>
    <t>981i</t>
  </si>
  <si>
    <t>1789i</t>
  </si>
  <si>
    <t>987INF</t>
  </si>
  <si>
    <t>342i</t>
  </si>
  <si>
    <t>348i</t>
  </si>
  <si>
    <t>1100i</t>
  </si>
  <si>
    <t>1103i</t>
  </si>
  <si>
    <t>1106i</t>
  </si>
  <si>
    <t>1829i</t>
  </si>
  <si>
    <t>371i</t>
  </si>
  <si>
    <t>1121i</t>
  </si>
  <si>
    <t>1461INF</t>
  </si>
  <si>
    <t>2164i</t>
  </si>
  <si>
    <t>450i</t>
  </si>
  <si>
    <t>1455i</t>
  </si>
  <si>
    <t>Num</t>
  </si>
  <si>
    <t>9INF</t>
  </si>
  <si>
    <t>Jorge Cisneros</t>
  </si>
  <si>
    <t>NI_1644127_2010_01_19_RE2_3A_144585_ref</t>
  </si>
  <si>
    <t>99i</t>
  </si>
  <si>
    <t>NI_1644228_2012_04_10_RE4_3A_144585_ref</t>
  </si>
  <si>
    <t>Sentinel</t>
  </si>
  <si>
    <t>998INF</t>
  </si>
  <si>
    <t>NI_1644227_2012_04_14_RE3_3A_144585_ref</t>
  </si>
  <si>
    <t>Spot</t>
  </si>
  <si>
    <t>Luis Valerio</t>
  </si>
  <si>
    <t>997i</t>
  </si>
  <si>
    <t>NI_1644527_2012_02_18_RE4_3A_144585_ref</t>
  </si>
  <si>
    <t>Google Earth</t>
  </si>
  <si>
    <t>994INF</t>
  </si>
  <si>
    <t>NI_1744501_2010_03_12_RE2_3A_144585_ref</t>
  </si>
  <si>
    <t>994i</t>
  </si>
  <si>
    <t>NI_1644526_2010_11_14_RE1_3A_144585_ref</t>
  </si>
  <si>
    <t>991INF</t>
  </si>
  <si>
    <t>NI_1644626_2011_04_01_RE1_3A_144585_ref</t>
  </si>
  <si>
    <t>Otras</t>
  </si>
  <si>
    <t>991i</t>
  </si>
  <si>
    <t>NI_1744801_2010_12_17_RE1_3A_144585_ref</t>
  </si>
  <si>
    <t>988INF</t>
  </si>
  <si>
    <t>NI_1644827_2010_11_14_RE1_3A_144585_ref</t>
  </si>
  <si>
    <t>988i</t>
  </si>
  <si>
    <t>NI_1644826_2010_11_14_RE1_3A_144585_ref</t>
  </si>
  <si>
    <t>985INF</t>
  </si>
  <si>
    <t>NI_1644825_2010_12_07_RE5_3A_144585_ref</t>
  </si>
  <si>
    <t>985i</t>
  </si>
  <si>
    <t>NI_1744802_2010_12_17_RE1_3A_144585_ref</t>
  </si>
  <si>
    <t>982INF</t>
  </si>
  <si>
    <t>NI_1644828_2010_12_17_RE1_3A_144585_ref</t>
  </si>
  <si>
    <t>Asentamientos humanos y caminos</t>
  </si>
  <si>
    <t>982i</t>
  </si>
  <si>
    <t>97i</t>
  </si>
  <si>
    <t>Sin información</t>
  </si>
  <si>
    <t>979i</t>
  </si>
  <si>
    <t>976i</t>
  </si>
  <si>
    <t>NI_1744803_2010_03_12_RE2_3A_144585_ref</t>
  </si>
  <si>
    <t>973i</t>
  </si>
  <si>
    <t>970i</t>
  </si>
  <si>
    <t>967INF</t>
  </si>
  <si>
    <t>967i</t>
  </si>
  <si>
    <t>964INF</t>
  </si>
  <si>
    <t>NI_1744902_2010_03_12_RE2_3A_144585_ref</t>
  </si>
  <si>
    <t>964i</t>
  </si>
  <si>
    <t>NI_1644928_2010_12_17_RE1_3A_144585_ref</t>
  </si>
  <si>
    <t>961INF</t>
  </si>
  <si>
    <t>NI_1644927_2010_05_30_RE5_3A_144585_ref</t>
  </si>
  <si>
    <t>961i</t>
  </si>
  <si>
    <t>NI_1644926_2010_11_14_RE1_3A_144585_ref</t>
  </si>
  <si>
    <t>95b</t>
  </si>
  <si>
    <t>NI_1644924_2010_12_07_RE5_3A_144585_ref</t>
  </si>
  <si>
    <t>958INF</t>
  </si>
  <si>
    <t>958i</t>
  </si>
  <si>
    <t>956INF</t>
  </si>
  <si>
    <t>Con nubes</t>
  </si>
  <si>
    <t>955i</t>
  </si>
  <si>
    <t>953INF</t>
  </si>
  <si>
    <t>NI_1644925_2010_12_07_RE5_3A_144585_ref</t>
  </si>
  <si>
    <t>952i</t>
  </si>
  <si>
    <t>NI_1745002_2010_03_12_RE2_3A_144585_ref</t>
  </si>
  <si>
    <t>950INF</t>
  </si>
  <si>
    <t>NI_1645028_2010_11_10_RE2_3A_144585_ref</t>
  </si>
  <si>
    <t>94i</t>
  </si>
  <si>
    <t>NI_1645027_2010_11_10_RE2_3A_144585_ref</t>
  </si>
  <si>
    <t>949i</t>
  </si>
  <si>
    <t>947INF</t>
  </si>
  <si>
    <t>NI_1645026_2010_11_14_RE1_3A_144585_ref</t>
  </si>
  <si>
    <t>944i</t>
  </si>
  <si>
    <t>NI_1645025_2010_12_07_RE5_3A_144585_ref</t>
  </si>
  <si>
    <t>941i</t>
  </si>
  <si>
    <t>93b</t>
  </si>
  <si>
    <t>938i</t>
  </si>
  <si>
    <t>935i</t>
  </si>
  <si>
    <t>932i</t>
  </si>
  <si>
    <t>92INF</t>
  </si>
  <si>
    <t>928i</t>
  </si>
  <si>
    <t>NI_1645024_2010_12_10_RE3_3A_144585_ref</t>
  </si>
  <si>
    <t>926INF</t>
  </si>
  <si>
    <t>NI_1745102_2010_05_30_RE5_3A_144585_ref</t>
  </si>
  <si>
    <t>925i</t>
  </si>
  <si>
    <t>NI_1645127_2010_12_21_RE5_3A_144585_ref</t>
  </si>
  <si>
    <t>923INF</t>
  </si>
  <si>
    <t>NI_1645125_2010_12_10_RE3_3A_144585_ref</t>
  </si>
  <si>
    <t>921i</t>
  </si>
  <si>
    <t>NI_1645128_2010_12_21_RE5_3A_144585_ref</t>
  </si>
  <si>
    <t>920INF</t>
  </si>
  <si>
    <t>NI_1645126_2010_11_14_RE1_3A_144585_ref</t>
  </si>
  <si>
    <t>91i</t>
  </si>
  <si>
    <t>918i</t>
  </si>
  <si>
    <t>917INF</t>
  </si>
  <si>
    <t>915i</t>
  </si>
  <si>
    <t>NI_1645123_2012_04_24_RE3_3A_144585_ref</t>
  </si>
  <si>
    <t>914INF</t>
  </si>
  <si>
    <t>NI_1645122_2012_04_24_RE3_3A_144585_ref</t>
  </si>
  <si>
    <t>912i</t>
  </si>
  <si>
    <t>911INF</t>
  </si>
  <si>
    <t>NI_1645228_2010_12_21_RE5_3A_144585_ref</t>
  </si>
  <si>
    <t>909i</t>
  </si>
  <si>
    <t>NI_1645225_2010_12_10_RE3_3A_144585_ref</t>
  </si>
  <si>
    <t>906i</t>
  </si>
  <si>
    <t>NI_1645223_2010_11_16_RE3_3A_144585_ref</t>
  </si>
  <si>
    <t>905i</t>
  </si>
  <si>
    <t>902i</t>
  </si>
  <si>
    <t>NI_1645226_2010_11_14_RE1_3A_144585_ref</t>
  </si>
  <si>
    <t>89INF</t>
  </si>
  <si>
    <t>NI_1645224_2010_12_10_RE3_3A_144585_ref</t>
  </si>
  <si>
    <t>89b</t>
  </si>
  <si>
    <t>NI_1645221_2010_02_12_RE2_3A_144585_ref</t>
  </si>
  <si>
    <t>898i</t>
  </si>
  <si>
    <t>NI_1645828_2010_02_24_RE5_3A_144585_ref</t>
  </si>
  <si>
    <t>895i</t>
  </si>
  <si>
    <t>NI_1745904_2012_04_12_RE1_3A_144585_ref</t>
  </si>
  <si>
    <t>892i</t>
  </si>
  <si>
    <t>888i</t>
  </si>
  <si>
    <t>887INF</t>
  </si>
  <si>
    <t>imal7_18051_16_01_2005.img</t>
  </si>
  <si>
    <t>1745103_RapidEye-1_analytic_20151220_165044.tif</t>
  </si>
  <si>
    <t>887i</t>
  </si>
  <si>
    <t>imal7_15052_29_08_2005.img</t>
  </si>
  <si>
    <t>1744702_RapidEye-1_analytic_20150214_170124.tif</t>
  </si>
  <si>
    <t>884INF</t>
  </si>
  <si>
    <t>imal7_15051_29_08_2005.img</t>
  </si>
  <si>
    <t>1745102_RapidEye-2_analytic_20151001_165229.tif</t>
  </si>
  <si>
    <t>883i</t>
  </si>
  <si>
    <t>1644728_RapidEye-1_analytic_20160315_165207.tif</t>
  </si>
  <si>
    <t>881INF</t>
  </si>
  <si>
    <t>1745101_RapidEye-5_analytic_20150101_165628.tif</t>
  </si>
  <si>
    <t>880i</t>
  </si>
  <si>
    <t>imal7_16051_05_12_2003.img</t>
  </si>
  <si>
    <t>1644727_RapidEye-1_analytic_20160315_165207.tif</t>
  </si>
  <si>
    <t>87i</t>
  </si>
  <si>
    <t>1744501_RapidEye-1_analytic_20160315_165213.tif</t>
  </si>
  <si>
    <t>87b</t>
  </si>
  <si>
    <t>imal7_15050_27_09_2004.img</t>
  </si>
  <si>
    <t>1745804_RapidEye-4_analytic_20150424_164535.tif</t>
  </si>
  <si>
    <t>878INF</t>
  </si>
  <si>
    <t>1645126_RapidEye-3_analytic_20160620_164345.tif</t>
  </si>
  <si>
    <t>877i</t>
  </si>
  <si>
    <t>1644726_RapidEye-2_analytic_20160124_170429.tif</t>
  </si>
  <si>
    <t>875INF</t>
  </si>
  <si>
    <t>1645125_RapidEye-5_analytic_20160402_164741.tif</t>
  </si>
  <si>
    <t>873i</t>
  </si>
  <si>
    <t>1744701_RapidEye-1_analytic_20151225_165535.tif</t>
  </si>
  <si>
    <t>872INF</t>
  </si>
  <si>
    <t>1645124_RapidEye-5_analytic_20160402_164742.tif</t>
  </si>
  <si>
    <t>870i</t>
  </si>
  <si>
    <t>86b</t>
  </si>
  <si>
    <t>mosa_15_16_17_2005_06_1.img</t>
  </si>
  <si>
    <t>1645826_RapidEye-3_analytic_20160317_164833.tif</t>
  </si>
  <si>
    <t>867i</t>
  </si>
  <si>
    <t>864i</t>
  </si>
  <si>
    <t>1644725_RapidEye-4_analytic_20160415_163836.tif</t>
  </si>
  <si>
    <t>862i</t>
  </si>
  <si>
    <t>1744602_RapidEye-1_analytic_20151220_165102.tif</t>
  </si>
  <si>
    <t>859i</t>
  </si>
  <si>
    <t>1644628_RapidEye-1_analytic_20160315_165210.tif</t>
  </si>
  <si>
    <t>856i</t>
  </si>
  <si>
    <t>853i</t>
  </si>
  <si>
    <t>850i</t>
  </si>
  <si>
    <t>84i</t>
  </si>
  <si>
    <t>84b</t>
  </si>
  <si>
    <t>847i</t>
  </si>
  <si>
    <t>1644627_RapidEye-1_analytic_20160315_165211.tif</t>
  </si>
  <si>
    <t>845INF</t>
  </si>
  <si>
    <t>1745002_RapidEye-1_analytic_20160315_165156.tif</t>
  </si>
  <si>
    <t>844i</t>
  </si>
  <si>
    <t>1644626_RapidEye-1_analytic_20150224_171126.tif</t>
  </si>
  <si>
    <t>842INF</t>
  </si>
  <si>
    <t>1745001_RapidEye-1_analytic_20160108_164852.tif</t>
  </si>
  <si>
    <t>841i</t>
  </si>
  <si>
    <t>imal7_16052_24_01_2005.img</t>
  </si>
  <si>
    <t>1644625_RapidEye-3_analytic_20160728_164056.tif</t>
  </si>
  <si>
    <t>839INF</t>
  </si>
  <si>
    <t>1645027_RapidEye-1_analytic_20160315_165157.tif</t>
  </si>
  <si>
    <t>838i</t>
  </si>
  <si>
    <t>836INF</t>
  </si>
  <si>
    <t>1645026_RapidEye-4_analytic_20160415_163825.tif</t>
  </si>
  <si>
    <t>835i</t>
  </si>
  <si>
    <t>833INF</t>
  </si>
  <si>
    <t>1645025_RapidEye-5_analytic_20160402_164745.tif</t>
  </si>
  <si>
    <t>832i</t>
  </si>
  <si>
    <t>831INF</t>
  </si>
  <si>
    <t>830i</t>
  </si>
  <si>
    <t>1744502_RapidEye-2_analytic_20160903_164417.tif</t>
  </si>
  <si>
    <t>82b</t>
  </si>
  <si>
    <t>1745704_RapidEye-1_analytic_20160108_164826.tif</t>
  </si>
  <si>
    <t>829i</t>
  </si>
  <si>
    <t>mosaico_2005_erdas.img</t>
  </si>
  <si>
    <t>826i</t>
  </si>
  <si>
    <t>1644527_RapidEye-1_analytic_20151225_165542.tif</t>
  </si>
  <si>
    <t>823i</t>
  </si>
  <si>
    <t>81i</t>
  </si>
  <si>
    <t>818i</t>
  </si>
  <si>
    <t>815i</t>
  </si>
  <si>
    <t>812i</t>
  </si>
  <si>
    <t>1644526_RapidEye-1_analytic_20160315_165214.tif</t>
  </si>
  <si>
    <t>809i</t>
  </si>
  <si>
    <t>1744401_RapidEye-1_analytic_20160315_165217.tif</t>
  </si>
  <si>
    <t>806i</t>
  </si>
  <si>
    <t>1644427_RapidEye-1_analytic_20160315_165217.tif</t>
  </si>
  <si>
    <t>805i</t>
  </si>
  <si>
    <t>802i</t>
  </si>
  <si>
    <t>1644426_RapidEye-1_analytic_20160315_165218.tif</t>
  </si>
  <si>
    <t>800i</t>
  </si>
  <si>
    <t>7INF</t>
  </si>
  <si>
    <t>1744102_RapidEye-1_analytic_20160127_164707.tif</t>
  </si>
  <si>
    <t>7i</t>
  </si>
  <si>
    <t>1644127_RapidEye-1_analytic_20160315_165228.tif</t>
  </si>
  <si>
    <t>797INF</t>
  </si>
  <si>
    <t>797i</t>
  </si>
  <si>
    <t>1644428_RapidEye-4_analytic_20160724_163638.tif</t>
  </si>
  <si>
    <t>794INF</t>
  </si>
  <si>
    <t>794i</t>
  </si>
  <si>
    <t>1644427_RapidEye-4_analytic_20160724_163638.tif</t>
  </si>
  <si>
    <t>791INF</t>
  </si>
  <si>
    <t>1645027_RapidEye-4_analytic_20160710_164234.tif</t>
  </si>
  <si>
    <t>791i</t>
  </si>
  <si>
    <t>1744401_RapidEye-4_analytic_20160724_163638.tif</t>
  </si>
  <si>
    <t>78i</t>
  </si>
  <si>
    <t>78b</t>
  </si>
  <si>
    <t>1745604_RapidEye-1_analytic_20160613_164119.tif</t>
  </si>
  <si>
    <t>788INF</t>
  </si>
  <si>
    <t>imal7_16051_24_11_2005.img</t>
  </si>
  <si>
    <t>1645026_RapidEye-2_analytic_20150423_170940.tif</t>
  </si>
  <si>
    <t>788i</t>
  </si>
  <si>
    <t>1644427_RapidEye-5_analytic_20150101_165653.tif</t>
  </si>
  <si>
    <t>785INF</t>
  </si>
  <si>
    <t>785i</t>
  </si>
  <si>
    <t>782INF</t>
  </si>
  <si>
    <t>1645023_RapidEye-5_analytic_20160402_164746.tif</t>
  </si>
  <si>
    <t>782i</t>
  </si>
  <si>
    <t>1644328_RapidEye-1_analytic_20160315_165220.tif</t>
  </si>
  <si>
    <t>779i</t>
  </si>
  <si>
    <t>1644327_RapidEye-1_analytic_20160315_165221.tif</t>
  </si>
  <si>
    <t>775i</t>
  </si>
  <si>
    <t>772i</t>
  </si>
  <si>
    <t>770i</t>
  </si>
  <si>
    <t>1644228_RapidEye-1_analytic_20160315_165224.tif</t>
  </si>
  <si>
    <t>767i</t>
  </si>
  <si>
    <t>1644227_RapidEye-1_analytic_20160315_165224.tif</t>
  </si>
  <si>
    <t>762i</t>
  </si>
  <si>
    <t>75i</t>
  </si>
  <si>
    <t>759i</t>
  </si>
  <si>
    <t>1644226_RapidEye-1_analytic_20160315_165225.tif</t>
  </si>
  <si>
    <t>758i</t>
  </si>
  <si>
    <t>755i</t>
  </si>
  <si>
    <t>1644228_RapidEye-2_analytic_20160903_164428.tif</t>
  </si>
  <si>
    <t>752i</t>
  </si>
  <si>
    <t>751i</t>
  </si>
  <si>
    <t>1744101_RapidEye-2_analytic_20160903_164431.tif</t>
  </si>
  <si>
    <t>749INF</t>
  </si>
  <si>
    <t>1744902_RapidEye-1_analytic_20160108_164855.tif</t>
  </si>
  <si>
    <t>748i</t>
  </si>
  <si>
    <t>1644128_RapidEye-1_analytic_20160315_165227.tif</t>
  </si>
  <si>
    <t>747INF</t>
  </si>
  <si>
    <t>1745002_RapidEye-2_analytic_20151001_165233.tif</t>
  </si>
  <si>
    <t>745i</t>
  </si>
  <si>
    <t>1644126_RapidEye-4_analytic_20160724_163649.tif</t>
  </si>
  <si>
    <t>744INF</t>
  </si>
  <si>
    <t>1745001_RapidEye-1_analytic_20160315_165156.tif</t>
  </si>
  <si>
    <t>742i</t>
  </si>
  <si>
    <t>imal7_1553_08_02_2007.img</t>
  </si>
  <si>
    <t>1744101_RapidEye-3_analytic_20160522_163619.tif</t>
  </si>
  <si>
    <t>741INF</t>
  </si>
  <si>
    <t>1645026_RapidEye-2_analytic_20160124_170419.tif</t>
  </si>
  <si>
    <t>739i</t>
  </si>
  <si>
    <t>738INF</t>
  </si>
  <si>
    <t>1644925_RapidEye-5_visual_20160402_164748.tif</t>
  </si>
  <si>
    <t>737i</t>
  </si>
  <si>
    <t>1744001_RapidEye-1_analytic_20160310_164735.tif</t>
  </si>
  <si>
    <t>735INF</t>
  </si>
  <si>
    <t>1644924_RapidEye-5_analytic_20160402_164749.tif</t>
  </si>
  <si>
    <t>734i</t>
  </si>
  <si>
    <t>1644128_RapidEye-2_analytic_20160903_164431.tif</t>
  </si>
  <si>
    <t>732INF</t>
  </si>
  <si>
    <t>1644923_RapidEye-1_analytic_20161001_164649.tif</t>
  </si>
  <si>
    <t>732i</t>
  </si>
  <si>
    <t>mosa_15_16_17_2005_06.img</t>
  </si>
  <si>
    <t>72i</t>
  </si>
  <si>
    <t>1644527_RapidEye-1_analytic_20150224_171129.tif</t>
  </si>
  <si>
    <t>72b</t>
  </si>
  <si>
    <t>1745503_RapidEye-1_analytic_20160613_164123.tif</t>
  </si>
  <si>
    <t>729i</t>
  </si>
  <si>
    <t>1745903_RapidEye-1_analytic_20160206_165456.tif</t>
  </si>
  <si>
    <t>724i</t>
  </si>
  <si>
    <t>721i</t>
  </si>
  <si>
    <t>1745802_RapidEye-1_analytic_20160206_165500.tif</t>
  </si>
  <si>
    <t>716i</t>
  </si>
  <si>
    <t>1645824_RapidEye-3_analytic_20160317_164834.tif</t>
  </si>
  <si>
    <t>714i</t>
  </si>
  <si>
    <t>1745803_RapidEye-1_analytic_20160206_165500.tif</t>
  </si>
  <si>
    <t>711i</t>
  </si>
  <si>
    <t>708i</t>
  </si>
  <si>
    <t>1645828_RapidEye-1_analytic_20160206_165501.tif</t>
  </si>
  <si>
    <t>705i</t>
  </si>
  <si>
    <t>1645827_RapidEye-5_analytic_20150223_170657.tif</t>
  </si>
  <si>
    <t>704i</t>
  </si>
  <si>
    <t>703INF</t>
  </si>
  <si>
    <t>701i</t>
  </si>
  <si>
    <t>imgl7_16050_13_03_2005.img</t>
  </si>
  <si>
    <t>700INF</t>
  </si>
  <si>
    <t>69INF</t>
  </si>
  <si>
    <t>69i</t>
  </si>
  <si>
    <t>1744402_RapidEye-2_analytic_20160903_164420.tif</t>
  </si>
  <si>
    <t>698INF</t>
  </si>
  <si>
    <t>1644928_RapidEye-2_analytic_20151001_165237.tif</t>
  </si>
  <si>
    <t>697i</t>
  </si>
  <si>
    <t>imal7_1550_09_11_2008.img</t>
  </si>
  <si>
    <t>695INF</t>
  </si>
  <si>
    <t>1644927_RapidEye-1_analytic_20160315_165200.tif</t>
  </si>
  <si>
    <t>694i</t>
  </si>
  <si>
    <t>692INF</t>
  </si>
  <si>
    <t>1644926_RapidEye-2_analytic_20160124_170423.tif</t>
  </si>
  <si>
    <t>691i</t>
  </si>
  <si>
    <t>68b</t>
  </si>
  <si>
    <t>1745403_RapidEye-1_analytic_20160613_164126.tif</t>
  </si>
  <si>
    <t>689INF</t>
  </si>
  <si>
    <t>1644925_RapidEye-5_analytic_20160402_164748.tif</t>
  </si>
  <si>
    <t>688i</t>
  </si>
  <si>
    <t>685i</t>
  </si>
  <si>
    <t>684i</t>
  </si>
  <si>
    <t>681i</t>
  </si>
  <si>
    <t>1645825_RapidEye-3_analytic_20160317_164833.tif</t>
  </si>
  <si>
    <t>678i</t>
  </si>
  <si>
    <t>676i</t>
  </si>
  <si>
    <t>imal7_15050_04_04_2004.img</t>
  </si>
  <si>
    <t>673i</t>
  </si>
  <si>
    <t>1745703_RapidEye-1_analytic_20160206_165503.tif</t>
  </si>
  <si>
    <t>670i</t>
  </si>
  <si>
    <t>1645728_RapidEye-2_analytic_20151001_165209.tif</t>
  </si>
  <si>
    <t>66INF</t>
  </si>
  <si>
    <t>66i</t>
  </si>
  <si>
    <t>667i</t>
  </si>
  <si>
    <t>1645727_RapidEye-1_analytic_20160417_164507.tif</t>
  </si>
  <si>
    <t>664i</t>
  </si>
  <si>
    <t>1645726_RapidEye-3_analytic_20160317_164836.tif</t>
  </si>
  <si>
    <t>660i</t>
  </si>
  <si>
    <t>1645725_RapidEye-3_analytic_20160317_164837.tif</t>
  </si>
  <si>
    <t>65b</t>
  </si>
  <si>
    <t>imal7_17050_16_04_2003.img</t>
  </si>
  <si>
    <t>1645420_RapidEye-4_analytic_20160204_164908.tif</t>
  </si>
  <si>
    <t>657i</t>
  </si>
  <si>
    <t>1645724_RapidEye-3_analytic_20160317_164837.tif</t>
  </si>
  <si>
    <t>656INF</t>
  </si>
  <si>
    <t>654i</t>
  </si>
  <si>
    <t>653INF</t>
  </si>
  <si>
    <t>1644928_RapidEye-1_analytic_20160315_165200.tif</t>
  </si>
  <si>
    <t>652INF</t>
  </si>
  <si>
    <t>651i</t>
  </si>
  <si>
    <t>649INF</t>
  </si>
  <si>
    <t>646INF</t>
  </si>
  <si>
    <t>646i</t>
  </si>
  <si>
    <t>643INF</t>
  </si>
  <si>
    <t>643i</t>
  </si>
  <si>
    <t>640i</t>
  </si>
  <si>
    <t>63INF</t>
  </si>
  <si>
    <t>63i</t>
  </si>
  <si>
    <t>637i</t>
  </si>
  <si>
    <t>634i</t>
  </si>
  <si>
    <t>1645723_RapidEye-4_analytic_20160116_165114.tif</t>
  </si>
  <si>
    <t>632i</t>
  </si>
  <si>
    <t>630i</t>
  </si>
  <si>
    <t>627i</t>
  </si>
  <si>
    <t>1745602_RapidEye-1_analytic_20160206_165507.tif</t>
  </si>
  <si>
    <t>624i</t>
  </si>
  <si>
    <t>1645628_RapidEye-1_analytic_20160206_165507.tif</t>
  </si>
  <si>
    <t>621i</t>
  </si>
  <si>
    <t>1645627_RapidEye-3_analytic_20160620_164327.tif</t>
  </si>
  <si>
    <t>61b</t>
  </si>
  <si>
    <t>1645320_RapidEye-4_analytic_20160204_164912.tif</t>
  </si>
  <si>
    <t>618i</t>
  </si>
  <si>
    <t>1645625_RapidEye-3_analytic_20160317_164840.tif</t>
  </si>
  <si>
    <t>615i</t>
  </si>
  <si>
    <t>1645624_RapidEye-3_analytic_20160317_164841.tif</t>
  </si>
  <si>
    <t>613i</t>
  </si>
  <si>
    <t>612INF</t>
  </si>
  <si>
    <t>1744803_RapidEye-1_analytic_20150214_170120.tif</t>
  </si>
  <si>
    <t>611i</t>
  </si>
  <si>
    <t>60i</t>
  </si>
  <si>
    <t>60b</t>
  </si>
  <si>
    <t>1745203_RapidEye-1_analytic_20160108_164844.tif</t>
  </si>
  <si>
    <t>609INF</t>
  </si>
  <si>
    <t>1744802_RapidEye-5_visual_20150101_165638.tif</t>
  </si>
  <si>
    <t>606INF</t>
  </si>
  <si>
    <t>606i</t>
  </si>
  <si>
    <t>603INF</t>
  </si>
  <si>
    <t>1644827_RapidEye-2_analytic_20151001_165241.tif</t>
  </si>
  <si>
    <t>603i</t>
  </si>
  <si>
    <t>1745601_RapidEye-1_analytic_20160206_165507.tif</t>
  </si>
  <si>
    <t>600INF</t>
  </si>
  <si>
    <t>1644825_RapidEye-5_analytic_20160402_164752.tif</t>
  </si>
  <si>
    <t>600i</t>
  </si>
  <si>
    <t>59b</t>
  </si>
  <si>
    <t>1645220_RapidEye-4_analytic_20160204_164915.tif</t>
  </si>
  <si>
    <t>597INF</t>
  </si>
  <si>
    <t>1644824_RapidEye-2_analytic_20160124_170427.tif</t>
  </si>
  <si>
    <t>597i</t>
  </si>
  <si>
    <t>594i</t>
  </si>
  <si>
    <t>591i</t>
  </si>
  <si>
    <t>1645623_RapidEye-1_analytic_20161001_164625.tif</t>
  </si>
  <si>
    <t>58i</t>
  </si>
  <si>
    <t>58b</t>
  </si>
  <si>
    <t>587i</t>
  </si>
  <si>
    <t>1745603_RapidEye-1_analytic_20160206_165506.tif</t>
  </si>
  <si>
    <t>584i</t>
  </si>
  <si>
    <t>581i</t>
  </si>
  <si>
    <t>57b</t>
  </si>
  <si>
    <t>1645221_RapidEye-4_analytic_20160204_164915.tif</t>
  </si>
  <si>
    <t>578i</t>
  </si>
  <si>
    <t>1645627_RapidEye-1_analytic_20160225_165225.tif</t>
  </si>
  <si>
    <t>575i</t>
  </si>
  <si>
    <t>572i</t>
  </si>
  <si>
    <t>569i</t>
  </si>
  <si>
    <t>567INF</t>
  </si>
  <si>
    <t>1744803_RapidEye-1_visual_20150214_170120.tif</t>
  </si>
  <si>
    <t>566i</t>
  </si>
  <si>
    <t>1645622_RapidEye-1_analytic_20161001_164625.tif</t>
  </si>
  <si>
    <t>565i</t>
  </si>
  <si>
    <t>564INF</t>
  </si>
  <si>
    <t>1744802_RapidEye-5_analytic_20150101_165638.tif</t>
  </si>
  <si>
    <t>562i</t>
  </si>
  <si>
    <t>1745502_RapidEye-1_analytic_20160206_165510.tif</t>
  </si>
  <si>
    <t>561INF</t>
  </si>
  <si>
    <t>1644828_RapidEye-2_analytic_20151001_165240.tif</t>
  </si>
  <si>
    <t>55i</t>
  </si>
  <si>
    <t>1644427_RapidEye-4_analytic_20150105_165834.tif</t>
  </si>
  <si>
    <t>559i</t>
  </si>
  <si>
    <t>1645528_RapidEye-2_analytic_20151001_165216.tif</t>
  </si>
  <si>
    <t>558INF</t>
  </si>
  <si>
    <t>1644826_RapidEye-2_analytic_20160124_170426.tif</t>
  </si>
  <si>
    <t>556i</t>
  </si>
  <si>
    <t>1645527_RapidEye-1_analytic_20160206_165511.tif</t>
  </si>
  <si>
    <t>555INF</t>
  </si>
  <si>
    <t>553i</t>
  </si>
  <si>
    <t>1645525_RapidEye-3_analytic_20160317_164844.tif</t>
  </si>
  <si>
    <t>550i</t>
  </si>
  <si>
    <t>1645524_RapidEye-3_analytic_20160317_164844.tif</t>
  </si>
  <si>
    <t>547i</t>
  </si>
  <si>
    <t>1645523_RapidEye-1_analytic_20161001_164628.tif</t>
  </si>
  <si>
    <t>544i</t>
  </si>
  <si>
    <t>1645522_RapidEye-1_analytic_20161001_164628.tif</t>
  </si>
  <si>
    <t>542i</t>
  </si>
  <si>
    <t>539i</t>
  </si>
  <si>
    <t>537i</t>
  </si>
  <si>
    <t>534i</t>
  </si>
  <si>
    <t>531i</t>
  </si>
  <si>
    <t>1645526_RapidEye-2_analytic_20160927_164626.tif</t>
  </si>
  <si>
    <t>52i</t>
  </si>
  <si>
    <t>528i</t>
  </si>
  <si>
    <t>525i</t>
  </si>
  <si>
    <t>523INF</t>
  </si>
  <si>
    <t>522i</t>
  </si>
  <si>
    <t>520INF</t>
  </si>
  <si>
    <t>519i</t>
  </si>
  <si>
    <t>1645521_RapidEye-4_analytic_20160204_164905.tif</t>
  </si>
  <si>
    <t>517INF</t>
  </si>
  <si>
    <t>516i</t>
  </si>
  <si>
    <t>514INF</t>
  </si>
  <si>
    <t>513INF</t>
  </si>
  <si>
    <t>513i</t>
  </si>
  <si>
    <t>1745402_RapidEye-2_analytic_20151001_165219.tif</t>
  </si>
  <si>
    <t>510i</t>
  </si>
  <si>
    <t>1645428_RapidEye-1_analytic_20160206_165514.tif</t>
  </si>
  <si>
    <t>50i</t>
  </si>
  <si>
    <t>50b</t>
  </si>
  <si>
    <t>1645123_RapidEye-1_analytic_20161001_164642.tif</t>
  </si>
  <si>
    <t>509i</t>
  </si>
  <si>
    <t>1645427_RapidEye-3_analytic_20160620_164334.tif</t>
  </si>
  <si>
    <t>506i</t>
  </si>
  <si>
    <t>1645426_RapidEye-3_analytic_20160620_164335.tif</t>
  </si>
  <si>
    <t>503i</t>
  </si>
  <si>
    <t>1645425_RapidEye-2_analytic_20160927_164630.tif</t>
  </si>
  <si>
    <t>500i</t>
  </si>
  <si>
    <t>1645424_RapidEye-3_analytic_20160317_164847.tif</t>
  </si>
  <si>
    <t>4INF</t>
  </si>
  <si>
    <t>4i</t>
  </si>
  <si>
    <t>497i</t>
  </si>
  <si>
    <t>1645423_RapidEye-4_analytic_20160116_165124.tif</t>
  </si>
  <si>
    <t>494i</t>
  </si>
  <si>
    <t>1645422_RapidEye-4_analytic_20160204_164908.tif</t>
  </si>
  <si>
    <t>491i</t>
  </si>
  <si>
    <t>489i</t>
  </si>
  <si>
    <t>486i</t>
  </si>
  <si>
    <t>485INF</t>
  </si>
  <si>
    <t>483i</t>
  </si>
  <si>
    <t>1645427_RapidEye-1_analytic_20160206_165515.tif</t>
  </si>
  <si>
    <t>482INF</t>
  </si>
  <si>
    <t>482i</t>
  </si>
  <si>
    <t>47i</t>
  </si>
  <si>
    <t>47b</t>
  </si>
  <si>
    <t>1745003_RapidEye-1_analytic_20160127_164636.tif</t>
  </si>
  <si>
    <t>479INF</t>
  </si>
  <si>
    <t>1644727_RapidEye-2_analytic_20151001_165244.tif</t>
  </si>
  <si>
    <t>479i</t>
  </si>
  <si>
    <t>1645425_RapidEye-1_analytic_20160422_165008.tif</t>
  </si>
  <si>
    <t>476INF</t>
  </si>
  <si>
    <t>476i</t>
  </si>
  <si>
    <t>1645424_RapidEye-1_analytic_20160422_165008.tif</t>
  </si>
  <si>
    <t>473INF</t>
  </si>
  <si>
    <t>473i</t>
  </si>
  <si>
    <t>1645423_RapidEye-1_analytic_20160422_165009.tif</t>
  </si>
  <si>
    <t>470i</t>
  </si>
  <si>
    <t>1645422_RapidEye-1_analytic_20161001_164632.tif</t>
  </si>
  <si>
    <t>46b</t>
  </si>
  <si>
    <t>1645023_RapidEye-1_analytic_20161001_164645.tif</t>
  </si>
  <si>
    <t>467i</t>
  </si>
  <si>
    <t>1645421_RapidEye-4_analytic_20160204_164908.tif</t>
  </si>
  <si>
    <t>464i</t>
  </si>
  <si>
    <t>461i</t>
  </si>
  <si>
    <t>1745402_RapidEye-1_analytic_20160726_164300.tif</t>
  </si>
  <si>
    <t>45INF</t>
  </si>
  <si>
    <t>45b</t>
  </si>
  <si>
    <t>458i</t>
  </si>
  <si>
    <t>455i</t>
  </si>
  <si>
    <t>1645426_RapidEye-1_analytic_20160206_165515.tif</t>
  </si>
  <si>
    <t>454i</t>
  </si>
  <si>
    <t>451i</t>
  </si>
  <si>
    <t>1645425_RapidEye-3_analytic_20160620_164335.tif</t>
  </si>
  <si>
    <t>448i</t>
  </si>
  <si>
    <t>445i</t>
  </si>
  <si>
    <t>444INF</t>
  </si>
  <si>
    <t>442i</t>
  </si>
  <si>
    <t>441INF</t>
  </si>
  <si>
    <t>43i</t>
  </si>
  <si>
    <t>439i</t>
  </si>
  <si>
    <t>438INF</t>
  </si>
  <si>
    <t>1644726_RapidEye-1_analytic_20150224_171122.tif</t>
  </si>
  <si>
    <t>436i</t>
  </si>
  <si>
    <t>1745302_RapidEye-1_analytic_20160206_165517.tif</t>
  </si>
  <si>
    <t>435INF</t>
  </si>
  <si>
    <t>433i</t>
  </si>
  <si>
    <t>1645328_RapidEye-2_analytic_20151001_165223.tif</t>
  </si>
  <si>
    <t>430i</t>
  </si>
  <si>
    <t>1645327_RapidEye-2_analytic_20160124_170408.tif</t>
  </si>
  <si>
    <t>42INF</t>
  </si>
  <si>
    <t>42b</t>
  </si>
  <si>
    <t>427i</t>
  </si>
  <si>
    <t>424i</t>
  </si>
  <si>
    <t>1645325_RapidEye-2_analytic_20160124_170409.tif</t>
  </si>
  <si>
    <t>421i</t>
  </si>
  <si>
    <t>1645324_RapidEye-1_analytic_20160422_165012.tif</t>
  </si>
  <si>
    <t>418i</t>
  </si>
  <si>
    <t>1645322_RapidEye-4_analytic_20160116_165128.tif</t>
  </si>
  <si>
    <t>415i</t>
  </si>
  <si>
    <t>1645321_RapidEye-4_analytic_20160204_164911.tif</t>
  </si>
  <si>
    <t>412i</t>
  </si>
  <si>
    <t>410INF</t>
  </si>
  <si>
    <t>1744602_RapidEye-1_analytic_20160315_165210.tif</t>
  </si>
  <si>
    <t>40i</t>
  </si>
  <si>
    <t>40b</t>
  </si>
  <si>
    <t>408i</t>
  </si>
  <si>
    <t>407INF</t>
  </si>
  <si>
    <t>405i</t>
  </si>
  <si>
    <t>1645328_RapidEye-4_analytic_20160710_164224.tif</t>
  </si>
  <si>
    <t>404INF</t>
  </si>
  <si>
    <t>1644627_RapidEye-4_analytic_20150105_165828.tif</t>
  </si>
  <si>
    <t>402i</t>
  </si>
  <si>
    <t>Google engine</t>
  </si>
  <si>
    <t>401INF</t>
  </si>
  <si>
    <t>1644626_RapidEye-2_visual_20160124_170433.tif</t>
  </si>
  <si>
    <t>399i</t>
  </si>
  <si>
    <t>1645326_RapidEye-2_analytic_20160124_170409.tif</t>
  </si>
  <si>
    <t>396i</t>
  </si>
  <si>
    <t>392i</t>
  </si>
  <si>
    <t>1645323_RapidEye-1_analytic_20160422_165012.tif</t>
  </si>
  <si>
    <t>38b</t>
  </si>
  <si>
    <t>389i</t>
  </si>
  <si>
    <t>1645322_RapidEye-4_analytic_20160204_164911.tif</t>
  </si>
  <si>
    <t>386i</t>
  </si>
  <si>
    <t>384i</t>
  </si>
  <si>
    <t>1745202_RapidEye-2_analytic_20151001_165226.tif</t>
  </si>
  <si>
    <t>381i</t>
  </si>
  <si>
    <t>1645228_RapidEye-1_analytic_20160726_164307.tif</t>
  </si>
  <si>
    <t>37i</t>
  </si>
  <si>
    <t>378i</t>
  </si>
  <si>
    <t>1645227_RapidEye-1_analytic_20160726_164308.tif</t>
  </si>
  <si>
    <t>375i</t>
  </si>
  <si>
    <t>1645226_RapidEye-2_analytic_20160124_170412.tif</t>
  </si>
  <si>
    <t>373INF</t>
  </si>
  <si>
    <t>1744602_RapidEye-3_analytic_20150225_164909.tif</t>
  </si>
  <si>
    <t>372i</t>
  </si>
  <si>
    <t>1645225_RapidEye-2_analytic_20160124_170413.tif</t>
  </si>
  <si>
    <t>370INF</t>
  </si>
  <si>
    <t>36b</t>
  </si>
  <si>
    <t>369i</t>
  </si>
  <si>
    <t>367INF</t>
  </si>
  <si>
    <t>366i</t>
  </si>
  <si>
    <t>1645222_RapidEye-1_analytic_20161001_164639.tif</t>
  </si>
  <si>
    <t>364INF</t>
  </si>
  <si>
    <t>1644625_RapidEye-1_analytic_20150224_171126.tif</t>
  </si>
  <si>
    <t>363i</t>
  </si>
  <si>
    <t>35i</t>
  </si>
  <si>
    <t>358i</t>
  </si>
  <si>
    <t>355i</t>
  </si>
  <si>
    <t>1745201_RapidEye-1_analytic_20160315_165149.tif</t>
  </si>
  <si>
    <t>352i</t>
  </si>
  <si>
    <t>34b</t>
  </si>
  <si>
    <t>1744702_RapidEye-1_visual_20150214_170124.tif</t>
  </si>
  <si>
    <t>349i</t>
  </si>
  <si>
    <t>346i</t>
  </si>
  <si>
    <t>1645224_RapidEye-3_analytic_20160620_164342.tif</t>
  </si>
  <si>
    <t>343i</t>
  </si>
  <si>
    <t>1645223_RapidEye-1_analytic_20160422_165015.tif</t>
  </si>
  <si>
    <t>33b</t>
  </si>
  <si>
    <t>338INF</t>
  </si>
  <si>
    <t>1744602_RapidEye-4_analytic_20150226_164916.tif</t>
  </si>
  <si>
    <t>336i</t>
  </si>
  <si>
    <t>335INF</t>
  </si>
  <si>
    <t>333i</t>
  </si>
  <si>
    <t>332INF</t>
  </si>
  <si>
    <t>330i</t>
  </si>
  <si>
    <t>329INF</t>
  </si>
  <si>
    <t>327i</t>
  </si>
  <si>
    <t>324i</t>
  </si>
  <si>
    <t>1645224_RapidEye-1_analytic_20160422_165015.tif</t>
  </si>
  <si>
    <t>321i</t>
  </si>
  <si>
    <t>318i</t>
  </si>
  <si>
    <t>313i</t>
  </si>
  <si>
    <t>1645128_RapidEye-5_analytic_20150101_165628.tif</t>
  </si>
  <si>
    <t>310i</t>
  </si>
  <si>
    <t>1645127_RapidEye-3_analytic_20160620_164345.tif</t>
  </si>
  <si>
    <t>30i</t>
  </si>
  <si>
    <t>307i</t>
  </si>
  <si>
    <t>coberura vectorial ineter cultivos 2017</t>
  </si>
  <si>
    <t>304i</t>
  </si>
  <si>
    <t>1645125_RapidEye-3_analytic_20160317_164857.tif</t>
  </si>
  <si>
    <t>303INF</t>
  </si>
  <si>
    <t>1644528_RapidEye-1_analytic_20160315_165214.tif</t>
  </si>
  <si>
    <t>301i</t>
  </si>
  <si>
    <t>300INF</t>
  </si>
  <si>
    <t>298i</t>
  </si>
  <si>
    <t>297INF</t>
  </si>
  <si>
    <t>294i</t>
  </si>
  <si>
    <t>291i</t>
  </si>
  <si>
    <t>1645126_RapidEye-2_analytic_20150225_171247.tif</t>
  </si>
  <si>
    <t>28b</t>
  </si>
  <si>
    <t>288i</t>
  </si>
  <si>
    <t>1645125_RapidEye-2_analytic_20150423_170937.tif</t>
  </si>
  <si>
    <t>285i</t>
  </si>
  <si>
    <t>281i</t>
  </si>
  <si>
    <t>278i</t>
  </si>
  <si>
    <t>276i</t>
  </si>
  <si>
    <t>273i</t>
  </si>
  <si>
    <t>270i</t>
  </si>
  <si>
    <t>26INF</t>
  </si>
  <si>
    <t>269INF</t>
  </si>
  <si>
    <t>268INF</t>
  </si>
  <si>
    <t>267i</t>
  </si>
  <si>
    <t>1645024_RapidEye-5_analytic_20160402_164745.tif</t>
  </si>
  <si>
    <t>265INF</t>
  </si>
  <si>
    <t>265i</t>
  </si>
  <si>
    <t>262INF</t>
  </si>
  <si>
    <t>262i</t>
  </si>
  <si>
    <t>1645028_RapidEye-1_analytic_20160108_164852.tif</t>
  </si>
  <si>
    <t>25i</t>
  </si>
  <si>
    <t>259i</t>
  </si>
  <si>
    <t>257i</t>
  </si>
  <si>
    <t>254i</t>
  </si>
  <si>
    <t>251i</t>
  </si>
  <si>
    <t>246i</t>
  </si>
  <si>
    <t>243i</t>
  </si>
  <si>
    <t>240i</t>
  </si>
  <si>
    <t>23INF</t>
  </si>
  <si>
    <t>236INF</t>
  </si>
  <si>
    <t>1744402_RapidEye-4_analytic_20160303_163544.tif</t>
  </si>
  <si>
    <t>236i</t>
  </si>
  <si>
    <t>233INF</t>
  </si>
  <si>
    <t>1644428_RapidEye-1_analytic_20160315_165217.tif</t>
  </si>
  <si>
    <t>233i</t>
  </si>
  <si>
    <t>230INF</t>
  </si>
  <si>
    <t>230i</t>
  </si>
  <si>
    <t>1744903_RapidEye-3_analytic_20160522_163550.tif</t>
  </si>
  <si>
    <t>22i</t>
  </si>
  <si>
    <t>227i</t>
  </si>
  <si>
    <t>1744901_RapidEye-1_analytic_20160315_165200.tif</t>
  </si>
  <si>
    <t>224i</t>
  </si>
  <si>
    <t>221i</t>
  </si>
  <si>
    <t>2173i</t>
  </si>
  <si>
    <t>humedales</t>
  </si>
  <si>
    <t>1745903_RapidEye-4_analytic_20160724_163545.tif</t>
  </si>
  <si>
    <t>216i</t>
  </si>
  <si>
    <t>2169i</t>
  </si>
  <si>
    <t>2166i</t>
  </si>
  <si>
    <t>2165i</t>
  </si>
  <si>
    <t>1645825_RapidEye-2_analytic_20160927_164616.tif</t>
  </si>
  <si>
    <t>2161i</t>
  </si>
  <si>
    <t>2158i</t>
  </si>
  <si>
    <t>2155i</t>
  </si>
  <si>
    <t>2151i</t>
  </si>
  <si>
    <t>2146i</t>
  </si>
  <si>
    <t>1745803_RapidEye-4_analytic_20160724_163549.tif</t>
  </si>
  <si>
    <t>2143i</t>
  </si>
  <si>
    <t>2140i</t>
  </si>
  <si>
    <t>2137i</t>
  </si>
  <si>
    <t>2134i</t>
  </si>
  <si>
    <t>2131i</t>
  </si>
  <si>
    <t>212i</t>
  </si>
  <si>
    <t>2127i</t>
  </si>
  <si>
    <t>1745704_RapidEye-1_analytic_20160613_164116.tif</t>
  </si>
  <si>
    <t>2124i</t>
  </si>
  <si>
    <t>1745702_RapidEye-2_analytic_20151001_165209.tif</t>
  </si>
  <si>
    <t>2121i</t>
  </si>
  <si>
    <t>1645728_RapidEye-3_analytic_20160620_164323.tif</t>
  </si>
  <si>
    <t>2118i</t>
  </si>
  <si>
    <t>1645727_RapidEye-3_analytic_20160728_164017.tif</t>
  </si>
  <si>
    <t>2115i</t>
  </si>
  <si>
    <t>2112i</t>
  </si>
  <si>
    <t>2109i</t>
  </si>
  <si>
    <t>2104i</t>
  </si>
  <si>
    <t>2101i</t>
  </si>
  <si>
    <t>2100i</t>
  </si>
  <si>
    <t>209i</t>
  </si>
  <si>
    <t>2097i</t>
  </si>
  <si>
    <t>2094i</t>
  </si>
  <si>
    <t>2091i</t>
  </si>
  <si>
    <t>2089i</t>
  </si>
  <si>
    <t>2086i</t>
  </si>
  <si>
    <t>2083i</t>
  </si>
  <si>
    <t>2080i</t>
  </si>
  <si>
    <t>2077i</t>
  </si>
  <si>
    <t>2074i</t>
  </si>
  <si>
    <t>1645626_RapidEye-2_analytic_20160927_164623.tif</t>
  </si>
  <si>
    <t>2071i</t>
  </si>
  <si>
    <t>206i</t>
  </si>
  <si>
    <t>2068i</t>
  </si>
  <si>
    <t>2062i</t>
  </si>
  <si>
    <t>1745602_RapidEye-2_analytic_20151001_165212.tif</t>
  </si>
  <si>
    <t>205INF</t>
  </si>
  <si>
    <t>2059i</t>
  </si>
  <si>
    <t>2056i</t>
  </si>
  <si>
    <t>1645627_RapidEye-5_analytic_20160421_164624.tif</t>
  </si>
  <si>
    <t>2053i</t>
  </si>
  <si>
    <t>1645626_RapidEye-3_analytic_20160317_164840.tif</t>
  </si>
  <si>
    <t>2050i</t>
  </si>
  <si>
    <t>2047i</t>
  </si>
  <si>
    <t>2044i</t>
  </si>
  <si>
    <t>2042i</t>
  </si>
  <si>
    <t>203i</t>
  </si>
  <si>
    <t>2039i</t>
  </si>
  <si>
    <t>2036i</t>
  </si>
  <si>
    <t>2033i</t>
  </si>
  <si>
    <t>2030i</t>
  </si>
  <si>
    <t>202INF</t>
  </si>
  <si>
    <t>2027i</t>
  </si>
  <si>
    <t>2024i</t>
  </si>
  <si>
    <t>1645623_RapidEye-4_analytic_20160116_165117.tif</t>
  </si>
  <si>
    <t>2021i</t>
  </si>
  <si>
    <t>2017i</t>
  </si>
  <si>
    <t>LANDSAT</t>
  </si>
  <si>
    <t>2014i</t>
  </si>
  <si>
    <t>2011i</t>
  </si>
  <si>
    <t>2008i</t>
  </si>
  <si>
    <t>2005i</t>
  </si>
  <si>
    <t>2002i</t>
  </si>
  <si>
    <t>1INF</t>
  </si>
  <si>
    <t>1644028_RapidEye-1_analytic_20160310_164736.tif</t>
  </si>
  <si>
    <t>1b</t>
  </si>
  <si>
    <t>19i</t>
  </si>
  <si>
    <t>199INF</t>
  </si>
  <si>
    <t>1644427_RapidEye-2_analytic_20150225_171311.tif</t>
  </si>
  <si>
    <t>199i</t>
  </si>
  <si>
    <t>1997i</t>
  </si>
  <si>
    <t>1994i</t>
  </si>
  <si>
    <t>1991i</t>
  </si>
  <si>
    <t>1645527_RapidEye-3_analytic_20160620_164331.tif</t>
  </si>
  <si>
    <t>198i</t>
  </si>
  <si>
    <t>1987i</t>
  </si>
  <si>
    <t>1984i</t>
  </si>
  <si>
    <t>1981i</t>
  </si>
  <si>
    <t>1978i</t>
  </si>
  <si>
    <t>1975i</t>
  </si>
  <si>
    <t>1973i</t>
  </si>
  <si>
    <t>1970i</t>
  </si>
  <si>
    <t>1967i</t>
  </si>
  <si>
    <t>1964i</t>
  </si>
  <si>
    <t>1645426_RapidEye-2_analytic_20160927_164629.tif</t>
  </si>
  <si>
    <t>1961i</t>
  </si>
  <si>
    <t>195INF</t>
  </si>
  <si>
    <t>195i</t>
  </si>
  <si>
    <t>1958i</t>
  </si>
  <si>
    <t>1955i</t>
  </si>
  <si>
    <t>1645423_RapidEye-3_analytic_20160317_164848.tif</t>
  </si>
  <si>
    <t>1952i</t>
  </si>
  <si>
    <t>1947i</t>
  </si>
  <si>
    <t>1745402_RapidEye-1_analytic_20160206_165514.tif</t>
  </si>
  <si>
    <t>1944i</t>
  </si>
  <si>
    <t>1942i</t>
  </si>
  <si>
    <t>1939i</t>
  </si>
  <si>
    <t>1936i</t>
  </si>
  <si>
    <t>1933i</t>
  </si>
  <si>
    <t>1930i</t>
  </si>
  <si>
    <t>192i</t>
  </si>
  <si>
    <t>1927i</t>
  </si>
  <si>
    <t>1924i</t>
  </si>
  <si>
    <t>1921i</t>
  </si>
  <si>
    <t>1918i</t>
  </si>
  <si>
    <t>1913i</t>
  </si>
  <si>
    <t>1910i</t>
  </si>
  <si>
    <t>1907i</t>
  </si>
  <si>
    <t>1904i</t>
  </si>
  <si>
    <t>1901i</t>
  </si>
  <si>
    <t>189i</t>
  </si>
  <si>
    <t>1898i</t>
  </si>
  <si>
    <t>1895i</t>
  </si>
  <si>
    <t>1892i</t>
  </si>
  <si>
    <t>1645327_RapidEye-3_analytic_20160620_164338.tif</t>
  </si>
  <si>
    <t>1889i</t>
  </si>
  <si>
    <t>1645326_RapidEye-4_analytic_20160710_164224.tif</t>
  </si>
  <si>
    <t>1886i</t>
  </si>
  <si>
    <t>1883i</t>
  </si>
  <si>
    <t>1880i</t>
  </si>
  <si>
    <t>1645323_RapidEye-3_analytic_20160317_164851.tif</t>
  </si>
  <si>
    <t>1877i</t>
  </si>
  <si>
    <t>1874i</t>
  </si>
  <si>
    <t>1871i</t>
  </si>
  <si>
    <t>186i</t>
  </si>
  <si>
    <t>1868i</t>
  </si>
  <si>
    <t>1865i</t>
  </si>
  <si>
    <t>1862i</t>
  </si>
  <si>
    <t>google earth engine</t>
  </si>
  <si>
    <t>1859i</t>
  </si>
  <si>
    <t>1858i</t>
  </si>
  <si>
    <t>1645324_RapidEye-2_analytic_20160124_170410.tif</t>
  </si>
  <si>
    <t>1853i</t>
  </si>
  <si>
    <t>1850i</t>
  </si>
  <si>
    <t>1846i</t>
  </si>
  <si>
    <t>1843i</t>
  </si>
  <si>
    <t>1745301_RapidEye-1_analytic_20160206_165518.tif</t>
  </si>
  <si>
    <t>1840i</t>
  </si>
  <si>
    <t>1837i</t>
  </si>
  <si>
    <t>1834i</t>
  </si>
  <si>
    <t>1830i</t>
  </si>
  <si>
    <t>1827i</t>
  </si>
  <si>
    <t>1824i</t>
  </si>
  <si>
    <t>1821i</t>
  </si>
  <si>
    <t>181i</t>
  </si>
  <si>
    <t>1818i</t>
  </si>
  <si>
    <t>1815i</t>
  </si>
  <si>
    <t>1812i</t>
  </si>
  <si>
    <t>1809i</t>
  </si>
  <si>
    <t>1806i</t>
  </si>
  <si>
    <t>1804i</t>
  </si>
  <si>
    <t>1645222_RapidEye-4_analytic_20160204_164914.tif</t>
  </si>
  <si>
    <t>1802i</t>
  </si>
  <si>
    <t>17b</t>
  </si>
  <si>
    <t>1799i</t>
  </si>
  <si>
    <t>1796i</t>
  </si>
  <si>
    <t>1793i</t>
  </si>
  <si>
    <t>1790i</t>
  </si>
  <si>
    <t>178i</t>
  </si>
  <si>
    <t>1787i</t>
  </si>
  <si>
    <t>1645223_RapidEye-1_analytic_20161001_164638.tif</t>
  </si>
  <si>
    <t>1784i</t>
  </si>
  <si>
    <t>1782i</t>
  </si>
  <si>
    <t>1780i</t>
  </si>
  <si>
    <t>1745101_RapidEye-4_analytic_20160710_164230.tif</t>
  </si>
  <si>
    <t>1777i</t>
  </si>
  <si>
    <t>1774i</t>
  </si>
  <si>
    <t>1645126_RapidEye-2_analytic_20150423_170937.tif</t>
  </si>
  <si>
    <t>1771i</t>
  </si>
  <si>
    <t>1768i</t>
  </si>
  <si>
    <t>1767i</t>
  </si>
  <si>
    <t>1764i</t>
  </si>
  <si>
    <t>1761i</t>
  </si>
  <si>
    <t>175i</t>
  </si>
  <si>
    <t>1758i</t>
  </si>
  <si>
    <t>1755i</t>
  </si>
  <si>
    <t>1752i</t>
  </si>
  <si>
    <t>1750i</t>
  </si>
  <si>
    <t>1747i</t>
  </si>
  <si>
    <t>1746i</t>
  </si>
  <si>
    <t>1743i</t>
  </si>
  <si>
    <t>1740i</t>
  </si>
  <si>
    <t>173INF</t>
  </si>
  <si>
    <t>1737i</t>
  </si>
  <si>
    <t>1733i</t>
  </si>
  <si>
    <t>1730i</t>
  </si>
  <si>
    <t>172i</t>
  </si>
  <si>
    <t>1726i</t>
  </si>
  <si>
    <t>1723i</t>
  </si>
  <si>
    <t>1720i</t>
  </si>
  <si>
    <t>1716i</t>
  </si>
  <si>
    <t>1713i</t>
  </si>
  <si>
    <t>1745001_2010-12-17_RE1_3A_144585.tif</t>
  </si>
  <si>
    <t>1711i</t>
  </si>
  <si>
    <t>170INF</t>
  </si>
  <si>
    <t>1708i</t>
  </si>
  <si>
    <t>1705i</t>
  </si>
  <si>
    <t>1702i</t>
  </si>
  <si>
    <t>1645023_RapidEye-3_analytic_20150226_170914.tif</t>
  </si>
  <si>
    <t>1701i</t>
  </si>
  <si>
    <t>16i</t>
  </si>
  <si>
    <t>16b</t>
  </si>
  <si>
    <t>1744302_RapidEye-4_analytic_20160303_163548.tif</t>
  </si>
  <si>
    <t>169i</t>
  </si>
  <si>
    <t>1698i</t>
  </si>
  <si>
    <t>1695i</t>
  </si>
  <si>
    <t>1692i</t>
  </si>
  <si>
    <t>1687i</t>
  </si>
  <si>
    <t>1685i</t>
  </si>
  <si>
    <t>1682i</t>
  </si>
  <si>
    <t>167INF</t>
  </si>
  <si>
    <t>167i</t>
  </si>
  <si>
    <t>1679i</t>
  </si>
  <si>
    <t>1676i</t>
  </si>
  <si>
    <t>1673i</t>
  </si>
  <si>
    <t>1669i</t>
  </si>
  <si>
    <t>1666i</t>
  </si>
  <si>
    <t>1663i</t>
  </si>
  <si>
    <t>1644927_RapidEye-2_analytic_20151001_165237.tif</t>
  </si>
  <si>
    <t>1660i</t>
  </si>
  <si>
    <t>1656i</t>
  </si>
  <si>
    <t>1653i</t>
  </si>
  <si>
    <t>1650i</t>
  </si>
  <si>
    <t>164i</t>
  </si>
  <si>
    <t>1647i</t>
  </si>
  <si>
    <t>1644i</t>
  </si>
  <si>
    <t>1642i</t>
  </si>
  <si>
    <t>1639i</t>
  </si>
  <si>
    <t>1636i</t>
  </si>
  <si>
    <t>1644826_RapidEye-2_visual_20160124_170426.tif</t>
  </si>
  <si>
    <t>1633i</t>
  </si>
  <si>
    <t>1628i</t>
  </si>
  <si>
    <t>1625i</t>
  </si>
  <si>
    <t>1622i</t>
  </si>
  <si>
    <t>1644726_RapidEye-2_visual_20160124_170429.tif</t>
  </si>
  <si>
    <t>161i</t>
  </si>
  <si>
    <t>Capa vectorial Cultivos 2017 INETER</t>
  </si>
  <si>
    <t>1619i</t>
  </si>
  <si>
    <t>1618i</t>
  </si>
  <si>
    <t>1615i</t>
  </si>
  <si>
    <t>1612i</t>
  </si>
  <si>
    <t>1609i</t>
  </si>
  <si>
    <t>1608i</t>
  </si>
  <si>
    <t>1605i</t>
  </si>
  <si>
    <t>1644728_RapidEye-1_analytic_20160108_164902.tif</t>
  </si>
  <si>
    <t>1602i</t>
  </si>
  <si>
    <t>CULTIVOS 2017 - INETER</t>
  </si>
  <si>
    <t>1599i</t>
  </si>
  <si>
    <t>BAJA</t>
  </si>
  <si>
    <t>1596i</t>
  </si>
  <si>
    <t>1592i</t>
  </si>
  <si>
    <t>158i</t>
  </si>
  <si>
    <t>1589i</t>
  </si>
  <si>
    <t>1644625_RapidEye-4_analytic_20160415_163840.tif</t>
  </si>
  <si>
    <t>1587i</t>
  </si>
  <si>
    <t>1584i</t>
  </si>
  <si>
    <t>1581i</t>
  </si>
  <si>
    <t>1644626_RapidEye-2_analytic_20160124_170433.tif</t>
  </si>
  <si>
    <t>1578i</t>
  </si>
  <si>
    <t>1575i</t>
  </si>
  <si>
    <t>1644527_RapidEye-1_analytic_20160315_165214.tif</t>
  </si>
  <si>
    <t>1572i</t>
  </si>
  <si>
    <t>1570i</t>
  </si>
  <si>
    <t>1567i</t>
  </si>
  <si>
    <t>1564i</t>
  </si>
  <si>
    <t>1561i</t>
  </si>
  <si>
    <t>1558i</t>
  </si>
  <si>
    <t>1555i</t>
  </si>
  <si>
    <t>1553i</t>
  </si>
  <si>
    <t>1550i</t>
  </si>
  <si>
    <t>154i</t>
  </si>
  <si>
    <t>1547i</t>
  </si>
  <si>
    <t>1542i</t>
  </si>
  <si>
    <t>1539i</t>
  </si>
  <si>
    <t>1536i</t>
  </si>
  <si>
    <t>1533i</t>
  </si>
  <si>
    <t>1644327_RapidEye-3_analytic_20160522_163613.tif</t>
  </si>
  <si>
    <t>1531i</t>
  </si>
  <si>
    <t>1644328_RapidEye-4_analytic_20160724_163641.tif</t>
  </si>
  <si>
    <t>1528i</t>
  </si>
  <si>
    <t>1523i</t>
  </si>
  <si>
    <t>151i</t>
  </si>
  <si>
    <t>1519i</t>
  </si>
  <si>
    <t>1517i</t>
  </si>
  <si>
    <t>1515i</t>
  </si>
  <si>
    <t>1512i</t>
  </si>
  <si>
    <t>1510i</t>
  </si>
  <si>
    <t>1507i</t>
  </si>
  <si>
    <t>1503i</t>
  </si>
  <si>
    <t>1500i</t>
  </si>
  <si>
    <t>1499i</t>
  </si>
  <si>
    <t>1496i</t>
  </si>
  <si>
    <t>1494i</t>
  </si>
  <si>
    <t>1745904_RapidEye-4_analytic_20160724_163545.tif</t>
  </si>
  <si>
    <t>1491i</t>
  </si>
  <si>
    <t>1490INF</t>
  </si>
  <si>
    <t>148i</t>
  </si>
  <si>
    <t>1488INF</t>
  </si>
  <si>
    <t>1485INF</t>
  </si>
  <si>
    <t>1484i</t>
  </si>
  <si>
    <t>1482INF</t>
  </si>
  <si>
    <t>1481i</t>
  </si>
  <si>
    <t>1645924_RapidEye-1_analytic_20161001_164614.tif</t>
  </si>
  <si>
    <t>1479INF</t>
  </si>
  <si>
    <t>1478i</t>
  </si>
  <si>
    <t>1476INF</t>
  </si>
  <si>
    <t>1645928_RapidEye-2_analytic_20151001_165203.tif</t>
  </si>
  <si>
    <t>1476i</t>
  </si>
  <si>
    <t>1473INF</t>
  </si>
  <si>
    <t>1645924_RapidEye-3_analytic_20160317_164830.tif</t>
  </si>
  <si>
    <t>1473i</t>
  </si>
  <si>
    <t>1472INF</t>
  </si>
  <si>
    <t>1470i</t>
  </si>
  <si>
    <t>1469INF</t>
  </si>
  <si>
    <t>1467i</t>
  </si>
  <si>
    <t>1465INF</t>
  </si>
  <si>
    <t>1464i</t>
  </si>
  <si>
    <t>1645824_RapidEye-5_analytic_20160407_165208.tif</t>
  </si>
  <si>
    <t>1462INF</t>
  </si>
  <si>
    <t>1462i</t>
  </si>
  <si>
    <t>145INF</t>
  </si>
  <si>
    <t>145i</t>
  </si>
  <si>
    <t>1459INF</t>
  </si>
  <si>
    <t>1459i</t>
  </si>
  <si>
    <t>1456INF</t>
  </si>
  <si>
    <t>1645824_RapidEye-3_analytic_20160728_164015.tif</t>
  </si>
  <si>
    <t>1456i</t>
  </si>
  <si>
    <t>1453i</t>
  </si>
  <si>
    <t>1451INF</t>
  </si>
  <si>
    <t>1450i</t>
  </si>
  <si>
    <t>1447INF</t>
  </si>
  <si>
    <t>1447i</t>
  </si>
  <si>
    <t>1444INF</t>
  </si>
  <si>
    <t>1444i</t>
  </si>
  <si>
    <t>1443i</t>
  </si>
  <si>
    <t>1441INF</t>
  </si>
  <si>
    <t>1440i</t>
  </si>
  <si>
    <t>1745703_RapidEye-2_analytic_20151001_165208.tif</t>
  </si>
  <si>
    <t>1438INF</t>
  </si>
  <si>
    <t>1437i</t>
  </si>
  <si>
    <t>1745702_RapidEye-1_analytic_20160206_165503.tif</t>
  </si>
  <si>
    <t>1435INF</t>
  </si>
  <si>
    <t>1434i</t>
  </si>
  <si>
    <t>1431INF</t>
  </si>
  <si>
    <t>1431i</t>
  </si>
  <si>
    <t>142INF</t>
  </si>
  <si>
    <t>Google arth engine</t>
  </si>
  <si>
    <t>1428INF</t>
  </si>
  <si>
    <t>1428i</t>
  </si>
  <si>
    <t>1426i</t>
  </si>
  <si>
    <t>1423INF</t>
  </si>
  <si>
    <t>1423i</t>
  </si>
  <si>
    <t>1420INF</t>
  </si>
  <si>
    <t>1420i</t>
  </si>
  <si>
    <t>1417INF</t>
  </si>
  <si>
    <t>1417i</t>
  </si>
  <si>
    <t>1414INF</t>
  </si>
  <si>
    <t>1414i</t>
  </si>
  <si>
    <t>1413i</t>
  </si>
  <si>
    <t>1411INF</t>
  </si>
  <si>
    <t>1410i</t>
  </si>
  <si>
    <t>1408INF</t>
  </si>
  <si>
    <t>1407i</t>
  </si>
  <si>
    <t>1405INF</t>
  </si>
  <si>
    <t>1404i</t>
  </si>
  <si>
    <t>1402INF</t>
  </si>
  <si>
    <t>1401i</t>
  </si>
  <si>
    <t>13INF</t>
  </si>
  <si>
    <t>13i</t>
  </si>
  <si>
    <t>1644126_RapidEye-1_analytic_20160315_165228.tif</t>
  </si>
  <si>
    <t>139INF</t>
  </si>
  <si>
    <t>1399i</t>
  </si>
  <si>
    <t>1398INF</t>
  </si>
  <si>
    <t>1396i</t>
  </si>
  <si>
    <t>1395INF</t>
  </si>
  <si>
    <t>1393i</t>
  </si>
  <si>
    <t>1392INF</t>
  </si>
  <si>
    <t>1390i</t>
  </si>
  <si>
    <t>138i</t>
  </si>
  <si>
    <t>Capa de cultivos 2017 INETER</t>
  </si>
  <si>
    <t>1389INF</t>
  </si>
  <si>
    <t>1387i</t>
  </si>
  <si>
    <t>1384INF</t>
  </si>
  <si>
    <t>1384i</t>
  </si>
  <si>
    <t>Google earth engine</t>
  </si>
  <si>
    <t>1381INF</t>
  </si>
  <si>
    <t>1381i</t>
  </si>
  <si>
    <t>1378INF</t>
  </si>
  <si>
    <t>1378i</t>
  </si>
  <si>
    <t>1375i</t>
  </si>
  <si>
    <t>1745603_RapidEye-2_analytic_20151001_165212.tif</t>
  </si>
  <si>
    <t>1373INF</t>
  </si>
  <si>
    <t>1372i</t>
  </si>
  <si>
    <t>1370INF</t>
  </si>
  <si>
    <t>1369i</t>
  </si>
  <si>
    <t>1367INF</t>
  </si>
  <si>
    <t>1366i</t>
  </si>
  <si>
    <t>1365i</t>
  </si>
  <si>
    <t>1364INF</t>
  </si>
  <si>
    <t>1363INF</t>
  </si>
  <si>
    <t>1362i</t>
  </si>
  <si>
    <t>1360INF</t>
  </si>
  <si>
    <t>135i</t>
  </si>
  <si>
    <t>1359i</t>
  </si>
  <si>
    <t>1357INF</t>
  </si>
  <si>
    <t>1356i</t>
  </si>
  <si>
    <t>1354INF</t>
  </si>
  <si>
    <t>1351INF</t>
  </si>
  <si>
    <t>1351i</t>
  </si>
  <si>
    <t>1350INF</t>
  </si>
  <si>
    <t>1348i</t>
  </si>
  <si>
    <t>1347INF</t>
  </si>
  <si>
    <t>1345i</t>
  </si>
  <si>
    <t>1344INF</t>
  </si>
  <si>
    <t>1342i</t>
  </si>
  <si>
    <t>1341INF</t>
  </si>
  <si>
    <t>1339i</t>
  </si>
  <si>
    <t>1336INF</t>
  </si>
  <si>
    <t>1336i</t>
  </si>
  <si>
    <t>1333INF</t>
  </si>
  <si>
    <t>1333i</t>
  </si>
  <si>
    <t>1330INF</t>
  </si>
  <si>
    <t>1330i</t>
  </si>
  <si>
    <t>1645622_RapidEye-4_analytic_20160204_164901.tif</t>
  </si>
  <si>
    <t>132i</t>
  </si>
  <si>
    <t>1329i</t>
  </si>
  <si>
    <t>1745503_RapidEye-5_analytic_20160730_164417.tif</t>
  </si>
  <si>
    <t>1327INF</t>
  </si>
  <si>
    <t>1326INF</t>
  </si>
  <si>
    <t>1326i</t>
  </si>
  <si>
    <t>1323INF</t>
  </si>
  <si>
    <t>1323i</t>
  </si>
  <si>
    <t>1320INF</t>
  </si>
  <si>
    <t>1645624_2010-02-23_RE4_3A_144585.tif</t>
  </si>
  <si>
    <t>1320i</t>
  </si>
  <si>
    <t>1317INF</t>
  </si>
  <si>
    <t>1317i</t>
  </si>
  <si>
    <t>1315i</t>
  </si>
  <si>
    <t>1314INF</t>
  </si>
  <si>
    <t>1312INF</t>
  </si>
  <si>
    <t>1312i</t>
  </si>
  <si>
    <t>130i</t>
  </si>
  <si>
    <t>1309INF</t>
  </si>
  <si>
    <t>1309i</t>
  </si>
  <si>
    <t>1307i</t>
  </si>
  <si>
    <t>1306INF</t>
  </si>
  <si>
    <t>1304i</t>
  </si>
  <si>
    <t>1303INF</t>
  </si>
  <si>
    <t>1301i</t>
  </si>
  <si>
    <t>1745502_RapidEye-1_analytic_20160726_164256.tif</t>
  </si>
  <si>
    <t>1300INF</t>
  </si>
  <si>
    <t>12INF</t>
  </si>
  <si>
    <t>12b</t>
  </si>
  <si>
    <t>1298i</t>
  </si>
  <si>
    <t>1297INF</t>
  </si>
  <si>
    <t>1295i</t>
  </si>
  <si>
    <t>1294INF</t>
  </si>
  <si>
    <t>Google Engine</t>
  </si>
  <si>
    <t>1292i</t>
  </si>
  <si>
    <t>1291i</t>
  </si>
  <si>
    <t>1290INF</t>
  </si>
  <si>
    <t>1288INF</t>
  </si>
  <si>
    <t>1288i</t>
  </si>
  <si>
    <t>1285INF</t>
  </si>
  <si>
    <t>1285i</t>
  </si>
  <si>
    <t>1282INF</t>
  </si>
  <si>
    <t>1282i</t>
  </si>
  <si>
    <t>127i</t>
  </si>
  <si>
    <t>1279INF</t>
  </si>
  <si>
    <t>1277i</t>
  </si>
  <si>
    <t>1276INF</t>
  </si>
  <si>
    <t>1274i</t>
  </si>
  <si>
    <t>1273INF</t>
  </si>
  <si>
    <t>1271i</t>
  </si>
  <si>
    <t>1270INF</t>
  </si>
  <si>
    <t>1268i</t>
  </si>
  <si>
    <t>1267INF</t>
  </si>
  <si>
    <t>1265i</t>
  </si>
  <si>
    <t>1264INF</t>
  </si>
  <si>
    <t>1260i</t>
  </si>
  <si>
    <t>1645523_RapidEye-4_analytic_20160116_165121.tif</t>
  </si>
  <si>
    <t>1257INF</t>
  </si>
  <si>
    <t>1257i</t>
  </si>
  <si>
    <t>1254INF</t>
  </si>
  <si>
    <t>1254i</t>
  </si>
  <si>
    <t>1253i</t>
  </si>
  <si>
    <t>1251INF</t>
  </si>
  <si>
    <t>1251i</t>
  </si>
  <si>
    <t>124i</t>
  </si>
  <si>
    <t>1248INF</t>
  </si>
  <si>
    <t>1248i</t>
  </si>
  <si>
    <t>1245INF</t>
  </si>
  <si>
    <t>1245i</t>
  </si>
  <si>
    <t>1242INF</t>
  </si>
  <si>
    <t>1242i</t>
  </si>
  <si>
    <t>1239INF</t>
  </si>
  <si>
    <t>1239i</t>
  </si>
  <si>
    <t>1236INF</t>
  </si>
  <si>
    <t>1236i</t>
  </si>
  <si>
    <t>1234i</t>
  </si>
  <si>
    <t>1233INF</t>
  </si>
  <si>
    <t>1645520_RapidEye-4_analytic_20160204_164905.tif</t>
  </si>
  <si>
    <t>1231i</t>
  </si>
  <si>
    <t>1228i</t>
  </si>
  <si>
    <t>1225i</t>
  </si>
  <si>
    <t>1224INF</t>
  </si>
  <si>
    <t>1222i</t>
  </si>
  <si>
    <t>1221INF</t>
  </si>
  <si>
    <t>121i</t>
  </si>
  <si>
    <t>1219i</t>
  </si>
  <si>
    <t>1218INF</t>
  </si>
  <si>
    <t>1216i</t>
  </si>
  <si>
    <t>1215INF</t>
  </si>
  <si>
    <t>1213i</t>
  </si>
  <si>
    <t>1212INF</t>
  </si>
  <si>
    <t>1210i</t>
  </si>
  <si>
    <t>1209INF</t>
  </si>
  <si>
    <t>1207i</t>
  </si>
  <si>
    <t>1205INF</t>
  </si>
  <si>
    <t>1204i</t>
  </si>
  <si>
    <t>1202INF</t>
  </si>
  <si>
    <t>1201i</t>
  </si>
  <si>
    <t>11b</t>
  </si>
  <si>
    <t>119i</t>
  </si>
  <si>
    <t>1196i</t>
  </si>
  <si>
    <t>1194INF</t>
  </si>
  <si>
    <t>1193i</t>
  </si>
  <si>
    <t>1192INF</t>
  </si>
  <si>
    <t>1190i</t>
  </si>
  <si>
    <t>1645326_RapidEye-2_analytic_20160927_164633.tif</t>
  </si>
  <si>
    <t>1189INF</t>
  </si>
  <si>
    <t>1187i</t>
  </si>
  <si>
    <t>1186INF</t>
  </si>
  <si>
    <t>1184i</t>
  </si>
  <si>
    <t>1645324_RapidEye-2_analytic_20160927_164634.tif</t>
  </si>
  <si>
    <t>1183INF</t>
  </si>
  <si>
    <t>1181i</t>
  </si>
  <si>
    <t>1645323_RapidEye-1_analytic_20161001_164635.tif</t>
  </si>
  <si>
    <t>1180INF</t>
  </si>
  <si>
    <t>1178i</t>
  </si>
  <si>
    <t>1645322_RapidEye-1_analytic_20161001_164635.tif</t>
  </si>
  <si>
    <t>1177INF</t>
  </si>
  <si>
    <t>1175i</t>
  </si>
  <si>
    <t>1174INF</t>
  </si>
  <si>
    <t>1173i</t>
  </si>
  <si>
    <t>1172i</t>
  </si>
  <si>
    <t>1745303_RapidEye-1_analytic_20150219_170602.tif</t>
  </si>
  <si>
    <t>116INF</t>
  </si>
  <si>
    <t>116i</t>
  </si>
  <si>
    <t>1644628_RapidEye-4_analytic_20150105_165827.tif</t>
  </si>
  <si>
    <t>1169INF</t>
  </si>
  <si>
    <t>1169i</t>
  </si>
  <si>
    <t>1167i</t>
  </si>
  <si>
    <t>1164i</t>
  </si>
  <si>
    <t>1161i</t>
  </si>
  <si>
    <t>1158i</t>
  </si>
  <si>
    <t>1155i</t>
  </si>
  <si>
    <t>1154INF</t>
  </si>
  <si>
    <t>1152i</t>
  </si>
  <si>
    <t>1151INF</t>
  </si>
  <si>
    <t>1149i</t>
  </si>
  <si>
    <t>1148INF</t>
  </si>
  <si>
    <t>1146i</t>
  </si>
  <si>
    <t>1145INF</t>
  </si>
  <si>
    <t>1143i</t>
  </si>
  <si>
    <t>1142INF</t>
  </si>
  <si>
    <t>1140i</t>
  </si>
  <si>
    <t>113INF</t>
  </si>
  <si>
    <t>1139INF</t>
  </si>
  <si>
    <t>1137i</t>
  </si>
  <si>
    <t>1136INF</t>
  </si>
  <si>
    <t>1134i</t>
  </si>
  <si>
    <t>1645325_RapidEye-2_analytic_20160927_164633.tif</t>
  </si>
  <si>
    <t>1133INF</t>
  </si>
  <si>
    <t>1131i</t>
  </si>
  <si>
    <t>1130INF</t>
  </si>
  <si>
    <t>1128i</t>
  </si>
  <si>
    <t>1125i</t>
  </si>
  <si>
    <t>1122i</t>
  </si>
  <si>
    <t>111i</t>
  </si>
  <si>
    <t>1119i</t>
  </si>
  <si>
    <t>1116INF</t>
  </si>
  <si>
    <t>1116i</t>
  </si>
  <si>
    <t>1113INF</t>
  </si>
  <si>
    <t>1110INF</t>
  </si>
  <si>
    <t>1110i</t>
  </si>
  <si>
    <t>1107INF</t>
  </si>
  <si>
    <t>1107i</t>
  </si>
  <si>
    <t>1104INF</t>
  </si>
  <si>
    <t>1104i</t>
  </si>
  <si>
    <t>1101INF</t>
  </si>
  <si>
    <t>1101i</t>
  </si>
  <si>
    <t>10i</t>
  </si>
  <si>
    <t>10b</t>
  </si>
  <si>
    <t>1098INF</t>
  </si>
  <si>
    <t>1098i</t>
  </si>
  <si>
    <t>1095INF</t>
  </si>
  <si>
    <t>1095i</t>
  </si>
  <si>
    <t>1094i</t>
  </si>
  <si>
    <t>1092INF</t>
  </si>
  <si>
    <t>imal7_17050_23_03_2006.img</t>
  </si>
  <si>
    <t>1091i</t>
  </si>
  <si>
    <t>108i</t>
  </si>
  <si>
    <t>1088i</t>
  </si>
  <si>
    <t>1084i</t>
  </si>
  <si>
    <t>1081i</t>
  </si>
  <si>
    <t>1079INF</t>
  </si>
  <si>
    <t>1745302_RapidEye-2_analytic_20151001_165223.tif</t>
  </si>
  <si>
    <t>1078i</t>
  </si>
  <si>
    <t>1076INF</t>
  </si>
  <si>
    <t>1075INF</t>
  </si>
  <si>
    <t>1075i</t>
  </si>
  <si>
    <t>1072INF</t>
  </si>
  <si>
    <t>1070i</t>
  </si>
  <si>
    <t>1069INF</t>
  </si>
  <si>
    <t>a</t>
  </si>
  <si>
    <t>1067i</t>
  </si>
  <si>
    <t>1066INF</t>
  </si>
  <si>
    <t>1064i</t>
  </si>
  <si>
    <t>1645227_RapidEye-2_analytic_20160124_170412.tif</t>
  </si>
  <si>
    <t>1063INF</t>
  </si>
  <si>
    <t>1061i</t>
  </si>
  <si>
    <t>1060INF</t>
  </si>
  <si>
    <t>105i</t>
  </si>
  <si>
    <t>1059i</t>
  </si>
  <si>
    <t>1057INF</t>
  </si>
  <si>
    <t>1056i</t>
  </si>
  <si>
    <t>1053i</t>
  </si>
  <si>
    <t>1049i</t>
  </si>
  <si>
    <t>1046i</t>
  </si>
  <si>
    <t>1043i</t>
  </si>
  <si>
    <t>1040INF</t>
  </si>
  <si>
    <t>1040i</t>
  </si>
  <si>
    <t>1037INF</t>
  </si>
  <si>
    <t>1037i</t>
  </si>
  <si>
    <t>1035i</t>
  </si>
  <si>
    <t>1033INF</t>
  </si>
  <si>
    <t>1032INF</t>
  </si>
  <si>
    <t>1032i</t>
  </si>
  <si>
    <t>102i</t>
  </si>
  <si>
    <t>1029INF</t>
  </si>
  <si>
    <t>1029i</t>
  </si>
  <si>
    <t>1026INF</t>
  </si>
  <si>
    <t>1026i</t>
  </si>
  <si>
    <t>1023INF</t>
  </si>
  <si>
    <t>1023i</t>
  </si>
  <si>
    <t>1020INF</t>
  </si>
  <si>
    <t>1020i</t>
  </si>
  <si>
    <t>1017INF</t>
  </si>
  <si>
    <t>1015i</t>
  </si>
  <si>
    <t>1012i</t>
  </si>
  <si>
    <t>1009i</t>
  </si>
  <si>
    <t>1006i</t>
  </si>
  <si>
    <t>1004INF</t>
  </si>
  <si>
    <t>1003i</t>
  </si>
  <si>
    <t>1645025_RapidEye-5_visual_20160402_164745.tif</t>
  </si>
  <si>
    <t>1001INF</t>
  </si>
  <si>
    <t>1000i</t>
  </si>
  <si>
    <t>Nombre imagen</t>
  </si>
  <si>
    <t>1318INF</t>
  </si>
  <si>
    <t>Ana Solis</t>
  </si>
  <si>
    <t>16050_24_enero_2005</t>
  </si>
  <si>
    <t>1645623_16_enero_2016</t>
  </si>
  <si>
    <t>1321INF</t>
  </si>
  <si>
    <t>16050_13_marzo_2005</t>
  </si>
  <si>
    <t>1645625_17_marzo_2016</t>
  </si>
  <si>
    <t>1324INF</t>
  </si>
  <si>
    <t>1645626_27_sept_2016</t>
  </si>
  <si>
    <t>1328INF</t>
  </si>
  <si>
    <t>16050_28_enero_2015</t>
  </si>
  <si>
    <t>Rapideye, con nubes</t>
  </si>
  <si>
    <t>1334i</t>
  </si>
  <si>
    <t>1645624_17_marzo_2016</t>
  </si>
  <si>
    <t>1337i</t>
  </si>
  <si>
    <t>1340i</t>
  </si>
  <si>
    <t>1645626_17_marzo_2016</t>
  </si>
  <si>
    <t>1342INF</t>
  </si>
  <si>
    <t>En la imagen utilizada se encuentran cubierta por nubes, pero por encontrarse en una zona boscosa se considero como bosque.</t>
  </si>
  <si>
    <t>1343i</t>
  </si>
  <si>
    <t>1645627_21_abril_2016</t>
  </si>
  <si>
    <t>1345INF</t>
  </si>
  <si>
    <t>1348INF</t>
  </si>
  <si>
    <t>1352INF</t>
  </si>
  <si>
    <t>1355INF</t>
  </si>
  <si>
    <t>1645628_06_enero_2016</t>
  </si>
  <si>
    <t>1357i</t>
  </si>
  <si>
    <t>03 puntos se encuentran dentro del rio.</t>
  </si>
  <si>
    <t>1358INF</t>
  </si>
  <si>
    <t>15050_09_marzo_2006</t>
  </si>
  <si>
    <t>1745603_01_octubre_2015</t>
  </si>
  <si>
    <t>1360i</t>
  </si>
  <si>
    <t>1361INF</t>
  </si>
  <si>
    <t>15050_04_abril_2004</t>
  </si>
  <si>
    <t>1745604_13_junio_2016</t>
  </si>
  <si>
    <t>1363i</t>
  </si>
  <si>
    <t>16050_14_abril_2005</t>
  </si>
  <si>
    <t>1365INF</t>
  </si>
  <si>
    <t>1645723_16_enero_2016</t>
  </si>
  <si>
    <t>1367i</t>
  </si>
  <si>
    <t>1368INF</t>
  </si>
  <si>
    <t>1645725_17_marzo_2016</t>
  </si>
  <si>
    <t>1370i</t>
  </si>
  <si>
    <t>15050_23_abril_2005</t>
  </si>
  <si>
    <t>1745602_06_febrero_2016</t>
  </si>
  <si>
    <t>1371INF</t>
  </si>
  <si>
    <t>1645726_17_marzo_2016</t>
  </si>
  <si>
    <t>1373i</t>
  </si>
  <si>
    <t>1374INF</t>
  </si>
  <si>
    <t>1645727_23_febrero_2016</t>
  </si>
  <si>
    <t>2005, no ha imágenes de referencia sin nubes</t>
  </si>
  <si>
    <t>1376i</t>
  </si>
  <si>
    <t>1376INF</t>
  </si>
  <si>
    <t>Rapideye con nubes</t>
  </si>
  <si>
    <t>1379i</t>
  </si>
  <si>
    <t>1645724_17_marzo_2016</t>
  </si>
  <si>
    <t>1379INF</t>
  </si>
  <si>
    <t>15050_10_marzo_2015</t>
  </si>
  <si>
    <t>1382i</t>
  </si>
  <si>
    <t>1382INF</t>
  </si>
  <si>
    <t>1745703_06_enero_2016</t>
  </si>
  <si>
    <t>1385i</t>
  </si>
  <si>
    <t>1385INF</t>
  </si>
  <si>
    <t>1745704_13_junio_2016</t>
  </si>
  <si>
    <t>1387INF</t>
  </si>
  <si>
    <t>1388i</t>
  </si>
  <si>
    <t>1390INF</t>
  </si>
  <si>
    <t>1391i</t>
  </si>
  <si>
    <t>1645728_01_octubre_2015</t>
  </si>
  <si>
    <t>2015 rapideye dos puntos caen sombra de nube.</t>
  </si>
  <si>
    <t>1393INF</t>
  </si>
  <si>
    <t>2005:comprobado con bing ariel</t>
  </si>
  <si>
    <t>1394i</t>
  </si>
  <si>
    <t>1745702_26_julio_2016</t>
  </si>
  <si>
    <t>1396INF</t>
  </si>
  <si>
    <t>16050_30_abril_2005</t>
  </si>
  <si>
    <t>1397i</t>
  </si>
  <si>
    <t>1745703_01_octubre_2015</t>
  </si>
  <si>
    <t>1399INF</t>
  </si>
  <si>
    <t>1402i</t>
  </si>
  <si>
    <t>1403INF</t>
  </si>
  <si>
    <t>1405i</t>
  </si>
  <si>
    <t>1406INF</t>
  </si>
  <si>
    <t>1408i</t>
  </si>
  <si>
    <t>1409INF</t>
  </si>
  <si>
    <t>15050_19_octubre_2005</t>
  </si>
  <si>
    <t>1411i</t>
  </si>
  <si>
    <t>1412INF</t>
  </si>
  <si>
    <t>1415i</t>
  </si>
  <si>
    <t>2015, Todas las imágenes de referencia de Rapideye y landsat se encuentran cubierta nubes</t>
  </si>
  <si>
    <t>1415INF</t>
  </si>
  <si>
    <t>1418i</t>
  </si>
  <si>
    <t>1418INF</t>
  </si>
  <si>
    <t>2005_ las imágenes de referencia presentan nubosidad</t>
  </si>
  <si>
    <t>1421i</t>
  </si>
  <si>
    <t>1421INF</t>
  </si>
  <si>
    <t>1424i</t>
  </si>
  <si>
    <t>1424INF</t>
  </si>
  <si>
    <t>1426INF</t>
  </si>
  <si>
    <t>Imágenes2015 de referencia con nubes</t>
  </si>
  <si>
    <t>1427i</t>
  </si>
  <si>
    <t>1429i</t>
  </si>
  <si>
    <t>1429INF</t>
  </si>
  <si>
    <t>15050_26_marzo_2015</t>
  </si>
  <si>
    <t>1432i</t>
  </si>
  <si>
    <t>1645727_28_julio_2016</t>
  </si>
  <si>
    <t>1432INF</t>
  </si>
  <si>
    <t>1433INF</t>
  </si>
  <si>
    <t>16050_24_marzo_2005</t>
  </si>
  <si>
    <t>1645823_01_octubre_2016</t>
  </si>
  <si>
    <t>1435i</t>
  </si>
  <si>
    <t>1436INF</t>
  </si>
  <si>
    <t>1645824_17_marzo_2016</t>
  </si>
  <si>
    <t>1438i</t>
  </si>
  <si>
    <t>1439INF</t>
  </si>
  <si>
    <t>1645826_17_marzo_2016</t>
  </si>
  <si>
    <t>2015 04 ptos en pasto</t>
  </si>
  <si>
    <t>1441i</t>
  </si>
  <si>
    <t>1442INF</t>
  </si>
  <si>
    <t>1645827_23_febrero_2015</t>
  </si>
  <si>
    <t>1445i</t>
  </si>
  <si>
    <t>1445INF</t>
  </si>
  <si>
    <t>1645828_06_febrero_2016</t>
  </si>
  <si>
    <t>1448i</t>
  </si>
  <si>
    <t>1645825_28_julio_2016</t>
  </si>
  <si>
    <t>1448INF</t>
  </si>
  <si>
    <t>15050_29_agosto_2005</t>
  </si>
  <si>
    <t>1745802_06_febrero_2016</t>
  </si>
  <si>
    <t>1451i</t>
  </si>
  <si>
    <t>1452INF</t>
  </si>
  <si>
    <t>1454i</t>
  </si>
  <si>
    <t>1454INF</t>
  </si>
  <si>
    <t>1457i</t>
  </si>
  <si>
    <t>2005 imagen de referencia cortada no permite visualizar dos puntos. 2015 imagen Rapideye con nubes y Landsat con influencia de sombra de nubes.</t>
  </si>
  <si>
    <t>1457INF</t>
  </si>
  <si>
    <t>1460i</t>
  </si>
  <si>
    <t>1745803_24_julio_2016</t>
  </si>
  <si>
    <t>1460INF</t>
  </si>
  <si>
    <t>2005, todas las imágenes de referencia se encuentran cubiertas por nubes.</t>
  </si>
  <si>
    <t>1463i</t>
  </si>
  <si>
    <t>1463INF</t>
  </si>
  <si>
    <t>2015 y 2005 04 ptos caen en bosque de pino</t>
  </si>
  <si>
    <t>1465i</t>
  </si>
  <si>
    <t>1466INF</t>
  </si>
  <si>
    <t>1468i</t>
  </si>
  <si>
    <t>1470INF</t>
  </si>
  <si>
    <t>1745804_24_abril_2015</t>
  </si>
  <si>
    <t>1471i</t>
  </si>
  <si>
    <t>16050_09_noviembre_2016</t>
  </si>
  <si>
    <t>1474i</t>
  </si>
  <si>
    <t>1474INF</t>
  </si>
  <si>
    <t>Las imágenes rapideye presenta nubosidad.</t>
  </si>
  <si>
    <t>1477INF</t>
  </si>
  <si>
    <t>1745902_01_octubre_2015</t>
  </si>
  <si>
    <t>1479i</t>
  </si>
  <si>
    <t>1480INF</t>
  </si>
  <si>
    <t>1745903_06_febrero_2016</t>
  </si>
  <si>
    <t>Para contabilizar los numeros de puntos que se encuentran en arboles se utilizo la Big Ariel</t>
  </si>
  <si>
    <t>1482i</t>
  </si>
  <si>
    <t>Se confirmo con imágenes de digital glove (08 mayo 2016)</t>
  </si>
  <si>
    <t>1483INF</t>
  </si>
  <si>
    <t>1745904_24_julio_2016</t>
  </si>
  <si>
    <t>1485i</t>
  </si>
  <si>
    <t>2015, Imágenes de referencia con influencia de nubesrapideye</t>
  </si>
  <si>
    <t>1486INF</t>
  </si>
  <si>
    <t>1745903_02_junio_2016</t>
  </si>
  <si>
    <t>1487i</t>
  </si>
  <si>
    <t>1489i</t>
  </si>
  <si>
    <t>1491INF</t>
  </si>
  <si>
    <t>1492i</t>
  </si>
  <si>
    <t>1492INF</t>
  </si>
  <si>
    <t>1495i</t>
  </si>
  <si>
    <t>2031i</t>
  </si>
  <si>
    <t>2034i</t>
  </si>
  <si>
    <t>2045i</t>
  </si>
  <si>
    <t>2048i</t>
  </si>
  <si>
    <t>2051i</t>
  </si>
  <si>
    <t>2054i</t>
  </si>
  <si>
    <t>2057i</t>
  </si>
  <si>
    <t>2060i</t>
  </si>
  <si>
    <t>2015, 02 puntos caen sombra por nubes</t>
  </si>
  <si>
    <t>2063i</t>
  </si>
  <si>
    <t>1745603_02_junio_2016</t>
  </si>
  <si>
    <t>2064i</t>
  </si>
  <si>
    <t>2066i</t>
  </si>
  <si>
    <t>2069i</t>
  </si>
  <si>
    <t>2005, confirmada con Bing ariel</t>
  </si>
  <si>
    <t>2072i</t>
  </si>
  <si>
    <t>2075i</t>
  </si>
  <si>
    <t>2078i</t>
  </si>
  <si>
    <t>2081i</t>
  </si>
  <si>
    <t>2084i</t>
  </si>
  <si>
    <t>2087i</t>
  </si>
  <si>
    <t>2090i</t>
  </si>
  <si>
    <t>1650_28_enero_2015</t>
  </si>
  <si>
    <t>No se uso imagen rapideye por nubes.</t>
  </si>
  <si>
    <t>2092i</t>
  </si>
  <si>
    <t>2005: 05 ptos se encuentran en agua.</t>
  </si>
  <si>
    <t>2095i</t>
  </si>
  <si>
    <t>2098i</t>
  </si>
  <si>
    <t>2102i</t>
  </si>
  <si>
    <t>2105i</t>
  </si>
  <si>
    <t>15050_4_abril_2004</t>
  </si>
  <si>
    <t>2110i</t>
  </si>
  <si>
    <t>2113i</t>
  </si>
  <si>
    <t>2116i</t>
  </si>
  <si>
    <t>2119i</t>
  </si>
  <si>
    <t>2122i</t>
  </si>
  <si>
    <t>2125i</t>
  </si>
  <si>
    <t>2128i</t>
  </si>
  <si>
    <t>2129i</t>
  </si>
  <si>
    <t>2132i</t>
  </si>
  <si>
    <t>2135i</t>
  </si>
  <si>
    <t>2005 :las imágenes de referencia presentan nubosidad. 2015 rapideye con nubes</t>
  </si>
  <si>
    <t>2138i</t>
  </si>
  <si>
    <t>2141i</t>
  </si>
  <si>
    <t>2144i</t>
  </si>
  <si>
    <t>2147i</t>
  </si>
  <si>
    <t>2149i</t>
  </si>
  <si>
    <t>2152i</t>
  </si>
  <si>
    <t>2156i</t>
  </si>
  <si>
    <t>2005: 04 ptos caen bosque de pino</t>
  </si>
  <si>
    <t>2159i</t>
  </si>
  <si>
    <t>2162i</t>
  </si>
  <si>
    <t>1745803_06_febrero_2016</t>
  </si>
  <si>
    <t>2005, influencia de nubes</t>
  </si>
  <si>
    <t>2167i</t>
  </si>
  <si>
    <t>2170i</t>
  </si>
  <si>
    <t>2174i</t>
  </si>
  <si>
    <t>2175i</t>
  </si>
  <si>
    <t>573i</t>
  </si>
  <si>
    <t>576i</t>
  </si>
  <si>
    <t>592i</t>
  </si>
  <si>
    <t>Se confirma que es bosque utilizando bing aerial</t>
  </si>
  <si>
    <t>595i</t>
  </si>
  <si>
    <t>Rapideye</t>
  </si>
  <si>
    <t>598i</t>
  </si>
  <si>
    <t>601i</t>
  </si>
  <si>
    <t>2005, confirmado con Bing Ariel. Rapideye con nubes</t>
  </si>
  <si>
    <t>604i</t>
  </si>
  <si>
    <t>607i</t>
  </si>
  <si>
    <t>609i</t>
  </si>
  <si>
    <t>616i</t>
  </si>
  <si>
    <t>619i</t>
  </si>
  <si>
    <t>622i</t>
  </si>
  <si>
    <t>625i</t>
  </si>
  <si>
    <t>628i</t>
  </si>
  <si>
    <t>631i</t>
  </si>
  <si>
    <t>633i</t>
  </si>
  <si>
    <t>635i</t>
  </si>
  <si>
    <t>638i</t>
  </si>
  <si>
    <t>641i</t>
  </si>
  <si>
    <t>644i</t>
  </si>
  <si>
    <t>647i</t>
  </si>
  <si>
    <t>1645728_20_junio_2016</t>
  </si>
  <si>
    <t>649i</t>
  </si>
  <si>
    <t>652i</t>
  </si>
  <si>
    <t>655i</t>
  </si>
  <si>
    <t>658i</t>
  </si>
  <si>
    <t>661i</t>
  </si>
  <si>
    <t>Se comprueba con bing ariel</t>
  </si>
  <si>
    <t>662i</t>
  </si>
  <si>
    <t>665i</t>
  </si>
  <si>
    <t>668i</t>
  </si>
  <si>
    <t>Rapideye con nubes. 03 puntos en Bosque latifoliado</t>
  </si>
  <si>
    <t>671i</t>
  </si>
  <si>
    <t>674i</t>
  </si>
  <si>
    <t>677i</t>
  </si>
  <si>
    <t>679i</t>
  </si>
  <si>
    <t>682i</t>
  </si>
  <si>
    <t>686i</t>
  </si>
  <si>
    <t>689i</t>
  </si>
  <si>
    <t>1645828_02_junio_2016</t>
  </si>
  <si>
    <t>692i</t>
  </si>
  <si>
    <t>695i</t>
  </si>
  <si>
    <t>698i</t>
  </si>
  <si>
    <t>1745804_24_junio_2015</t>
  </si>
  <si>
    <t>699i</t>
  </si>
  <si>
    <t>702i</t>
  </si>
  <si>
    <t>1645825_01_octubre_2016</t>
  </si>
  <si>
    <t>706i</t>
  </si>
  <si>
    <t>709i</t>
  </si>
  <si>
    <t>712i</t>
  </si>
  <si>
    <t>715i</t>
  </si>
  <si>
    <t>717i</t>
  </si>
  <si>
    <t>719i</t>
  </si>
  <si>
    <t>722i</t>
  </si>
  <si>
    <t>725i</t>
  </si>
  <si>
    <t>727i</t>
  </si>
  <si>
    <t>730i</t>
  </si>
  <si>
    <t>80b</t>
  </si>
  <si>
    <t>88b</t>
  </si>
  <si>
    <t>90b</t>
  </si>
  <si>
    <t>no conocida</t>
  </si>
  <si>
    <t>2015, imágenes de referencia con presencia de nubes</t>
  </si>
  <si>
    <t>1002INF</t>
  </si>
  <si>
    <t>Juan Morales</t>
  </si>
  <si>
    <t>622-323-24abr05.img</t>
  </si>
  <si>
    <t>1030INF</t>
  </si>
  <si>
    <t>16051_14abr2005.img</t>
  </si>
  <si>
    <t>1034INF</t>
  </si>
  <si>
    <t>621-323-24nov05.img</t>
  </si>
  <si>
    <t>122m</t>
  </si>
  <si>
    <t>1038INF</t>
  </si>
  <si>
    <t>1041i</t>
  </si>
  <si>
    <t>621-324-24nov05.img</t>
  </si>
  <si>
    <t>1041INF</t>
  </si>
  <si>
    <t>1044i</t>
  </si>
  <si>
    <t>rapide Eye</t>
  </si>
  <si>
    <t>1047i</t>
  </si>
  <si>
    <t>622-324-24abr05.img</t>
  </si>
  <si>
    <t>1050i</t>
  </si>
  <si>
    <t>1060i</t>
  </si>
  <si>
    <t>1062i</t>
  </si>
  <si>
    <t>1065i</t>
  </si>
  <si>
    <t>15051_23abril2005.img</t>
  </si>
  <si>
    <t>1068i</t>
  </si>
  <si>
    <t>1070INF</t>
  </si>
  <si>
    <t>1071i</t>
  </si>
  <si>
    <t>1073INF</t>
  </si>
  <si>
    <t>622-323-24abr05.jp2</t>
  </si>
  <si>
    <t>1077INF</t>
  </si>
  <si>
    <t>1080INF</t>
  </si>
  <si>
    <t>1085i</t>
  </si>
  <si>
    <t>1086i</t>
  </si>
  <si>
    <t>1089i</t>
  </si>
  <si>
    <t>1092i</t>
  </si>
  <si>
    <t>1108INF</t>
  </si>
  <si>
    <t>1111i</t>
  </si>
  <si>
    <t>1111INF</t>
  </si>
  <si>
    <t>1112i</t>
  </si>
  <si>
    <t>1114i</t>
  </si>
  <si>
    <t>1114INF</t>
  </si>
  <si>
    <t>1117i</t>
  </si>
  <si>
    <t>1117INF</t>
  </si>
  <si>
    <t>1120i</t>
  </si>
  <si>
    <t>1135i</t>
  </si>
  <si>
    <t>1138i</t>
  </si>
  <si>
    <t>1141i</t>
  </si>
  <si>
    <t>1144i</t>
  </si>
  <si>
    <t>1146INF</t>
  </si>
  <si>
    <t>16050_13mar2005.img</t>
  </si>
  <si>
    <t>1149INF</t>
  </si>
  <si>
    <t>1152INF</t>
  </si>
  <si>
    <t>1155INF</t>
  </si>
  <si>
    <t>1162i</t>
  </si>
  <si>
    <t>1165i</t>
  </si>
  <si>
    <t>1168i</t>
  </si>
  <si>
    <t>1170i</t>
  </si>
  <si>
    <t>1184INF</t>
  </si>
  <si>
    <t>621-322-24nov05.img</t>
  </si>
  <si>
    <t>1187INF</t>
  </si>
  <si>
    <t>1188i</t>
  </si>
  <si>
    <t>1190INF</t>
  </si>
  <si>
    <t>1745401_RapidEye-1_analytic_20160206_165514.tif</t>
  </si>
  <si>
    <t>1191i</t>
  </si>
  <si>
    <t>1193INF</t>
  </si>
  <si>
    <t>15050_29ago2005.img</t>
  </si>
  <si>
    <t>1194i</t>
  </si>
  <si>
    <t>1197i</t>
  </si>
  <si>
    <t>1198i</t>
  </si>
  <si>
    <t>1216INF</t>
  </si>
  <si>
    <t>1217i</t>
  </si>
  <si>
    <t>1219INF</t>
  </si>
  <si>
    <t>1220i</t>
  </si>
  <si>
    <t>1222INF</t>
  </si>
  <si>
    <t>622-322-24abr05.img</t>
  </si>
  <si>
    <t>1223i</t>
  </si>
  <si>
    <t>1225INF</t>
  </si>
  <si>
    <t>1227INF</t>
  </si>
  <si>
    <t>623-322-24abr05.img</t>
  </si>
  <si>
    <t>1243i</t>
  </si>
  <si>
    <t>1246i</t>
  </si>
  <si>
    <t>1249i</t>
  </si>
  <si>
    <t>1249INF</t>
  </si>
  <si>
    <t>1252i</t>
  </si>
  <si>
    <t>1745501_RapidEye-1_analytic_20160206_165511.tif</t>
  </si>
  <si>
    <t>1252INF</t>
  </si>
  <si>
    <t>1255INF</t>
  </si>
  <si>
    <t>1745502_RapidEye-2_analytic_20151001_165216.tif</t>
  </si>
  <si>
    <t>1258INF</t>
  </si>
  <si>
    <t>1269i</t>
  </si>
  <si>
    <t>1272i</t>
  </si>
  <si>
    <t>1275i</t>
  </si>
  <si>
    <t>1277INF</t>
  </si>
  <si>
    <t>1278i</t>
  </si>
  <si>
    <t>1280INF</t>
  </si>
  <si>
    <t>1283INF</t>
  </si>
  <si>
    <t>1286INF</t>
  </si>
  <si>
    <t>1296i</t>
  </si>
  <si>
    <t>1299i</t>
  </si>
  <si>
    <t>1301INF</t>
  </si>
  <si>
    <t>1302i</t>
  </si>
  <si>
    <t>1304INF</t>
  </si>
  <si>
    <t>1305i</t>
  </si>
  <si>
    <t>1307INF</t>
  </si>
  <si>
    <t>1310INF</t>
  </si>
  <si>
    <t>1313INF</t>
  </si>
  <si>
    <t>1745504_RapidEye-1_analytic_20160613_164122.tif</t>
  </si>
  <si>
    <t>1318i</t>
  </si>
  <si>
    <t>1321i</t>
  </si>
  <si>
    <t>1324i</t>
  </si>
  <si>
    <t>1327i</t>
  </si>
  <si>
    <t>1331INF</t>
  </si>
  <si>
    <t>1334INF</t>
  </si>
  <si>
    <t>1337INF</t>
  </si>
  <si>
    <t>1346i</t>
  </si>
  <si>
    <t>1349i</t>
  </si>
  <si>
    <t>1352i</t>
  </si>
  <si>
    <t>1756i</t>
  </si>
  <si>
    <t>1759i</t>
  </si>
  <si>
    <t>1772i</t>
  </si>
  <si>
    <t>1775i</t>
  </si>
  <si>
    <t>1778i</t>
  </si>
  <si>
    <t>1781i</t>
  </si>
  <si>
    <t>1783i</t>
  </si>
  <si>
    <t>1794i</t>
  </si>
  <si>
    <t>1797i</t>
  </si>
  <si>
    <t>1800i</t>
  </si>
  <si>
    <t>1803i</t>
  </si>
  <si>
    <t>15051_20abr2004.img</t>
  </si>
  <si>
    <t>1813i</t>
  </si>
  <si>
    <t>1816i</t>
  </si>
  <si>
    <t>1819i</t>
  </si>
  <si>
    <t>1822i</t>
  </si>
  <si>
    <t>1838i</t>
  </si>
  <si>
    <t>1841i</t>
  </si>
  <si>
    <t>1844i</t>
  </si>
  <si>
    <t>1847i</t>
  </si>
  <si>
    <t>1863i</t>
  </si>
  <si>
    <t>1866i</t>
  </si>
  <si>
    <t>1869i</t>
  </si>
  <si>
    <t>1872i</t>
  </si>
  <si>
    <t>1887i</t>
  </si>
  <si>
    <t>1890i</t>
  </si>
  <si>
    <t>1893i</t>
  </si>
  <si>
    <t>1896i</t>
  </si>
  <si>
    <t>1914i</t>
  </si>
  <si>
    <t>1916i</t>
  </si>
  <si>
    <t>1919i</t>
  </si>
  <si>
    <t>1922i</t>
  </si>
  <si>
    <t>1940i</t>
  </si>
  <si>
    <t>1945i</t>
  </si>
  <si>
    <t>1948i</t>
  </si>
  <si>
    <t>15050-23baril2005.img</t>
  </si>
  <si>
    <t>1965i</t>
  </si>
  <si>
    <t>1968i</t>
  </si>
  <si>
    <t>1971i</t>
  </si>
  <si>
    <t>1974i</t>
  </si>
  <si>
    <t>1989i</t>
  </si>
  <si>
    <t>1992i</t>
  </si>
  <si>
    <t>1995i</t>
  </si>
  <si>
    <t>1998i</t>
  </si>
  <si>
    <t>2012i</t>
  </si>
  <si>
    <t>2015i</t>
  </si>
  <si>
    <t>2018i</t>
  </si>
  <si>
    <t>2019i</t>
  </si>
  <si>
    <t>2037i</t>
  </si>
  <si>
    <t>2040i</t>
  </si>
  <si>
    <t>2043i</t>
  </si>
  <si>
    <t>289i</t>
  </si>
  <si>
    <t>308i</t>
  </si>
  <si>
    <t>311i</t>
  </si>
  <si>
    <t>314i</t>
  </si>
  <si>
    <t>316i</t>
  </si>
  <si>
    <t>328i</t>
  </si>
  <si>
    <t>331i</t>
  </si>
  <si>
    <t>334i</t>
  </si>
  <si>
    <t>337i</t>
  </si>
  <si>
    <t>350i</t>
  </si>
  <si>
    <t>353i</t>
  </si>
  <si>
    <t>356i</t>
  </si>
  <si>
    <t>359i</t>
  </si>
  <si>
    <t>376i</t>
  </si>
  <si>
    <t>379i</t>
  </si>
  <si>
    <t>382i</t>
  </si>
  <si>
    <t>385i</t>
  </si>
  <si>
    <t>1745203_RapidEye-4_analytic_20160223_164641.tif</t>
  </si>
  <si>
    <t>400i</t>
  </si>
  <si>
    <t>403i</t>
  </si>
  <si>
    <t>406i</t>
  </si>
  <si>
    <t>409i</t>
  </si>
  <si>
    <t>428i</t>
  </si>
  <si>
    <t>431i</t>
  </si>
  <si>
    <t>434i</t>
  </si>
  <si>
    <t>437i</t>
  </si>
  <si>
    <t>456i</t>
  </si>
  <si>
    <t>459i</t>
  </si>
  <si>
    <t>462i</t>
  </si>
  <si>
    <t>480i</t>
  </si>
  <si>
    <t>484i</t>
  </si>
  <si>
    <t>487i</t>
  </si>
  <si>
    <t>490i</t>
  </si>
  <si>
    <t>507i</t>
  </si>
  <si>
    <t>511i</t>
  </si>
  <si>
    <t>514i</t>
  </si>
  <si>
    <t>532i</t>
  </si>
  <si>
    <t>535i</t>
  </si>
  <si>
    <t>540i</t>
  </si>
  <si>
    <t>554i</t>
  </si>
  <si>
    <t>16050_24enero2005.img</t>
  </si>
  <si>
    <t>557i</t>
  </si>
  <si>
    <t>560i</t>
  </si>
  <si>
    <t>563i</t>
  </si>
  <si>
    <t>579i</t>
  </si>
  <si>
    <t>582i</t>
  </si>
  <si>
    <t>585i</t>
  </si>
  <si>
    <t>588i</t>
  </si>
  <si>
    <t>64b</t>
  </si>
  <si>
    <t>66b</t>
  </si>
  <si>
    <t>74b</t>
  </si>
  <si>
    <t>915INF</t>
  </si>
  <si>
    <t>918INF</t>
  </si>
  <si>
    <t>921INF</t>
  </si>
  <si>
    <t>924INF</t>
  </si>
  <si>
    <t>927INF</t>
  </si>
  <si>
    <t>959INF</t>
  </si>
  <si>
    <t>Imagen RE con bruma pero se aprecia el bosque</t>
  </si>
  <si>
    <t>962INF</t>
  </si>
  <si>
    <t>965INF</t>
  </si>
  <si>
    <t>992INF</t>
  </si>
  <si>
    <t>995INF</t>
  </si>
  <si>
    <t>996INF</t>
  </si>
  <si>
    <t>999INF</t>
  </si>
  <si>
    <t>100i</t>
  </si>
  <si>
    <t>Karen Baltodano</t>
  </si>
  <si>
    <t>15052_30sep2005.img</t>
  </si>
  <si>
    <t>20150224_171126_1644626_RapidEye-1_analytic.tif</t>
  </si>
  <si>
    <t>103i</t>
  </si>
  <si>
    <t>15052_21feb2006.img</t>
  </si>
  <si>
    <t>20160315_165211_1644627_RapidEye-1_analytic.tif</t>
  </si>
  <si>
    <t>106i</t>
  </si>
  <si>
    <t>20160315_165210_1644628_RapidEye-1_analytic.tif</t>
  </si>
  <si>
    <t>109i</t>
  </si>
  <si>
    <t>621-326.img</t>
  </si>
  <si>
    <t>20160620_164403_1644625_RapidEye-3_analytic.tif</t>
  </si>
  <si>
    <t>10INF</t>
  </si>
  <si>
    <t>15052_19dic2005.img</t>
  </si>
  <si>
    <t>DG 2015</t>
  </si>
  <si>
    <t>112i</t>
  </si>
  <si>
    <t>15052_31may2016.img</t>
  </si>
  <si>
    <t>114i</t>
  </si>
  <si>
    <t>15052_29ago2005.img</t>
  </si>
  <si>
    <t>114INF</t>
  </si>
  <si>
    <t>20160315_165221_1644327_RapidEye-1_analytic.tif</t>
  </si>
  <si>
    <t>117i</t>
  </si>
  <si>
    <t>20150105_165827_1644628_RapidEye-4_analytic.tif</t>
  </si>
  <si>
    <t>117INF</t>
  </si>
  <si>
    <t>20160315_165220_1644328_RapidEye-1_analytic.tif</t>
  </si>
  <si>
    <t>11i</t>
  </si>
  <si>
    <t>DigitalGlobe 2012</t>
  </si>
  <si>
    <t>no hay imagen disponibles</t>
  </si>
  <si>
    <t>122i</t>
  </si>
  <si>
    <t>621-325-27ene05.img</t>
  </si>
  <si>
    <t>20160124_170429_1644726_RapidEye-2_analytic.tif</t>
  </si>
  <si>
    <t>125i</t>
  </si>
  <si>
    <t>128i</t>
  </si>
  <si>
    <t>20160315_165207_1644728_RapidEye-1_analytic.tif</t>
  </si>
  <si>
    <t>133i</t>
  </si>
  <si>
    <t>136i</t>
  </si>
  <si>
    <t>20151001_165244_1644727_RapidEye-2_analytic.tif</t>
  </si>
  <si>
    <t>139i</t>
  </si>
  <si>
    <t>20160108_164902_1644728_RapidEye-1_analytic.tif</t>
  </si>
  <si>
    <t>13b</t>
  </si>
  <si>
    <t>20160724_163642_1644326_RapidEye-4_analytic.tif</t>
  </si>
  <si>
    <t>140INF</t>
  </si>
  <si>
    <t>143i</t>
  </si>
  <si>
    <t>20160415_163836_1644725_RapidEye-4_analytic.tif</t>
  </si>
  <si>
    <t>143INF</t>
  </si>
  <si>
    <t>146i</t>
  </si>
  <si>
    <t>20160124_170429_1644726_RapidEye-2_visual.tif</t>
  </si>
  <si>
    <t>1497i</t>
  </si>
  <si>
    <t>Digital Globe 2005</t>
  </si>
  <si>
    <t>20160903_164431_1644128_RapidEye-2_analytic.tif</t>
  </si>
  <si>
    <t>Imagen con nubes</t>
  </si>
  <si>
    <t>149i</t>
  </si>
  <si>
    <t>15052_19ago2016.img</t>
  </si>
  <si>
    <t>14b</t>
  </si>
  <si>
    <t>20160724_163641_1644328_RapidEye-4_analytic.tif</t>
  </si>
  <si>
    <t>14i</t>
  </si>
  <si>
    <t>DigitalGlobe 2014</t>
  </si>
  <si>
    <t>14INF</t>
  </si>
  <si>
    <t>20160127_164707_1744102_RapidEye-1_analytic.tif</t>
  </si>
  <si>
    <t>1501i</t>
  </si>
  <si>
    <t>20160522_163619_1644128_RapidEye-3_analytic.tif</t>
  </si>
  <si>
    <t>1504i</t>
  </si>
  <si>
    <t>1505i</t>
  </si>
  <si>
    <t>20160522_163616_1644227_RapidEye-3_analytic.tif</t>
  </si>
  <si>
    <t>1508i</t>
  </si>
  <si>
    <t>1513i</t>
  </si>
  <si>
    <t>20160315_165224_1644227_RapidEye-1_analytic.tif</t>
  </si>
  <si>
    <t>1516i</t>
  </si>
  <si>
    <t>15052_03ago2016.img</t>
  </si>
  <si>
    <t>baja</t>
  </si>
  <si>
    <t>1518i</t>
  </si>
  <si>
    <t>15052_19oct2006.img</t>
  </si>
  <si>
    <t>20160315_165224_1644228_RapidEye-1_analytic.tif</t>
  </si>
  <si>
    <t>1520i</t>
  </si>
  <si>
    <t>1524i</t>
  </si>
  <si>
    <t>1529i</t>
  </si>
  <si>
    <t>1534i</t>
  </si>
  <si>
    <t>1537i</t>
  </si>
  <si>
    <t>15052_13abr2016.img</t>
  </si>
  <si>
    <t>1540i</t>
  </si>
  <si>
    <t>20160724_163638_1644427_RapidEye-4_analytic.tif</t>
  </si>
  <si>
    <t>1543i</t>
  </si>
  <si>
    <t>1545i</t>
  </si>
  <si>
    <t>20160315_165218_1644426_RapidEye-1_analytic.tif</t>
  </si>
  <si>
    <t>1548i</t>
  </si>
  <si>
    <t>20160315_165217_1644427_RapidEye-1_analytic.tif</t>
  </si>
  <si>
    <t>1551i</t>
  </si>
  <si>
    <t>20160315_165217_1644428_RapidEye-1_analytic.tif</t>
  </si>
  <si>
    <t>1556i</t>
  </si>
  <si>
    <t>1559i</t>
  </si>
  <si>
    <t>20160315_165214_1644528_RapidEye-1_analytic.tif</t>
  </si>
  <si>
    <t>1562i</t>
  </si>
  <si>
    <t>20150803_164810_1744502_RapidEye-5_analytic.tif</t>
  </si>
  <si>
    <t>1565i</t>
  </si>
  <si>
    <t>20151225_165542_1644527_RapidEye-1_analytic.tif</t>
  </si>
  <si>
    <t>1568i</t>
  </si>
  <si>
    <t>1573i</t>
  </si>
  <si>
    <t>1576i</t>
  </si>
  <si>
    <t>1579i</t>
  </si>
  <si>
    <t>1582i</t>
  </si>
  <si>
    <t>15052_12mar2016.img</t>
  </si>
  <si>
    <t>1585i</t>
  </si>
  <si>
    <t>1588i</t>
  </si>
  <si>
    <t>1590i</t>
  </si>
  <si>
    <t>20160124_170433_1644626_RapidEye-2_visual.tif</t>
  </si>
  <si>
    <t>Imagen landsat de mala calidad</t>
  </si>
  <si>
    <t>1593i</t>
  </si>
  <si>
    <t>1594i</t>
  </si>
  <si>
    <t>1597i</t>
  </si>
  <si>
    <t>20150224_171122_1644726_RapidEye-1_analytic.tif</t>
  </si>
  <si>
    <t>1600i</t>
  </si>
  <si>
    <t>1603i</t>
  </si>
  <si>
    <t>1606i</t>
  </si>
  <si>
    <t>15052_07dic2015.img</t>
  </si>
  <si>
    <t>1610i</t>
  </si>
  <si>
    <t>16052_28nov2015.img</t>
  </si>
  <si>
    <t>1613i</t>
  </si>
  <si>
    <t>1616i</t>
  </si>
  <si>
    <t>1620i</t>
  </si>
  <si>
    <t>1623i</t>
  </si>
  <si>
    <t>165INF</t>
  </si>
  <si>
    <t>168INF</t>
  </si>
  <si>
    <t>20150101_165653_1644427_RapidEye-5_analytic.tif</t>
  </si>
  <si>
    <t>171INF</t>
  </si>
  <si>
    <t>17i</t>
  </si>
  <si>
    <t>20160315_165227_1644128_RapidEye-1_analytic.tif</t>
  </si>
  <si>
    <t>18b</t>
  </si>
  <si>
    <t>20160522_163608_1744402_RapidEye-3_analytic.tif</t>
  </si>
  <si>
    <t>196INF</t>
  </si>
  <si>
    <t>19b</t>
  </si>
  <si>
    <t>200INF</t>
  </si>
  <si>
    <t>20150225_171310_1644428_RapidEye-2_analytic.tif</t>
  </si>
  <si>
    <t>203INF</t>
  </si>
  <si>
    <t>20150803_164813_1744402_RapidEye-5_analytic.tif</t>
  </si>
  <si>
    <t>20i</t>
  </si>
  <si>
    <t>21INF</t>
  </si>
  <si>
    <t>228INF</t>
  </si>
  <si>
    <t>22b</t>
  </si>
  <si>
    <t>DigitalGlobe 2015</t>
  </si>
  <si>
    <t>231INF</t>
  </si>
  <si>
    <t>234INF</t>
  </si>
  <si>
    <t>237INF</t>
  </si>
  <si>
    <t>23i</t>
  </si>
  <si>
    <t>24INF</t>
  </si>
  <si>
    <t>25b</t>
  </si>
  <si>
    <t>20160124_170433_1644626_RapidEye-2_analytic.tif</t>
  </si>
  <si>
    <t>263INF</t>
  </si>
  <si>
    <t>20160315_165214_1644526_RapidEye-1_analytic.tif</t>
  </si>
  <si>
    <t>266INF</t>
  </si>
  <si>
    <t>20150224_171129_1644527_RapidEye-1_analytic.tif</t>
  </si>
  <si>
    <t>26i</t>
  </si>
  <si>
    <t>270INF</t>
  </si>
  <si>
    <t>27i</t>
  </si>
  <si>
    <t>20160315_165225_1644226_RapidEye-1_analytic.tif</t>
  </si>
  <si>
    <t>27INF</t>
  </si>
  <si>
    <t>DigitalGlobe 2011</t>
  </si>
  <si>
    <t>295INF</t>
  </si>
  <si>
    <t>20160313_164518_1644525_RapidEye-4_analytic.tif</t>
  </si>
  <si>
    <t>298INF</t>
  </si>
  <si>
    <t>20160315_165214_1644527_RapidEye-1_analytic.tif</t>
  </si>
  <si>
    <t>29b</t>
  </si>
  <si>
    <t>2b</t>
  </si>
  <si>
    <t>15053_03diciembre2005.img</t>
  </si>
  <si>
    <t>No habia otra imagen disponible</t>
  </si>
  <si>
    <t>2i</t>
  </si>
  <si>
    <t>2INF</t>
  </si>
  <si>
    <t>20160303_163558_1744002_RapidEye-4_analytic.tif</t>
  </si>
  <si>
    <t>301INF</t>
  </si>
  <si>
    <t>304INF</t>
  </si>
  <si>
    <t>305INF</t>
  </si>
  <si>
    <t>15052_21feb2006</t>
  </si>
  <si>
    <t>20160903_164417_1744502_RapidEye-2_analytic.tif</t>
  </si>
  <si>
    <t>31b</t>
  </si>
  <si>
    <t>31i</t>
  </si>
  <si>
    <t>330INF</t>
  </si>
  <si>
    <t>333INF</t>
  </si>
  <si>
    <t>20150105_165828_1644627_RapidEye-4_analytic.tif</t>
  </si>
  <si>
    <t>336INF</t>
  </si>
  <si>
    <t>339INF</t>
  </si>
  <si>
    <t>20150225_164909_1744602_RapidEye-3_analytic.tif</t>
  </si>
  <si>
    <t>33i</t>
  </si>
  <si>
    <t>365INF</t>
  </si>
  <si>
    <t>368INF</t>
  </si>
  <si>
    <t>36i</t>
  </si>
  <si>
    <t>371INF</t>
  </si>
  <si>
    <t>374INF</t>
  </si>
  <si>
    <t>20151220_165102_1744602_RapidEye-1_analytic.tif</t>
  </si>
  <si>
    <t>38i</t>
  </si>
  <si>
    <t>399INF</t>
  </si>
  <si>
    <t>20160415_163840_1644625_RapidEye-4_analytic.tif</t>
  </si>
  <si>
    <t>3b</t>
  </si>
  <si>
    <t>402INF</t>
  </si>
  <si>
    <t>405INF</t>
  </si>
  <si>
    <t>408INF</t>
  </si>
  <si>
    <t>40INF</t>
  </si>
  <si>
    <t>41i</t>
  </si>
  <si>
    <t>436INF</t>
  </si>
  <si>
    <t>439INF</t>
  </si>
  <si>
    <t>20160315_165207_1644727_RapidEye-1_analytic.tif</t>
  </si>
  <si>
    <t>43INF</t>
  </si>
  <si>
    <t>442INF</t>
  </si>
  <si>
    <t>15052_08ene2016.img</t>
  </si>
  <si>
    <t>44i</t>
  </si>
  <si>
    <t>45i</t>
  </si>
  <si>
    <t>46INF</t>
  </si>
  <si>
    <t>474INF</t>
  </si>
  <si>
    <t>477INF</t>
  </si>
  <si>
    <t>480INF</t>
  </si>
  <si>
    <t>622-325-22nov06.img</t>
  </si>
  <si>
    <t>48i</t>
  </si>
  <si>
    <t>20160522_163613_1644327_RapidEye-3_analytic.tif</t>
  </si>
  <si>
    <t>51i</t>
  </si>
  <si>
    <t>53i</t>
  </si>
  <si>
    <t>56i</t>
  </si>
  <si>
    <t>59i</t>
  </si>
  <si>
    <t>5i</t>
  </si>
  <si>
    <t>5INF</t>
  </si>
  <si>
    <t>20160310_164736_1644028_RapidEye-1_analytic.tif</t>
  </si>
  <si>
    <t>61i</t>
  </si>
  <si>
    <t>64i</t>
  </si>
  <si>
    <t>20160724_163638_1644428_RapidEye-4_analytic.tif</t>
  </si>
  <si>
    <t>64INF</t>
  </si>
  <si>
    <t>67i</t>
  </si>
  <si>
    <t>67INF</t>
  </si>
  <si>
    <t>6b</t>
  </si>
  <si>
    <t>cultivo de palma</t>
  </si>
  <si>
    <t>70i</t>
  </si>
  <si>
    <t>735i</t>
  </si>
  <si>
    <t>DG2005</t>
  </si>
  <si>
    <t>20160315_165231_1644028_RapidEye-1_analytic.tif</t>
  </si>
  <si>
    <t>738i</t>
  </si>
  <si>
    <t>73i</t>
  </si>
  <si>
    <t>740i</t>
  </si>
  <si>
    <t>743i</t>
  </si>
  <si>
    <t>746i</t>
  </si>
  <si>
    <t>749i</t>
  </si>
  <si>
    <t>753i</t>
  </si>
  <si>
    <t>756i</t>
  </si>
  <si>
    <t>15052_05nov2015.img</t>
  </si>
  <si>
    <t>760i</t>
  </si>
  <si>
    <t>763i</t>
  </si>
  <si>
    <t>765i</t>
  </si>
  <si>
    <t>768i</t>
  </si>
  <si>
    <t>76i</t>
  </si>
  <si>
    <t>773i</t>
  </si>
  <si>
    <t>776i</t>
  </si>
  <si>
    <t>777i</t>
  </si>
  <si>
    <t>780i</t>
  </si>
  <si>
    <t>783i</t>
  </si>
  <si>
    <t>786i</t>
  </si>
  <si>
    <t>20150105_165834_1644427_RapidEye-4_analytic.tif</t>
  </si>
  <si>
    <t>789i</t>
  </si>
  <si>
    <t>792i</t>
  </si>
  <si>
    <t>795i</t>
  </si>
  <si>
    <t>20150225_171311_1644427_RapidEye-2_analytic.tif</t>
  </si>
  <si>
    <t>798i</t>
  </si>
  <si>
    <t>79i</t>
  </si>
  <si>
    <t>801i</t>
  </si>
  <si>
    <t>803i</t>
  </si>
  <si>
    <t>807i</t>
  </si>
  <si>
    <t>810i</t>
  </si>
  <si>
    <t>20160903_164420_1744402_RapidEye-2_analytic.tif</t>
  </si>
  <si>
    <t>813i</t>
  </si>
  <si>
    <t>816i</t>
  </si>
  <si>
    <t>819i</t>
  </si>
  <si>
    <t>824i</t>
  </si>
  <si>
    <t>827i</t>
  </si>
  <si>
    <t>82i</t>
  </si>
  <si>
    <t>la imagen landsat es rellenada</t>
  </si>
  <si>
    <t>833i</t>
  </si>
  <si>
    <t>836i</t>
  </si>
  <si>
    <t>839i</t>
  </si>
  <si>
    <t>20150214_170128_1744601_RapidEye-1_analytic.tif</t>
  </si>
  <si>
    <t>842i</t>
  </si>
  <si>
    <t>845i</t>
  </si>
  <si>
    <t>848i</t>
  </si>
  <si>
    <t>851i</t>
  </si>
  <si>
    <t>854i</t>
  </si>
  <si>
    <t>857i</t>
  </si>
  <si>
    <t>85i</t>
  </si>
  <si>
    <t>860i</t>
  </si>
  <si>
    <t>865i</t>
  </si>
  <si>
    <t>868i</t>
  </si>
  <si>
    <t>871i</t>
  </si>
  <si>
    <t>875i</t>
  </si>
  <si>
    <t>878i</t>
  </si>
  <si>
    <t>La imagen Landsat 2005 está rellenada, y la otra igen disponible hay nubes.</t>
  </si>
  <si>
    <t>87INF</t>
  </si>
  <si>
    <t>881i</t>
  </si>
  <si>
    <t>88i</t>
  </si>
  <si>
    <t>8i</t>
  </si>
  <si>
    <t>8INF</t>
  </si>
  <si>
    <t>90INF</t>
  </si>
  <si>
    <t>92i</t>
  </si>
  <si>
    <t>93INF</t>
  </si>
  <si>
    <t>95i</t>
  </si>
  <si>
    <t>98i</t>
  </si>
  <si>
    <t>1010i</t>
  </si>
  <si>
    <t>15051_29agosto2005</t>
  </si>
  <si>
    <t>15051_10myo2014</t>
  </si>
  <si>
    <t>1018INF</t>
  </si>
  <si>
    <t>16051_13marzo2005</t>
  </si>
  <si>
    <t>1645221_04febrero2016</t>
  </si>
  <si>
    <t>1021INF</t>
  </si>
  <si>
    <t>16051_14abril2005</t>
  </si>
  <si>
    <t>1645222_04febrero2016</t>
  </si>
  <si>
    <t>1024INF</t>
  </si>
  <si>
    <t>1645223_22abril2016</t>
  </si>
  <si>
    <t>1027INF</t>
  </si>
  <si>
    <t>1645224_22abril2016</t>
  </si>
  <si>
    <t>1036i</t>
  </si>
  <si>
    <t>16051_24enero2005</t>
  </si>
  <si>
    <t>16051_19marzo2016</t>
  </si>
  <si>
    <t>1038i</t>
  </si>
  <si>
    <t>1645125_23abril2015</t>
  </si>
  <si>
    <t>1051i</t>
  </si>
  <si>
    <t>1645122_01octubre2016</t>
  </si>
  <si>
    <t>1054i</t>
  </si>
  <si>
    <t>1645123_02abril2016</t>
  </si>
  <si>
    <t>1055INF</t>
  </si>
  <si>
    <t>17050_02octubre2015</t>
  </si>
  <si>
    <t>1057i</t>
  </si>
  <si>
    <t>1645124_02abril2016</t>
  </si>
  <si>
    <t>1058INF</t>
  </si>
  <si>
    <t>1645321_04febrero2016</t>
  </si>
  <si>
    <t>en 2015 es cafe con sombra seg·n mapa de cultivos de INETER</t>
  </si>
  <si>
    <t>1061INF</t>
  </si>
  <si>
    <t>1645323_17marzo2016</t>
  </si>
  <si>
    <t>1064INF</t>
  </si>
  <si>
    <t>1645324_22abril2016</t>
  </si>
  <si>
    <t>1067INF</t>
  </si>
  <si>
    <t>1645325_24enero2016</t>
  </si>
  <si>
    <t>1073i</t>
  </si>
  <si>
    <t>1076i</t>
  </si>
  <si>
    <t>1079i</t>
  </si>
  <si>
    <t>1082i</t>
  </si>
  <si>
    <t>1645225_24enero2016</t>
  </si>
  <si>
    <t>1093INF</t>
  </si>
  <si>
    <t>17050_16febrero2005</t>
  </si>
  <si>
    <t>1645320_03septiembre2016</t>
  </si>
  <si>
    <t>1096i</t>
  </si>
  <si>
    <t>1096INF</t>
  </si>
  <si>
    <t>16051_21agosto2014</t>
  </si>
  <si>
    <t>1099i</t>
  </si>
  <si>
    <t>1099INF</t>
  </si>
  <si>
    <t>1645323_01octubre2016</t>
  </si>
  <si>
    <t>1102i</t>
  </si>
  <si>
    <t>1102INF</t>
  </si>
  <si>
    <t>1635324_22abril2016</t>
  </si>
  <si>
    <t>1105i</t>
  </si>
  <si>
    <t>1105INF</t>
  </si>
  <si>
    <t>1645325_27septiembre2016</t>
  </si>
  <si>
    <t>1108i</t>
  </si>
  <si>
    <t>1123i</t>
  </si>
  <si>
    <t>1126i</t>
  </si>
  <si>
    <t>1645322_16enero2016</t>
  </si>
  <si>
    <t>1129i</t>
  </si>
  <si>
    <t>1645324_27septiembre2016</t>
  </si>
  <si>
    <t>1131INF</t>
  </si>
  <si>
    <t>1132i</t>
  </si>
  <si>
    <t>1134INF</t>
  </si>
  <si>
    <t>16051_20mayo2015</t>
  </si>
  <si>
    <t>1137INF</t>
  </si>
  <si>
    <t>1645323_16enero2016</t>
  </si>
  <si>
    <t>1140INF</t>
  </si>
  <si>
    <t>1143INF</t>
  </si>
  <si>
    <t>1147i</t>
  </si>
  <si>
    <t>17050_25abril2015</t>
  </si>
  <si>
    <t>En 2015 RapidEye con nubes</t>
  </si>
  <si>
    <t>1150i</t>
  </si>
  <si>
    <t>1153i</t>
  </si>
  <si>
    <t>1156i</t>
  </si>
  <si>
    <t>1159i</t>
  </si>
  <si>
    <t>1167INF</t>
  </si>
  <si>
    <t>17050_28septiembre2005</t>
  </si>
  <si>
    <t>1645420_04febrero2016</t>
  </si>
  <si>
    <t>1170INF</t>
  </si>
  <si>
    <t>1645421_04febrero2016</t>
  </si>
  <si>
    <t>1172INF</t>
  </si>
  <si>
    <t>1174i</t>
  </si>
  <si>
    <t>1175INF</t>
  </si>
  <si>
    <t>1645423_16ener2016</t>
  </si>
  <si>
    <t>1176i</t>
  </si>
  <si>
    <t>1178INF</t>
  </si>
  <si>
    <t>1179i</t>
  </si>
  <si>
    <t>1645322_01octubre2016</t>
  </si>
  <si>
    <t>1181INF</t>
  </si>
  <si>
    <t>16050_13marzo2005</t>
  </si>
  <si>
    <t>1645425_20junio2016</t>
  </si>
  <si>
    <t>1182i</t>
  </si>
  <si>
    <t>1645323_22abril2016</t>
  </si>
  <si>
    <t>1185i</t>
  </si>
  <si>
    <t>1645324_24enero2016</t>
  </si>
  <si>
    <t>1200INF</t>
  </si>
  <si>
    <t>17050_14junio2016</t>
  </si>
  <si>
    <t>En 2015 RapiEye estan con nubes</t>
  </si>
  <si>
    <t>1202i</t>
  </si>
  <si>
    <t>1203INF</t>
  </si>
  <si>
    <t>1205i</t>
  </si>
  <si>
    <t>1645422_04febrero2016</t>
  </si>
  <si>
    <t>1206INF</t>
  </si>
  <si>
    <t>1208i</t>
  </si>
  <si>
    <t>1645423_16enero2016</t>
  </si>
  <si>
    <t>1210INF</t>
  </si>
  <si>
    <t>16051_28enero2015</t>
  </si>
  <si>
    <t>1211i</t>
  </si>
  <si>
    <t>1213INF</t>
  </si>
  <si>
    <t>1214i</t>
  </si>
  <si>
    <t>16050_24enero2005</t>
  </si>
  <si>
    <t>1229i</t>
  </si>
  <si>
    <t>1232i</t>
  </si>
  <si>
    <t>1234INF</t>
  </si>
  <si>
    <t>1645521_04febrero2016</t>
  </si>
  <si>
    <t>1237i</t>
  </si>
  <si>
    <t>1645424_17marzo2016</t>
  </si>
  <si>
    <t>1237INF</t>
  </si>
  <si>
    <t>16050_28ener2015</t>
  </si>
  <si>
    <t>1240i</t>
  </si>
  <si>
    <t>1240INF</t>
  </si>
  <si>
    <t>1645523_01octubre2016</t>
  </si>
  <si>
    <t>1243INF</t>
  </si>
  <si>
    <t>16050_28enero2015</t>
  </si>
  <si>
    <t>1246INF</t>
  </si>
  <si>
    <t>1645525_17marzo2016</t>
  </si>
  <si>
    <t>en 2005 certeza es baja por sombra de nubes</t>
  </si>
  <si>
    <t>1255i</t>
  </si>
  <si>
    <t>1258i</t>
  </si>
  <si>
    <t>1261i</t>
  </si>
  <si>
    <t>1262INF</t>
  </si>
  <si>
    <t>17050_01diciembre2005</t>
  </si>
  <si>
    <t>En imagen 2005 4 puntos eran agua(rio) y en 2016 suelo sin vegetacion (arena de rio)</t>
  </si>
  <si>
    <t>1263i</t>
  </si>
  <si>
    <t>1645524_17marzo2016</t>
  </si>
  <si>
    <t>1265INF</t>
  </si>
  <si>
    <t>1266i</t>
  </si>
  <si>
    <t>1268INF</t>
  </si>
  <si>
    <t>1271INF</t>
  </si>
  <si>
    <t>1274INF</t>
  </si>
  <si>
    <t>1280i</t>
  </si>
  <si>
    <t>En imagen 2005 3 puntos eran pasto</t>
  </si>
  <si>
    <t>1283i</t>
  </si>
  <si>
    <t>1286i</t>
  </si>
  <si>
    <t>1645523_16enero2016</t>
  </si>
  <si>
    <t>1289i</t>
  </si>
  <si>
    <t>1291INF</t>
  </si>
  <si>
    <t>1645522_01octubre2016</t>
  </si>
  <si>
    <t>1293i</t>
  </si>
  <si>
    <t>16050_19marzo2016</t>
  </si>
  <si>
    <t>1295INF</t>
  </si>
  <si>
    <t>1298INF</t>
  </si>
  <si>
    <t>1308i</t>
  </si>
  <si>
    <t>1310i</t>
  </si>
  <si>
    <t>1313i</t>
  </si>
  <si>
    <t>1315INF</t>
  </si>
  <si>
    <t>1645622_01octubre2016</t>
  </si>
  <si>
    <t>1316i</t>
  </si>
  <si>
    <t>1331i</t>
  </si>
  <si>
    <t>1339INF</t>
  </si>
  <si>
    <t>1354i</t>
  </si>
  <si>
    <t>156i</t>
  </si>
  <si>
    <t>RapidEye</t>
  </si>
  <si>
    <t>1644825_02abril2016</t>
  </si>
  <si>
    <t>159i</t>
  </si>
  <si>
    <t>1644826_24 enero2016</t>
  </si>
  <si>
    <t>162i</t>
  </si>
  <si>
    <t>1644827_01octubre2015</t>
  </si>
  <si>
    <t>1634i</t>
  </si>
  <si>
    <t>1637i</t>
  </si>
  <si>
    <t>1645i</t>
  </si>
  <si>
    <t>1648i</t>
  </si>
  <si>
    <t>1658i</t>
  </si>
  <si>
    <t>1644925_02abril2016</t>
  </si>
  <si>
    <t>1674i</t>
  </si>
  <si>
    <t>621325_27enero2005</t>
  </si>
  <si>
    <t>1688i</t>
  </si>
  <si>
    <t>1690i</t>
  </si>
  <si>
    <t>170i</t>
  </si>
  <si>
    <t>173i</t>
  </si>
  <si>
    <t>1753i</t>
  </si>
  <si>
    <t>1769i</t>
  </si>
  <si>
    <t>1785i</t>
  </si>
  <si>
    <t>1788i</t>
  </si>
  <si>
    <t>1791i</t>
  </si>
  <si>
    <t>16051_18abril2015</t>
  </si>
  <si>
    <t>1805i</t>
  </si>
  <si>
    <t>1645222_01octubtre2016</t>
  </si>
  <si>
    <t>1807i</t>
  </si>
  <si>
    <t>1810i</t>
  </si>
  <si>
    <t>1825i</t>
  </si>
  <si>
    <t>1828i</t>
  </si>
  <si>
    <t>1831i</t>
  </si>
  <si>
    <t>1835i</t>
  </si>
  <si>
    <t>184i</t>
  </si>
  <si>
    <t>1644924_02abril2016</t>
  </si>
  <si>
    <t>1851i</t>
  </si>
  <si>
    <t>1854i</t>
  </si>
  <si>
    <t>1856i</t>
  </si>
  <si>
    <t>1860i</t>
  </si>
  <si>
    <t>1875i</t>
  </si>
  <si>
    <t>1878i</t>
  </si>
  <si>
    <t>1881i</t>
  </si>
  <si>
    <t>1884i</t>
  </si>
  <si>
    <t>1899i</t>
  </si>
  <si>
    <t>1645420_03septiembre2016</t>
  </si>
  <si>
    <t>1902i</t>
  </si>
  <si>
    <t>en 2005 un punto cae en cafÚ con sombra 2001</t>
  </si>
  <si>
    <t>1905i</t>
  </si>
  <si>
    <t>1908i</t>
  </si>
  <si>
    <t>1911i</t>
  </si>
  <si>
    <t>1645425_22abril2016</t>
  </si>
  <si>
    <t>1925i</t>
  </si>
  <si>
    <t>2005 baja certeza por influencia de nube, 2015 3 puntos eran tacotal t 2 en bosque</t>
  </si>
  <si>
    <t>1928i</t>
  </si>
  <si>
    <t>1931i</t>
  </si>
  <si>
    <t>1934i</t>
  </si>
  <si>
    <t>1645424_22abril2016</t>
  </si>
  <si>
    <t>1937i</t>
  </si>
  <si>
    <t>1950i</t>
  </si>
  <si>
    <t>1953i</t>
  </si>
  <si>
    <t>16050_14noviembre2014</t>
  </si>
  <si>
    <t>1956i</t>
  </si>
  <si>
    <t>1645423_17marzo2016</t>
  </si>
  <si>
    <t>1959i</t>
  </si>
  <si>
    <t>1962i</t>
  </si>
  <si>
    <t>1976i</t>
  </si>
  <si>
    <t>1979i</t>
  </si>
  <si>
    <t>1982i</t>
  </si>
  <si>
    <t>1985i</t>
  </si>
  <si>
    <t>1988i</t>
  </si>
  <si>
    <t>2000i</t>
  </si>
  <si>
    <t>1645522_04febrero2016</t>
  </si>
  <si>
    <t>2003i</t>
  </si>
  <si>
    <t>2006i</t>
  </si>
  <si>
    <t>2009i</t>
  </si>
  <si>
    <t>200i</t>
  </si>
  <si>
    <t>201i</t>
  </si>
  <si>
    <t>2022i</t>
  </si>
  <si>
    <t>1645622_04febrero2016</t>
  </si>
  <si>
    <t>2025i</t>
  </si>
  <si>
    <t>1645623_01octubre2016</t>
  </si>
  <si>
    <t>2028i</t>
  </si>
  <si>
    <t>1645624_17marzo2016</t>
  </si>
  <si>
    <t>217i</t>
  </si>
  <si>
    <t>286i</t>
  </si>
  <si>
    <t>302i</t>
  </si>
  <si>
    <t>305i</t>
  </si>
  <si>
    <t>1645125_17marzo2016</t>
  </si>
  <si>
    <t>2005, certeza es baja por nube</t>
  </si>
  <si>
    <t>319i</t>
  </si>
  <si>
    <t>322i</t>
  </si>
  <si>
    <t>325i</t>
  </si>
  <si>
    <t>339i</t>
  </si>
  <si>
    <t>341i</t>
  </si>
  <si>
    <t>344i</t>
  </si>
  <si>
    <t>347i</t>
  </si>
  <si>
    <t>361i</t>
  </si>
  <si>
    <t>364i</t>
  </si>
  <si>
    <t>367i</t>
  </si>
  <si>
    <t>370i</t>
  </si>
  <si>
    <t>373i</t>
  </si>
  <si>
    <t>387i</t>
  </si>
  <si>
    <t>Imagen 2005 tiene 5 puntos en tacotal</t>
  </si>
  <si>
    <t>390i</t>
  </si>
  <si>
    <t>393i</t>
  </si>
  <si>
    <t>394i</t>
  </si>
  <si>
    <t>397i</t>
  </si>
  <si>
    <t>En 2015 certeza es media por nube</t>
  </si>
  <si>
    <t>413i</t>
  </si>
  <si>
    <t>En 2005 tres puntos caen en cafÚ con sombra 2001</t>
  </si>
  <si>
    <t>416i</t>
  </si>
  <si>
    <t>419i</t>
  </si>
  <si>
    <t>422i</t>
  </si>
  <si>
    <t>425i</t>
  </si>
  <si>
    <t>440i</t>
  </si>
  <si>
    <t>443i</t>
  </si>
  <si>
    <t>1645422_01octubre2016</t>
  </si>
  <si>
    <t>446i</t>
  </si>
  <si>
    <t>449i</t>
  </si>
  <si>
    <t>452i</t>
  </si>
  <si>
    <t>465i</t>
  </si>
  <si>
    <t>2005 certaza media por influencia de sombre/nube</t>
  </si>
  <si>
    <t>468i</t>
  </si>
  <si>
    <t>471i</t>
  </si>
  <si>
    <t>474i</t>
  </si>
  <si>
    <t>477i</t>
  </si>
  <si>
    <t>492i</t>
  </si>
  <si>
    <t>495i</t>
  </si>
  <si>
    <t>498i</t>
  </si>
  <si>
    <t>501i</t>
  </si>
  <si>
    <t>504i</t>
  </si>
  <si>
    <t>515INF</t>
  </si>
  <si>
    <t>517i</t>
  </si>
  <si>
    <t>518INF</t>
  </si>
  <si>
    <t>520i</t>
  </si>
  <si>
    <t>523i</t>
  </si>
  <si>
    <t>526i</t>
  </si>
  <si>
    <t>529i</t>
  </si>
  <si>
    <t>545i</t>
  </si>
  <si>
    <t>548i</t>
  </si>
  <si>
    <t>551i</t>
  </si>
  <si>
    <t>553INF</t>
  </si>
  <si>
    <t>556INF</t>
  </si>
  <si>
    <t>559INF</t>
  </si>
  <si>
    <t>622325_22noviembre2006</t>
  </si>
  <si>
    <t>16051_28noviembre2015</t>
  </si>
  <si>
    <t>567i</t>
  </si>
  <si>
    <t>570i</t>
  </si>
  <si>
    <t>589i</t>
  </si>
  <si>
    <t>598INF</t>
  </si>
  <si>
    <t>601INF</t>
  </si>
  <si>
    <t>604INF</t>
  </si>
  <si>
    <t>641INF</t>
  </si>
  <si>
    <t>644INF</t>
  </si>
  <si>
    <t>67b</t>
  </si>
  <si>
    <t>En 2005 son 8 puntos en tacotal</t>
  </si>
  <si>
    <t>687INF</t>
  </si>
  <si>
    <t>690INF</t>
  </si>
  <si>
    <t>69b</t>
  </si>
  <si>
    <t>17050_28septiembre2006</t>
  </si>
  <si>
    <t>889i</t>
  </si>
  <si>
    <t>890i</t>
  </si>
  <si>
    <t>893i</t>
  </si>
  <si>
    <t>903i</t>
  </si>
  <si>
    <t>907i</t>
  </si>
  <si>
    <t>15051_29ago2005.img</t>
  </si>
  <si>
    <t>912INF</t>
  </si>
  <si>
    <t>916i</t>
  </si>
  <si>
    <t>1644824_02abril2016</t>
  </si>
  <si>
    <t>919i</t>
  </si>
  <si>
    <t>922i</t>
  </si>
  <si>
    <t>Imal7_16051_24_11_2005</t>
  </si>
  <si>
    <t>933i</t>
  </si>
  <si>
    <t>947i</t>
  </si>
  <si>
    <t>948INF</t>
  </si>
  <si>
    <t>950i</t>
  </si>
  <si>
    <t>621324_24noviembre2005</t>
  </si>
  <si>
    <t>951INF</t>
  </si>
  <si>
    <t>954INF</t>
  </si>
  <si>
    <t>1645125_02abril2016</t>
  </si>
  <si>
    <t>983INF</t>
  </si>
  <si>
    <t>986INF</t>
  </si>
  <si>
    <t>989INF</t>
  </si>
  <si>
    <t>1001i</t>
  </si>
  <si>
    <t>Wilmer Rodriguez</t>
  </si>
  <si>
    <t>20160402_164745_1645024</t>
  </si>
  <si>
    <t>1004i</t>
  </si>
  <si>
    <t>16051_24enero2005.</t>
  </si>
  <si>
    <t>20160402_164745_1645025</t>
  </si>
  <si>
    <t>1007i</t>
  </si>
  <si>
    <t>16051_24enero2005.img</t>
  </si>
  <si>
    <t>Image de Bing 2014</t>
  </si>
  <si>
    <t>1013i</t>
  </si>
  <si>
    <t>15051_24ene2016.img</t>
  </si>
  <si>
    <t>1016i</t>
  </si>
  <si>
    <t>20160127_164636_1745003</t>
  </si>
  <si>
    <t>1017i</t>
  </si>
  <si>
    <t>l8_1651_2016-05-06</t>
  </si>
  <si>
    <t>1018i</t>
  </si>
  <si>
    <t>imal7_16051_24_11_2005</t>
  </si>
  <si>
    <t>20160402_164742_1645124</t>
  </si>
  <si>
    <t>1021i</t>
  </si>
  <si>
    <t>20150423_170937_1645125</t>
  </si>
  <si>
    <t>1024i</t>
  </si>
  <si>
    <t>20160620_164345_1645126</t>
  </si>
  <si>
    <t>1027i</t>
  </si>
  <si>
    <t>15051_20abr2004</t>
  </si>
  <si>
    <t>15051_24ene2016.</t>
  </si>
  <si>
    <t>1030i</t>
  </si>
  <si>
    <t>15051_20abr2004.</t>
  </si>
  <si>
    <t>15051_24ene2016</t>
  </si>
  <si>
    <t>1033i</t>
  </si>
  <si>
    <t>15051_29ago2005</t>
  </si>
  <si>
    <t>20151101_164119_1745103</t>
  </si>
  <si>
    <t>141i</t>
  </si>
  <si>
    <t>15052_30nov2004.img</t>
  </si>
  <si>
    <t>20151225_165535_1744701</t>
  </si>
  <si>
    <t>152i</t>
  </si>
  <si>
    <t>20151001_165240_1644828</t>
  </si>
  <si>
    <t>155i</t>
  </si>
  <si>
    <t>1626i</t>
  </si>
  <si>
    <t>1629i</t>
  </si>
  <si>
    <t>20151225_165535_1744702</t>
  </si>
  <si>
    <t>1640i</t>
  </si>
  <si>
    <t>1643i</t>
  </si>
  <si>
    <t>20150101_165638_1744802</t>
  </si>
  <si>
    <t>1651i</t>
  </si>
  <si>
    <t>20151001_165240_1644828_</t>
  </si>
  <si>
    <t>1654i</t>
  </si>
  <si>
    <t>1657i</t>
  </si>
  <si>
    <t>165i</t>
  </si>
  <si>
    <t>1661i</t>
  </si>
  <si>
    <t>20160124_170423_1644928</t>
  </si>
  <si>
    <t>1664i</t>
  </si>
  <si>
    <t>20151001_165237_1644927_</t>
  </si>
  <si>
    <t>1667i</t>
  </si>
  <si>
    <t>20160315_165200_1644928</t>
  </si>
  <si>
    <t>1670i</t>
  </si>
  <si>
    <t>1677i</t>
  </si>
  <si>
    <t>20160124_170423_1644931</t>
  </si>
  <si>
    <t>1680i</t>
  </si>
  <si>
    <t>1683i</t>
  </si>
  <si>
    <t>20160315_165200_1644928_</t>
  </si>
  <si>
    <t>1686i</t>
  </si>
  <si>
    <t>20160724_163620_1744902</t>
  </si>
  <si>
    <t>168i</t>
  </si>
  <si>
    <t>1693i</t>
  </si>
  <si>
    <t>1696i</t>
  </si>
  <si>
    <t>1699i</t>
  </si>
  <si>
    <t>20160724_163620_1744902_</t>
  </si>
  <si>
    <t>1703i</t>
  </si>
  <si>
    <t>1706i</t>
  </si>
  <si>
    <t>1709i</t>
  </si>
  <si>
    <t>20160415_163825_1645026_</t>
  </si>
  <si>
    <t>1712i</t>
  </si>
  <si>
    <t>20160315_165157_1645027_</t>
  </si>
  <si>
    <t>1714i</t>
  </si>
  <si>
    <t>20160108_164852_1645028</t>
  </si>
  <si>
    <t>1717i</t>
  </si>
  <si>
    <t>1721i</t>
  </si>
  <si>
    <t>1724i</t>
  </si>
  <si>
    <t>1727i</t>
  </si>
  <si>
    <t>1731i</t>
  </si>
  <si>
    <t>1734i</t>
  </si>
  <si>
    <t>1738i</t>
  </si>
  <si>
    <t>imal7_16051_24_11_2005.</t>
  </si>
  <si>
    <t>l8_1651_2016-05-06.</t>
  </si>
  <si>
    <t>1741i</t>
  </si>
  <si>
    <t>1744i</t>
  </si>
  <si>
    <t>20160620_164345_1645127</t>
  </si>
  <si>
    <t>1748i</t>
  </si>
  <si>
    <t>20150101_165628_1645128</t>
  </si>
  <si>
    <t>1751i</t>
  </si>
  <si>
    <t>1762i</t>
  </si>
  <si>
    <t>1765i</t>
  </si>
  <si>
    <t>20151001_165229_1745102</t>
  </si>
  <si>
    <t>176i</t>
  </si>
  <si>
    <t>179i</t>
  </si>
  <si>
    <t>20160315_165203_1744801</t>
  </si>
  <si>
    <t>182i</t>
  </si>
  <si>
    <t>187i</t>
  </si>
  <si>
    <t>20160124_170423_1644927</t>
  </si>
  <si>
    <t>190i</t>
  </si>
  <si>
    <t>193i</t>
  </si>
  <si>
    <t>196i</t>
  </si>
  <si>
    <t>204i</t>
  </si>
  <si>
    <t>207i</t>
  </si>
  <si>
    <t>210i</t>
  </si>
  <si>
    <t>213i</t>
  </si>
  <si>
    <t>219i</t>
  </si>
  <si>
    <t>20160124_170423_1644926</t>
  </si>
  <si>
    <t>222i</t>
  </si>
  <si>
    <t>225i</t>
  </si>
  <si>
    <t>228i</t>
  </si>
  <si>
    <t>231i</t>
  </si>
  <si>
    <t>20160402_164746_1645023</t>
  </si>
  <si>
    <t>234i</t>
  </si>
  <si>
    <t>237i</t>
  </si>
  <si>
    <t>20160415_163825_1645026</t>
  </si>
  <si>
    <t>241i</t>
  </si>
  <si>
    <t>16051_14abr2005</t>
  </si>
  <si>
    <t>244i</t>
  </si>
  <si>
    <t>247i</t>
  </si>
  <si>
    <t>249i</t>
  </si>
  <si>
    <t>252i</t>
  </si>
  <si>
    <t>255i</t>
  </si>
  <si>
    <t>258i</t>
  </si>
  <si>
    <t>260i</t>
  </si>
  <si>
    <t>l8_1651_2016-05-06.i</t>
  </si>
  <si>
    <t>263i</t>
  </si>
  <si>
    <t>266i</t>
  </si>
  <si>
    <t>268i</t>
  </si>
  <si>
    <t>271i</t>
  </si>
  <si>
    <t>274i</t>
  </si>
  <si>
    <t>16051_24enero2005
16051_14abr2005</t>
  </si>
  <si>
    <t>277i</t>
  </si>
  <si>
    <t>279i</t>
  </si>
  <si>
    <t>15051_20abr2004
15051_29ago2005</t>
  </si>
  <si>
    <t>282i</t>
  </si>
  <si>
    <t>292i</t>
  </si>
  <si>
    <t>295i</t>
  </si>
  <si>
    <t>299i</t>
  </si>
  <si>
    <t>30b</t>
  </si>
  <si>
    <t>20150214_170124_1744702</t>
  </si>
  <si>
    <t>32b</t>
  </si>
  <si>
    <t>20150214_170124_1744702_</t>
  </si>
  <si>
    <t>39b</t>
  </si>
  <si>
    <t>20160522_163550_1744903_</t>
  </si>
  <si>
    <t>43b</t>
  </si>
  <si>
    <t>445INF</t>
  </si>
  <si>
    <t>483INF</t>
  </si>
  <si>
    <t>48b</t>
  </si>
  <si>
    <t>51B</t>
  </si>
  <si>
    <t>521INF</t>
  </si>
  <si>
    <t>524INF</t>
  </si>
  <si>
    <t>562INF</t>
  </si>
  <si>
    <t>565INF</t>
  </si>
  <si>
    <t>568INF</t>
  </si>
  <si>
    <t>607INF</t>
  </si>
  <si>
    <t>610INF</t>
  </si>
  <si>
    <t>647INF</t>
  </si>
  <si>
    <t>20160124_170423_1644932</t>
  </si>
  <si>
    <t>650INF</t>
  </si>
  <si>
    <t>20160315_165200_1644927</t>
  </si>
  <si>
    <t>654INF</t>
  </si>
  <si>
    <t>657INF</t>
  </si>
  <si>
    <t>693INF</t>
  </si>
  <si>
    <t>20160124_170423_1644929</t>
  </si>
  <si>
    <t>696INF</t>
  </si>
  <si>
    <t>701INF</t>
  </si>
  <si>
    <t>733INF</t>
  </si>
  <si>
    <t>736INF</t>
  </si>
  <si>
    <t>739INF</t>
  </si>
  <si>
    <t>742INF</t>
  </si>
  <si>
    <t>745INF</t>
  </si>
  <si>
    <t>750INF</t>
  </si>
  <si>
    <t>20160127_164636_1745004</t>
  </si>
  <si>
    <t>783INF</t>
  </si>
  <si>
    <t>786INF</t>
  </si>
  <si>
    <t>789INF</t>
  </si>
  <si>
    <t>792INF</t>
  </si>
  <si>
    <t>795INF</t>
  </si>
  <si>
    <t>798INF</t>
  </si>
  <si>
    <t>799INF</t>
  </si>
  <si>
    <t>829INF</t>
  </si>
  <si>
    <t>834INF</t>
  </si>
  <si>
    <t>837INF</t>
  </si>
  <si>
    <t>840INF</t>
  </si>
  <si>
    <t>843INF</t>
  </si>
  <si>
    <t>846INF</t>
  </si>
  <si>
    <t>873INF</t>
  </si>
  <si>
    <t>874i</t>
  </si>
  <si>
    <t>876INF</t>
  </si>
  <si>
    <t>879INF</t>
  </si>
  <si>
    <t>882INF</t>
  </si>
  <si>
    <t>884i</t>
  </si>
  <si>
    <t>20151225_165535_1744703</t>
  </si>
  <si>
    <t>885i</t>
  </si>
  <si>
    <t>885INF</t>
  </si>
  <si>
    <t>896i</t>
  </si>
  <si>
    <t>899i</t>
  </si>
  <si>
    <t>910i</t>
  </si>
  <si>
    <t>913i</t>
  </si>
  <si>
    <t>926i</t>
  </si>
  <si>
    <t>929i</t>
  </si>
  <si>
    <t>936i</t>
  </si>
  <si>
    <t>939i</t>
  </si>
  <si>
    <t>942i</t>
  </si>
  <si>
    <t>945i</t>
  </si>
  <si>
    <t>953i</t>
  </si>
  <si>
    <t>20160124_170423_1644930</t>
  </si>
  <si>
    <t>956i</t>
  </si>
  <si>
    <t>959i</t>
  </si>
  <si>
    <t>962i</t>
  </si>
  <si>
    <t>965i</t>
  </si>
  <si>
    <t>968i</t>
  </si>
  <si>
    <t>971i</t>
  </si>
  <si>
    <t>974i</t>
  </si>
  <si>
    <t>20160315_165157_1645027</t>
  </si>
  <si>
    <t>977i</t>
  </si>
  <si>
    <t>980i</t>
  </si>
  <si>
    <t>983i</t>
  </si>
  <si>
    <t>986i</t>
  </si>
  <si>
    <t>989i</t>
  </si>
  <si>
    <t>992i</t>
  </si>
  <si>
    <t>995i</t>
  </si>
  <si>
    <t>998i</t>
  </si>
  <si>
    <t>Count of idCE</t>
  </si>
  <si>
    <t>Bosque latifoliado degradado 30-69%</t>
  </si>
  <si>
    <t>Bosque latifoliado &gt;70%</t>
  </si>
  <si>
    <t>Bosque de Pino degradado 30-69%</t>
  </si>
  <si>
    <t>Bosque de Pino &gt;70%</t>
  </si>
  <si>
    <t>Non-woody vegetation</t>
  </si>
  <si>
    <t>Woody vegetation</t>
  </si>
  <si>
    <t>Land cover change classes</t>
  </si>
  <si>
    <t xml:space="preserve">Forests that remains as forests </t>
  </si>
  <si>
    <t>Stable Broadleaf forest &gt;70%</t>
  </si>
  <si>
    <t>Stable Broadleaf degraded forest 30%-69%</t>
  </si>
  <si>
    <t>Degradation from Broadleaf forest&gt;70% to 30%-69%</t>
  </si>
  <si>
    <t xml:space="preserve">Enhancement from Broadleaf degraded forest 30%-69% to 70% </t>
  </si>
  <si>
    <t>Stable Pine forest &gt;70%</t>
  </si>
  <si>
    <t>Stable Pine degraded forest 30%-69%</t>
  </si>
  <si>
    <t>Degradation from Pine forest&gt;70% to 30%-69%</t>
  </si>
  <si>
    <t>Enhancement from Pine degraded forest 30%-69% to 70%</t>
  </si>
  <si>
    <t xml:space="preserve">Stable Permanent Crops &gt;30% </t>
  </si>
  <si>
    <t>Deforestation</t>
  </si>
  <si>
    <t>Deforestation from Broadleaf forest to Non-woody vegetation</t>
  </si>
  <si>
    <t>Deforestation from Pine forest to Non-woody vegetation</t>
  </si>
  <si>
    <t>Deforestation from Permanent Crops &gt;30% to Non-woody vegetation</t>
  </si>
  <si>
    <t>Forest Gain</t>
  </si>
  <si>
    <t>Additions from Non-woody vegetation to Broadleaf forest</t>
  </si>
  <si>
    <t>Additions from Non-woody vegetation to Pine Forest</t>
  </si>
  <si>
    <t>Additions from Non-woody vegetation to Permanent Crops &gt;30%</t>
  </si>
  <si>
    <t>Non-Forest that remains as non-forest</t>
  </si>
  <si>
    <t>Stable Non-woody vegetation</t>
  </si>
  <si>
    <t>Area (ha)</t>
  </si>
  <si>
    <t>Confidence interval</t>
  </si>
  <si>
    <t>Error %</t>
  </si>
  <si>
    <t>Wi</t>
  </si>
  <si>
    <t>Points</t>
  </si>
  <si>
    <t>Total Acounting Area (ha)</t>
  </si>
  <si>
    <t>Broadleaf forest &gt;70%</t>
  </si>
  <si>
    <t>Broadleaf degraded forest 30-69%</t>
  </si>
  <si>
    <t>Pine forest &gt;70%</t>
  </si>
  <si>
    <t>Pine degraded forest 30-69%</t>
  </si>
  <si>
    <t>Permanet crop &gt; 30% (forest)</t>
  </si>
  <si>
    <t>Broadleaf forest  &gt;70%</t>
  </si>
  <si>
    <t>Pine Forest &gt;70%</t>
  </si>
  <si>
    <t>Permanet crop &gt; 30% (Forest)</t>
  </si>
  <si>
    <t>Interpreter 1 Marena</t>
  </si>
  <si>
    <t>Interpreter 2 Marena</t>
  </si>
  <si>
    <t>Interpreter 3 INETER</t>
  </si>
  <si>
    <t>Low</t>
  </si>
  <si>
    <t>High</t>
  </si>
  <si>
    <t>id</t>
  </si>
  <si>
    <t>Interpreter</t>
  </si>
  <si>
    <t>Ycoordinate</t>
  </si>
  <si>
    <t>Xcoordinate</t>
  </si>
  <si>
    <t>51b</t>
  </si>
  <si>
    <t>Respuesta</t>
  </si>
  <si>
    <t>Non Response</t>
  </si>
  <si>
    <t>Row Labels</t>
  </si>
  <si>
    <t>Grand Total</t>
  </si>
  <si>
    <t>Response</t>
  </si>
  <si>
    <t>Pct</t>
  </si>
  <si>
    <t>Non Response points distribution</t>
  </si>
  <si>
    <t>Column Labels</t>
  </si>
  <si>
    <t>(All)</t>
  </si>
  <si>
    <t>Standard error</t>
  </si>
  <si>
    <t>Deforestation from Broadleaf forest &gt;70 to Non-woody vegetation</t>
  </si>
  <si>
    <t>Deforestation from Broadleaf degraded forest 30-69% to Non-woody vegetation</t>
  </si>
  <si>
    <t>Deforestation from Pine forest &gt;70 to Non-woody vegetation</t>
  </si>
  <si>
    <t>Deforestation from Pine degraded 30-69% to Non-woody vegetation</t>
  </si>
  <si>
    <t>interpreta</t>
  </si>
  <si>
    <t>Ganancia</t>
  </si>
  <si>
    <t>Deforestacion</t>
  </si>
  <si>
    <t>Areas agropecuarias arboladas</t>
  </si>
  <si>
    <t>Anno_cambio</t>
  </si>
  <si>
    <t>Cat_Cambio_Nivel2</t>
  </si>
  <si>
    <t>Cat_Cambio_Nivel1</t>
  </si>
  <si>
    <t>Deforestation from Broadleaf forest &gt;70 to Woody vegetation</t>
  </si>
  <si>
    <t>Deforestation from Broadleaf degraded forest 30-69% to Woody vegetation</t>
  </si>
  <si>
    <t>Additions from Woody vegetation to Broadleaf forest</t>
  </si>
  <si>
    <t>Total</t>
  </si>
  <si>
    <t>Deforestacion Total</t>
  </si>
  <si>
    <t>Ganancia Total</t>
  </si>
  <si>
    <t>Other LULC Change categories</t>
  </si>
  <si>
    <t>Year</t>
  </si>
  <si>
    <t>Deforested Area (ha)</t>
  </si>
  <si>
    <t>Forest Gain Area (ha)</t>
  </si>
  <si>
    <t>DA Confidence interval</t>
  </si>
  <si>
    <t>FG Confidence interval</t>
  </si>
  <si>
    <t>GFW deforested Area (ha)</t>
  </si>
  <si>
    <t>Jorge Rodriguez</t>
  </si>
  <si>
    <r>
      <t xml:space="preserve">Deforestation from Broadleaf forest &gt;70 to </t>
    </r>
    <r>
      <rPr>
        <sz val="12"/>
        <color theme="2" tint="-0.499984740745262"/>
        <rFont val="Calibri (Body)_x0000_"/>
      </rPr>
      <t>Woody vegetation</t>
    </r>
  </si>
  <si>
    <r>
      <t xml:space="preserve">Deforestation from Broadleaf degraded forest 30-69% to </t>
    </r>
    <r>
      <rPr>
        <sz val="12"/>
        <color theme="2" tint="-0.499984740745262"/>
        <rFont val="Calibri (Body)_x0000_"/>
      </rPr>
      <t>Woody vegetation</t>
    </r>
  </si>
  <si>
    <r>
      <t xml:space="preserve">Deforestation from Pine forest &gt;70 to </t>
    </r>
    <r>
      <rPr>
        <sz val="12"/>
        <color theme="2" tint="-0.499984740745262"/>
        <rFont val="Calibri (Body)_x0000_"/>
      </rPr>
      <t>Woody vegetation</t>
    </r>
  </si>
  <si>
    <r>
      <t xml:space="preserve">Deforestation from Pine degraded forest 30-69% to </t>
    </r>
    <r>
      <rPr>
        <sz val="12"/>
        <color theme="2" tint="-0.499984740745262"/>
        <rFont val="Calibri (Body)_x0000_"/>
      </rPr>
      <t>Woody vegetation</t>
    </r>
  </si>
  <si>
    <r>
      <t xml:space="preserve">Additions from </t>
    </r>
    <r>
      <rPr>
        <sz val="12"/>
        <color theme="2" tint="-0.499984740745262"/>
        <rFont val="Calibri (Body)_x0000_"/>
      </rPr>
      <t>Woody vegetation</t>
    </r>
    <r>
      <rPr>
        <sz val="12"/>
        <color theme="2" tint="-0.499984740745262"/>
        <rFont val="Calibri"/>
        <family val="2"/>
        <scheme val="minor"/>
      </rPr>
      <t xml:space="preserve"> to Broadleaf forest</t>
    </r>
  </si>
  <si>
    <r>
      <t xml:space="preserve">Additions from </t>
    </r>
    <r>
      <rPr>
        <sz val="12"/>
        <color theme="2" tint="-0.499984740745262"/>
        <rFont val="Calibri (Body)_x0000_"/>
      </rPr>
      <t>Woody vegetation</t>
    </r>
    <r>
      <rPr>
        <sz val="12"/>
        <color theme="2" tint="-0.499984740745262"/>
        <rFont val="Calibri"/>
        <family val="2"/>
        <scheme val="minor"/>
      </rPr>
      <t xml:space="preserve"> to Pine forest</t>
    </r>
  </si>
  <si>
    <r>
      <t xml:space="preserve">Stable </t>
    </r>
    <r>
      <rPr>
        <sz val="12"/>
        <color theme="2" tint="-0.499984740745262"/>
        <rFont val="Calibri (Body)_x0000_"/>
      </rPr>
      <t>Woody vegetation</t>
    </r>
  </si>
  <si>
    <r>
      <rPr>
        <sz val="12"/>
        <color theme="2" tint="-0.499984740745262"/>
        <rFont val="Calibri (Body)_x0000_"/>
      </rPr>
      <t>Woody vegetation</t>
    </r>
    <r>
      <rPr>
        <sz val="12"/>
        <color theme="2" tint="-0.499984740745262"/>
        <rFont val="Calibri"/>
        <family val="2"/>
        <scheme val="minor"/>
      </rPr>
      <t xml:space="preserve"> to Non-woody vegetation</t>
    </r>
  </si>
  <si>
    <r>
      <t xml:space="preserve">Non-woody vegetation to </t>
    </r>
    <r>
      <rPr>
        <sz val="12"/>
        <color theme="2" tint="-0.499984740745262"/>
        <rFont val="Calibri (Body)_x0000_"/>
      </rPr>
      <t>Woody vegetation</t>
    </r>
  </si>
  <si>
    <t>Woody vegetation to Non-woody vegetation</t>
  </si>
  <si>
    <t>Deforestation from Broadleaf forest to Woody vegetation</t>
  </si>
  <si>
    <t>Deforestation from Pine forest to Woody vegetation</t>
  </si>
  <si>
    <t>Non-woody vegetation to Woody vegetation</t>
  </si>
  <si>
    <t>Stable Woody vegetation</t>
  </si>
  <si>
    <t>Additions from Woody vegetation to Pine forest</t>
  </si>
  <si>
    <t>Broadleaf forest &gt;70% to Annual Crops</t>
  </si>
  <si>
    <t>Broadleaf forest &gt;70% to Pastures</t>
  </si>
  <si>
    <t>Broadleaf forest &gt;70% to Bare Soil</t>
  </si>
  <si>
    <t>Broadleaf degraded forest 30-69% to Annual Crops</t>
  </si>
  <si>
    <t>Broadleaf degraded forest 30-69% to Pastures</t>
  </si>
  <si>
    <t>Broadleaf degraded forest 30-69% to Natural savannah</t>
  </si>
  <si>
    <t>Other land cover change classes</t>
  </si>
  <si>
    <t>Accounting Area</t>
  </si>
  <si>
    <t>Land cover classes</t>
  </si>
  <si>
    <t>Settlements and roads</t>
  </si>
  <si>
    <t>Wetlands</t>
  </si>
  <si>
    <t>Natural savannah</t>
  </si>
  <si>
    <t>Pastures</t>
  </si>
  <si>
    <t>Bare soil</t>
  </si>
  <si>
    <t>Annual crops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</si>
</sst>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(* #,##0.00_);_(* \(#,##0.00\);_(* &quot;-&quot;??_);_(@_)"/>
    <numFmt numFmtId="164" formatCode="0.000"/>
    <numFmt numFmtId="165" formatCode="_(* #,##0_);_(* \(#,##0\);_(* &quot;-&quot;??_);_(@_)"/>
    <numFmt numFmtId="166" formatCode="_(* #,##0.000_);_(* \(#,##0.000\);_(* &quot;-&quot;??_);_(@_)"/>
  </numFmts>
  <fonts count="13">
    <font>
      <sz val="12"/>
      <color theme="1"/>
      <name val="Calibri"/>
      <family val="2"/>
      <scheme val="minor"/>
    </font>
    <font>
      <sz val="10"/>
      <color theme="1"/>
      <name val="Calibri Light"/>
      <family val="2"/>
      <scheme val="major"/>
    </font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0"/>
      <color theme="1"/>
      <name val="Calibri Light"/>
      <family val="2"/>
      <scheme val="major"/>
    </font>
    <font>
      <sz val="12"/>
      <color theme="2" tint="-0.499984740745262"/>
      <name val="Calibri"/>
      <family val="2"/>
      <scheme val="minor"/>
    </font>
    <font>
      <sz val="12"/>
      <color theme="2" tint="-0.499984740745262"/>
      <name val="Calibri (Body)_x0000_"/>
    </font>
    <font>
      <sz val="11"/>
      <color theme="1"/>
      <name val="Calibri Light"/>
      <family val="2"/>
      <scheme val="major"/>
    </font>
    <font>
      <b/>
      <sz val="12"/>
      <color rgb="FF000000"/>
      <name val="Calibri Light"/>
      <family val="2"/>
      <scheme val="major"/>
    </font>
    <font>
      <b/>
      <sz val="12"/>
      <color theme="1"/>
      <name val="Calibri Light"/>
      <family val="2"/>
      <scheme val="major"/>
    </font>
    <font>
      <sz val="12"/>
      <color theme="1"/>
      <name val="Calibri Light"/>
      <family val="2"/>
      <scheme val="major"/>
    </font>
  </fonts>
  <fills count="8">
    <fill>
      <patternFill patternType="none"/>
    </fill>
    <fill>
      <patternFill patternType="gray125"/>
    </fill>
    <fill>
      <patternFill patternType="solid">
        <fgColor theme="6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DBDBDB"/>
        <bgColor rgb="FF000000"/>
      </patternFill>
    </fill>
  </fills>
  <borders count="8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3">
    <xf numFmtId="0" fontId="0" fillId="0" borderId="0"/>
    <xf numFmtId="43" fontId="2" fillId="0" borderId="0" applyFont="0" applyFill="0" applyBorder="0" applyAlignment="0" applyProtection="0"/>
    <xf numFmtId="9" fontId="2" fillId="0" borderId="0" applyFont="0" applyFill="0" applyBorder="0" applyAlignment="0" applyProtection="0"/>
  </cellStyleXfs>
  <cellXfs count="76">
    <xf numFmtId="0" fontId="0" fillId="0" borderId="0" xfId="0"/>
    <xf numFmtId="0" fontId="1" fillId="0" borderId="0" xfId="0" applyFont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wrapText="1"/>
    </xf>
    <xf numFmtId="9" fontId="0" fillId="0" borderId="0" xfId="2" applyFont="1"/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0" fontId="3" fillId="0" borderId="0" xfId="0" applyFont="1"/>
    <xf numFmtId="0" fontId="0" fillId="0" borderId="1" xfId="0" applyBorder="1"/>
    <xf numFmtId="164" fontId="0" fillId="0" borderId="0" xfId="0" applyNumberFormat="1"/>
    <xf numFmtId="43" fontId="0" fillId="0" borderId="0" xfId="0" applyNumberFormat="1"/>
    <xf numFmtId="43" fontId="0" fillId="0" borderId="0" xfId="0" applyNumberFormat="1" applyAlignment="1">
      <alignment vertical="center"/>
    </xf>
    <xf numFmtId="164" fontId="0" fillId="0" borderId="0" xfId="0" applyNumberFormat="1" applyAlignment="1">
      <alignment vertical="center"/>
    </xf>
    <xf numFmtId="43" fontId="0" fillId="0" borderId="1" xfId="0" applyNumberFormat="1" applyBorder="1" applyAlignment="1">
      <alignment vertical="center"/>
    </xf>
    <xf numFmtId="164" fontId="0" fillId="0" borderId="1" xfId="0" applyNumberFormat="1" applyBorder="1" applyAlignment="1">
      <alignment vertical="center"/>
    </xf>
    <xf numFmtId="0" fontId="0" fillId="3" borderId="1" xfId="0" applyFill="1" applyBorder="1" applyAlignment="1">
      <alignment horizontal="left"/>
    </xf>
    <xf numFmtId="43" fontId="0" fillId="3" borderId="1" xfId="1" applyFont="1" applyFill="1" applyBorder="1"/>
    <xf numFmtId="165" fontId="0" fillId="0" borderId="0" xfId="0" applyNumberFormat="1" applyAlignment="1">
      <alignment vertical="center"/>
    </xf>
    <xf numFmtId="9" fontId="0" fillId="0" borderId="0" xfId="2" applyFont="1" applyAlignment="1">
      <alignment vertical="center"/>
    </xf>
    <xf numFmtId="165" fontId="0" fillId="0" borderId="1" xfId="0" applyNumberFormat="1" applyBorder="1" applyAlignment="1">
      <alignment vertical="center"/>
    </xf>
    <xf numFmtId="9" fontId="0" fillId="0" borderId="1" xfId="2" applyFont="1" applyBorder="1" applyAlignment="1">
      <alignment vertical="center"/>
    </xf>
    <xf numFmtId="9" fontId="1" fillId="0" borderId="0" xfId="2" applyFont="1"/>
    <xf numFmtId="1" fontId="1" fillId="0" borderId="0" xfId="0" applyNumberFormat="1" applyFont="1"/>
    <xf numFmtId="0" fontId="1" fillId="0" borderId="0" xfId="0" applyFont="1" applyAlignment="1">
      <alignment wrapText="1"/>
    </xf>
    <xf numFmtId="0" fontId="1" fillId="0" borderId="0" xfId="0" applyFont="1" applyAlignment="1">
      <alignment vertical="center" wrapText="1"/>
    </xf>
    <xf numFmtId="0" fontId="1" fillId="0" borderId="0" xfId="0" applyFont="1" applyAlignment="1">
      <alignment vertical="center"/>
    </xf>
    <xf numFmtId="9" fontId="4" fillId="4" borderId="3" xfId="2" applyFont="1" applyFill="1" applyBorder="1"/>
    <xf numFmtId="0" fontId="4" fillId="4" borderId="2" xfId="0" applyFont="1" applyFill="1" applyBorder="1" applyAlignment="1">
      <alignment horizontal="center"/>
    </xf>
    <xf numFmtId="165" fontId="0" fillId="0" borderId="0" xfId="0" applyNumberFormat="1"/>
    <xf numFmtId="0" fontId="4" fillId="2" borderId="1" xfId="0" applyFont="1" applyFill="1" applyBorder="1" applyAlignment="1">
      <alignment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165" fontId="0" fillId="0" borderId="4" xfId="0" applyNumberFormat="1" applyBorder="1" applyAlignment="1">
      <alignment vertical="center"/>
    </xf>
    <xf numFmtId="0" fontId="0" fillId="0" borderId="0" xfId="0" applyAlignment="1">
      <alignment horizontal="right"/>
    </xf>
    <xf numFmtId="43" fontId="0" fillId="0" borderId="0" xfId="1" applyFont="1"/>
    <xf numFmtId="166" fontId="0" fillId="0" borderId="0" xfId="1" applyNumberFormat="1" applyFont="1"/>
    <xf numFmtId="166" fontId="0" fillId="0" borderId="1" xfId="1" applyNumberFormat="1" applyFont="1" applyBorder="1"/>
    <xf numFmtId="166" fontId="0" fillId="0" borderId="0" xfId="0" applyNumberFormat="1"/>
    <xf numFmtId="43" fontId="0" fillId="0" borderId="1" xfId="1" applyFont="1" applyBorder="1"/>
    <xf numFmtId="165" fontId="0" fillId="0" borderId="0" xfId="1" applyNumberFormat="1" applyFont="1"/>
    <xf numFmtId="165" fontId="0" fillId="0" borderId="1" xfId="1" applyNumberFormat="1" applyFont="1" applyBorder="1"/>
    <xf numFmtId="0" fontId="4" fillId="2" borderId="1" xfId="0" applyFont="1" applyFill="1" applyBorder="1" applyAlignment="1">
      <alignment vertical="center" wrapText="1"/>
    </xf>
    <xf numFmtId="0" fontId="6" fillId="0" borderId="1" xfId="0" applyFont="1" applyBorder="1" applyAlignment="1">
      <alignment horizontal="center"/>
    </xf>
    <xf numFmtId="0" fontId="7" fillId="0" borderId="0" xfId="0" applyFont="1" applyAlignment="1">
      <alignment vertical="center" wrapText="1"/>
    </xf>
    <xf numFmtId="0" fontId="7" fillId="0" borderId="1" xfId="0" applyFont="1" applyBorder="1" applyAlignment="1">
      <alignment vertical="center" wrapText="1"/>
    </xf>
    <xf numFmtId="0" fontId="6" fillId="6" borderId="1" xfId="0" applyFont="1" applyFill="1" applyBorder="1"/>
    <xf numFmtId="165" fontId="9" fillId="0" borderId="6" xfId="1" applyNumberFormat="1" applyFont="1" applyBorder="1"/>
    <xf numFmtId="0" fontId="10" fillId="7" borderId="1" xfId="0" applyFont="1" applyFill="1" applyBorder="1" applyAlignment="1">
      <alignment vertical="center"/>
    </xf>
    <xf numFmtId="0" fontId="11" fillId="2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 wrapText="1"/>
    </xf>
    <xf numFmtId="0" fontId="12" fillId="0" borderId="0" xfId="0" applyFont="1"/>
    <xf numFmtId="164" fontId="12" fillId="0" borderId="0" xfId="0" applyNumberFormat="1" applyFont="1" applyAlignment="1">
      <alignment vertical="center"/>
    </xf>
    <xf numFmtId="0" fontId="12" fillId="0" borderId="1" xfId="0" applyFont="1" applyBorder="1"/>
    <xf numFmtId="164" fontId="12" fillId="0" borderId="1" xfId="0" applyNumberFormat="1" applyFont="1" applyBorder="1" applyAlignment="1">
      <alignment vertical="center"/>
    </xf>
    <xf numFmtId="164" fontId="12" fillId="0" borderId="0" xfId="0" applyNumberFormat="1" applyFont="1"/>
    <xf numFmtId="165" fontId="12" fillId="0" borderId="0" xfId="0" applyNumberFormat="1" applyFont="1"/>
    <xf numFmtId="165" fontId="12" fillId="0" borderId="1" xfId="0" applyNumberFormat="1" applyFont="1" applyBorder="1"/>
    <xf numFmtId="0" fontId="12" fillId="0" borderId="0" xfId="0" applyFont="1" applyAlignment="1">
      <alignment horizontal="right"/>
    </xf>
    <xf numFmtId="0" fontId="12" fillId="0" borderId="5" xfId="0" applyFont="1" applyBorder="1"/>
    <xf numFmtId="165" fontId="12" fillId="0" borderId="5" xfId="0" applyNumberFormat="1" applyFont="1" applyBorder="1"/>
    <xf numFmtId="164" fontId="12" fillId="0" borderId="5" xfId="0" applyNumberFormat="1" applyFont="1" applyBorder="1" applyAlignment="1">
      <alignment vertical="center"/>
    </xf>
    <xf numFmtId="165" fontId="0" fillId="0" borderId="5" xfId="0" applyNumberFormat="1" applyBorder="1" applyAlignment="1">
      <alignment vertical="center"/>
    </xf>
    <xf numFmtId="165" fontId="0" fillId="0" borderId="7" xfId="0" applyNumberFormat="1" applyBorder="1" applyAlignment="1">
      <alignment vertical="center"/>
    </xf>
    <xf numFmtId="9" fontId="0" fillId="0" borderId="5" xfId="2" applyFont="1" applyBorder="1" applyAlignment="1">
      <alignment vertical="center"/>
    </xf>
    <xf numFmtId="9" fontId="0" fillId="0" borderId="7" xfId="2" applyFont="1" applyBorder="1" applyAlignment="1">
      <alignment vertical="center"/>
    </xf>
    <xf numFmtId="0" fontId="10" fillId="7" borderId="1" xfId="0" applyFont="1" applyFill="1" applyBorder="1" applyAlignment="1">
      <alignment horizontal="center" vertical="top" wrapText="1"/>
    </xf>
    <xf numFmtId="0" fontId="10" fillId="7" borderId="0" xfId="0" applyFont="1" applyFill="1" applyAlignment="1">
      <alignment horizontal="right" vertical="top" wrapText="1"/>
    </xf>
    <xf numFmtId="0" fontId="10" fillId="7" borderId="1" xfId="0" applyFont="1" applyFill="1" applyBorder="1" applyAlignment="1">
      <alignment horizontal="right" vertical="top" wrapText="1"/>
    </xf>
    <xf numFmtId="0" fontId="0" fillId="3" borderId="0" xfId="0" applyFill="1"/>
    <xf numFmtId="0" fontId="4" fillId="2" borderId="1" xfId="0" applyFont="1" applyFill="1" applyBorder="1" applyAlignment="1">
      <alignment horizontal="center" vertical="center"/>
    </xf>
    <xf numFmtId="0" fontId="10" fillId="7" borderId="1" xfId="0" applyFont="1" applyFill="1" applyBorder="1" applyAlignment="1">
      <alignment horizontal="center" vertical="top" wrapText="1"/>
    </xf>
    <xf numFmtId="0" fontId="10" fillId="7" borderId="0" xfId="0" applyFont="1" applyFill="1" applyAlignment="1">
      <alignment horizontal="center" vertical="center" textRotation="90" wrapText="1"/>
    </xf>
    <xf numFmtId="0" fontId="10" fillId="7" borderId="1" xfId="0" applyFont="1" applyFill="1" applyBorder="1" applyAlignment="1">
      <alignment horizontal="center" vertical="center" textRotation="90" wrapText="1"/>
    </xf>
    <xf numFmtId="0" fontId="10" fillId="7" borderId="4" xfId="0" applyFont="1" applyFill="1" applyBorder="1" applyAlignment="1">
      <alignment horizontal="right" vertical="top" wrapText="1"/>
    </xf>
    <xf numFmtId="0" fontId="5" fillId="5" borderId="0" xfId="0" applyFont="1" applyFill="1" applyAlignment="1">
      <alignment horizontal="center"/>
    </xf>
  </cellXfs>
  <cellStyles count="3">
    <cellStyle name="Comma" xfId="1" builtinId="3"/>
    <cellStyle name="Normal" xfId="0" builtinId="0"/>
    <cellStyle name="Percent" xfId="2" builtinId="5"/>
  </cellStyles>
  <dxfs count="17"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pivotCacheDefinition" Target="pivotCache/pivotCacheDefinition1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pivotCacheDefinition" Target="pivotCache/pivotCacheDefinition3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2.xml"/><Relationship Id="rId14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Interpreters_comparison!$D$1</c:f>
              <c:strCache>
                <c:ptCount val="1"/>
                <c:pt idx="0">
                  <c:v>Area (ha)</c:v>
                </c:pt>
              </c:strCache>
            </c:strRef>
          </c:tx>
          <c:spPr>
            <a:solidFill>
              <a:schemeClr val="bg2">
                <a:alpha val="30000"/>
              </a:schemeClr>
            </a:solidFill>
            <a:ln>
              <a:solidFill>
                <a:schemeClr val="accent4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Interpreters_comparison!$G$1:$G$70</c:f>
                <c:numCache>
                  <c:formatCode>General</c:formatCode>
                  <c:ptCount val="70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</c:v>
                  </c:pt>
                  <c:pt idx="4">
                    <c:v>77277.378038380499</c:v>
                  </c:pt>
                  <c:pt idx="5">
                    <c:v>34637.871155704524</c:v>
                  </c:pt>
                  <c:pt idx="6">
                    <c:v>39468.36660473005</c:v>
                  </c:pt>
                  <c:pt idx="7">
                    <c:v>45847.564537072445</c:v>
                  </c:pt>
                  <c:pt idx="8">
                    <c:v>0</c:v>
                  </c:pt>
                  <c:pt idx="9">
                    <c:v>39468.36660473005</c:v>
                  </c:pt>
                  <c:pt idx="10">
                    <c:v>0</c:v>
                  </c:pt>
                  <c:pt idx="11">
                    <c:v>14177.476588453608</c:v>
                  </c:pt>
                  <c:pt idx="12">
                    <c:v>14004.228402036657</c:v>
                  </c:pt>
                  <c:pt idx="13">
                    <c:v>32505.782917956371</c:v>
                  </c:pt>
                  <c:pt idx="14">
                    <c:v>14177.476588453608</c:v>
                  </c:pt>
                  <c:pt idx="15">
                    <c:v>0</c:v>
                  </c:pt>
                  <c:pt idx="16">
                    <c:v>64490.213668522629</c:v>
                  </c:pt>
                  <c:pt idx="17">
                    <c:v>70004.016559405238</c:v>
                  </c:pt>
                  <c:pt idx="18">
                    <c:v>84684.21713659534</c:v>
                  </c:pt>
                  <c:pt idx="19">
                    <c:v>134728.19150589683</c:v>
                  </c:pt>
                  <c:pt idx="20">
                    <c:v>103898.64097111102</c:v>
                  </c:pt>
                  <c:pt idx="21">
                    <c:v>104340.16950652245</c:v>
                  </c:pt>
                  <c:pt idx="22">
                    <c:v>70492.411365464577</c:v>
                  </c:pt>
                  <c:pt idx="23">
                    <c:v>116545.28328945593</c:v>
                  </c:pt>
                  <c:pt idx="24">
                    <c:v>109937.12773032178</c:v>
                  </c:pt>
                  <c:pt idx="25">
                    <c:v>0</c:v>
                  </c:pt>
                  <c:pt idx="26">
                    <c:v>0</c:v>
                  </c:pt>
                  <c:pt idx="27">
                    <c:v>0</c:v>
                  </c:pt>
                  <c:pt idx="28">
                    <c:v>0</c:v>
                  </c:pt>
                  <c:pt idx="29">
                    <c:v>0</c:v>
                  </c:pt>
                  <c:pt idx="30">
                    <c:v>0</c:v>
                  </c:pt>
                  <c:pt idx="31">
                    <c:v>0</c:v>
                  </c:pt>
                  <c:pt idx="32">
                    <c:v>14177.476588453608</c:v>
                  </c:pt>
                  <c:pt idx="33">
                    <c:v>0</c:v>
                  </c:pt>
                  <c:pt idx="34">
                    <c:v>151272.71486409713</c:v>
                  </c:pt>
                  <c:pt idx="35">
                    <c:v>88886.710788436452</c:v>
                  </c:pt>
                  <c:pt idx="36">
                    <c:v>84684.21713659534</c:v>
                  </c:pt>
                  <c:pt idx="37">
                    <c:v>29089.533380005432</c:v>
                  </c:pt>
                  <c:pt idx="38">
                    <c:v>24530.754982040558</c:v>
                  </c:pt>
                  <c:pt idx="39">
                    <c:v>19794.872886858731</c:v>
                  </c:pt>
                  <c:pt idx="40">
                    <c:v>84617.228415824575</c:v>
                  </c:pt>
                  <c:pt idx="41">
                    <c:v>28311.026034842242</c:v>
                  </c:pt>
                  <c:pt idx="42">
                    <c:v>64978.792787895465</c:v>
                  </c:pt>
                  <c:pt idx="43">
                    <c:v>29089.533380005432</c:v>
                  </c:pt>
                  <c:pt idx="44">
                    <c:v>20039.631294324074</c:v>
                  </c:pt>
                  <c:pt idx="45">
                    <c:v>14004.228402036657</c:v>
                  </c:pt>
                  <c:pt idx="46">
                    <c:v>73291.033689899239</c:v>
                  </c:pt>
                  <c:pt idx="47">
                    <c:v>37393.766674357001</c:v>
                  </c:pt>
                  <c:pt idx="48">
                    <c:v>63517.88414313153</c:v>
                  </c:pt>
                  <c:pt idx="49">
                    <c:v>121110.93370002997</c:v>
                  </c:pt>
                  <c:pt idx="50">
                    <c:v>130070.35370365546</c:v>
                  </c:pt>
                  <c:pt idx="51">
                    <c:v>135110.34694460005</c:v>
                  </c:pt>
                  <c:pt idx="52">
                    <c:v>164160.21026699702</c:v>
                  </c:pt>
                  <c:pt idx="53">
                    <c:v>99508.473191592697</c:v>
                  </c:pt>
                  <c:pt idx="54">
                    <c:v>125410.75345775437</c:v>
                  </c:pt>
                  <c:pt idx="55">
                    <c:v>189927.52917516715</c:v>
                  </c:pt>
                  <c:pt idx="56">
                    <c:v>209307.1225159429</c:v>
                  </c:pt>
                  <c:pt idx="57">
                    <c:v>182173.52677042093</c:v>
                  </c:pt>
                  <c:pt idx="58">
                    <c:v>134728.19150589683</c:v>
                  </c:pt>
                  <c:pt idx="59">
                    <c:v>195682.91021939344</c:v>
                  </c:pt>
                  <c:pt idx="60">
                    <c:v>201673.20119960612</c:v>
                  </c:pt>
                  <c:pt idx="61">
                    <c:v>14567.95793516949</c:v>
                  </c:pt>
                  <c:pt idx="62">
                    <c:v>20039.631294324074</c:v>
                  </c:pt>
                  <c:pt idx="63">
                    <c:v>0</c:v>
                  </c:pt>
                  <c:pt idx="64">
                    <c:v>59553.48214707755</c:v>
                  </c:pt>
                  <c:pt idx="65">
                    <c:v>42356.493417548612</c:v>
                  </c:pt>
                  <c:pt idx="66">
                    <c:v>44081.647160666071</c:v>
                  </c:pt>
                  <c:pt idx="67">
                    <c:v>38420.379281398331</c:v>
                  </c:pt>
                  <c:pt idx="68">
                    <c:v>24530.754982040558</c:v>
                  </c:pt>
                  <c:pt idx="69">
                    <c:v>19794.872886858731</c:v>
                  </c:pt>
                </c:numCache>
              </c:numRef>
            </c:plus>
            <c:minus>
              <c:numRef>
                <c:f>Interpreters_comparison!$G$1:$G$70</c:f>
                <c:numCache>
                  <c:formatCode>General</c:formatCode>
                  <c:ptCount val="70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</c:v>
                  </c:pt>
                  <c:pt idx="4">
                    <c:v>77277.378038380499</c:v>
                  </c:pt>
                  <c:pt idx="5">
                    <c:v>34637.871155704524</c:v>
                  </c:pt>
                  <c:pt idx="6">
                    <c:v>39468.36660473005</c:v>
                  </c:pt>
                  <c:pt idx="7">
                    <c:v>45847.564537072445</c:v>
                  </c:pt>
                  <c:pt idx="8">
                    <c:v>0</c:v>
                  </c:pt>
                  <c:pt idx="9">
                    <c:v>39468.36660473005</c:v>
                  </c:pt>
                  <c:pt idx="10">
                    <c:v>0</c:v>
                  </c:pt>
                  <c:pt idx="11">
                    <c:v>14177.476588453608</c:v>
                  </c:pt>
                  <c:pt idx="12">
                    <c:v>14004.228402036657</c:v>
                  </c:pt>
                  <c:pt idx="13">
                    <c:v>32505.782917956371</c:v>
                  </c:pt>
                  <c:pt idx="14">
                    <c:v>14177.476588453608</c:v>
                  </c:pt>
                  <c:pt idx="15">
                    <c:v>0</c:v>
                  </c:pt>
                  <c:pt idx="16">
                    <c:v>64490.213668522629</c:v>
                  </c:pt>
                  <c:pt idx="17">
                    <c:v>70004.016559405238</c:v>
                  </c:pt>
                  <c:pt idx="18">
                    <c:v>84684.21713659534</c:v>
                  </c:pt>
                  <c:pt idx="19">
                    <c:v>134728.19150589683</c:v>
                  </c:pt>
                  <c:pt idx="20">
                    <c:v>103898.64097111102</c:v>
                  </c:pt>
                  <c:pt idx="21">
                    <c:v>104340.16950652245</c:v>
                  </c:pt>
                  <c:pt idx="22">
                    <c:v>70492.411365464577</c:v>
                  </c:pt>
                  <c:pt idx="23">
                    <c:v>116545.28328945593</c:v>
                  </c:pt>
                  <c:pt idx="24">
                    <c:v>109937.12773032178</c:v>
                  </c:pt>
                  <c:pt idx="25">
                    <c:v>0</c:v>
                  </c:pt>
                  <c:pt idx="26">
                    <c:v>0</c:v>
                  </c:pt>
                  <c:pt idx="27">
                    <c:v>0</c:v>
                  </c:pt>
                  <c:pt idx="28">
                    <c:v>0</c:v>
                  </c:pt>
                  <c:pt idx="29">
                    <c:v>0</c:v>
                  </c:pt>
                  <c:pt idx="30">
                    <c:v>0</c:v>
                  </c:pt>
                  <c:pt idx="31">
                    <c:v>0</c:v>
                  </c:pt>
                  <c:pt idx="32">
                    <c:v>14177.476588453608</c:v>
                  </c:pt>
                  <c:pt idx="33">
                    <c:v>0</c:v>
                  </c:pt>
                  <c:pt idx="34">
                    <c:v>151272.71486409713</c:v>
                  </c:pt>
                  <c:pt idx="35">
                    <c:v>88886.710788436452</c:v>
                  </c:pt>
                  <c:pt idx="36">
                    <c:v>84684.21713659534</c:v>
                  </c:pt>
                  <c:pt idx="37">
                    <c:v>29089.533380005432</c:v>
                  </c:pt>
                  <c:pt idx="38">
                    <c:v>24530.754982040558</c:v>
                  </c:pt>
                  <c:pt idx="39">
                    <c:v>19794.872886858731</c:v>
                  </c:pt>
                  <c:pt idx="40">
                    <c:v>84617.228415824575</c:v>
                  </c:pt>
                  <c:pt idx="41">
                    <c:v>28311.026034842242</c:v>
                  </c:pt>
                  <c:pt idx="42">
                    <c:v>64978.792787895465</c:v>
                  </c:pt>
                  <c:pt idx="43">
                    <c:v>29089.533380005432</c:v>
                  </c:pt>
                  <c:pt idx="44">
                    <c:v>20039.631294324074</c:v>
                  </c:pt>
                  <c:pt idx="45">
                    <c:v>14004.228402036657</c:v>
                  </c:pt>
                  <c:pt idx="46">
                    <c:v>73291.033689899239</c:v>
                  </c:pt>
                  <c:pt idx="47">
                    <c:v>37393.766674357001</c:v>
                  </c:pt>
                  <c:pt idx="48">
                    <c:v>63517.88414313153</c:v>
                  </c:pt>
                  <c:pt idx="49">
                    <c:v>121110.93370002997</c:v>
                  </c:pt>
                  <c:pt idx="50">
                    <c:v>130070.35370365546</c:v>
                  </c:pt>
                  <c:pt idx="51">
                    <c:v>135110.34694460005</c:v>
                  </c:pt>
                  <c:pt idx="52">
                    <c:v>164160.21026699702</c:v>
                  </c:pt>
                  <c:pt idx="53">
                    <c:v>99508.473191592697</c:v>
                  </c:pt>
                  <c:pt idx="54">
                    <c:v>125410.75345775437</c:v>
                  </c:pt>
                  <c:pt idx="55">
                    <c:v>189927.52917516715</c:v>
                  </c:pt>
                  <c:pt idx="56">
                    <c:v>209307.1225159429</c:v>
                  </c:pt>
                  <c:pt idx="57">
                    <c:v>182173.52677042093</c:v>
                  </c:pt>
                  <c:pt idx="58">
                    <c:v>134728.19150589683</c:v>
                  </c:pt>
                  <c:pt idx="59">
                    <c:v>195682.91021939344</c:v>
                  </c:pt>
                  <c:pt idx="60">
                    <c:v>201673.20119960612</c:v>
                  </c:pt>
                  <c:pt idx="61">
                    <c:v>14567.95793516949</c:v>
                  </c:pt>
                  <c:pt idx="62">
                    <c:v>20039.631294324074</c:v>
                  </c:pt>
                  <c:pt idx="63">
                    <c:v>0</c:v>
                  </c:pt>
                  <c:pt idx="64">
                    <c:v>59553.48214707755</c:v>
                  </c:pt>
                  <c:pt idx="65">
                    <c:v>42356.493417548612</c:v>
                  </c:pt>
                  <c:pt idx="66">
                    <c:v>44081.647160666071</c:v>
                  </c:pt>
                  <c:pt idx="67">
                    <c:v>38420.379281398331</c:v>
                  </c:pt>
                  <c:pt idx="68">
                    <c:v>24530.754982040558</c:v>
                  </c:pt>
                  <c:pt idx="69">
                    <c:v>19794.872886858731</c:v>
                  </c:pt>
                </c:numCache>
              </c:numRef>
            </c:minus>
            <c:spPr>
              <a:noFill/>
              <a:ln w="9525">
                <a:solidFill>
                  <a:schemeClr val="tx2">
                    <a:lumMod val="75000"/>
                  </a:schemeClr>
                </a:solidFill>
                <a:round/>
              </a:ln>
              <a:effectLst/>
            </c:spPr>
          </c:errBars>
          <c:cat>
            <c:multiLvlStrRef>
              <c:f>Interpreters_comparison!$B$2:$C$70</c:f>
              <c:multiLvlStrCache>
                <c:ptCount val="69"/>
                <c:lvl>
                  <c:pt idx="0">
                    <c:v>Interpreter 1 Marena</c:v>
                  </c:pt>
                  <c:pt idx="1">
                    <c:v>Interpreter 2 Marena</c:v>
                  </c:pt>
                  <c:pt idx="2">
                    <c:v>Interpreter 3 INETER</c:v>
                  </c:pt>
                  <c:pt idx="3">
                    <c:v>Interpreter 1 Marena</c:v>
                  </c:pt>
                  <c:pt idx="4">
                    <c:v>Interpreter 2 Marena</c:v>
                  </c:pt>
                  <c:pt idx="5">
                    <c:v>Interpreter 3 INETER</c:v>
                  </c:pt>
                  <c:pt idx="6">
                    <c:v>Interpreter 1 Marena</c:v>
                  </c:pt>
                  <c:pt idx="7">
                    <c:v>Interpreter 2 Marena</c:v>
                  </c:pt>
                  <c:pt idx="8">
                    <c:v>Interpreter 3 INETER</c:v>
                  </c:pt>
                  <c:pt idx="9">
                    <c:v>Interpreter 1 Marena</c:v>
                  </c:pt>
                  <c:pt idx="10">
                    <c:v>Interpreter 2 Marena</c:v>
                  </c:pt>
                  <c:pt idx="11">
                    <c:v>Interpreter 3 INETER</c:v>
                  </c:pt>
                  <c:pt idx="12">
                    <c:v>Interpreter 1 Marena</c:v>
                  </c:pt>
                  <c:pt idx="13">
                    <c:v>Interpreter 2 Marena</c:v>
                  </c:pt>
                  <c:pt idx="14">
                    <c:v>Interpreter 3 INETER</c:v>
                  </c:pt>
                  <c:pt idx="15">
                    <c:v>Interpreter 1 Marena</c:v>
                  </c:pt>
                  <c:pt idx="16">
                    <c:v>Interpreter 2 Marena</c:v>
                  </c:pt>
                  <c:pt idx="17">
                    <c:v>Interpreter 3 INETER</c:v>
                  </c:pt>
                  <c:pt idx="18">
                    <c:v>Interpreter 1 Marena</c:v>
                  </c:pt>
                  <c:pt idx="19">
                    <c:v>Interpreter 2 Marena</c:v>
                  </c:pt>
                  <c:pt idx="20">
                    <c:v>Interpreter 3 INETER</c:v>
                  </c:pt>
                  <c:pt idx="21">
                    <c:v>Interpreter 1 Marena</c:v>
                  </c:pt>
                  <c:pt idx="22">
                    <c:v>Interpreter 2 Marena</c:v>
                  </c:pt>
                  <c:pt idx="23">
                    <c:v>Interpreter 3 INETER</c:v>
                  </c:pt>
                  <c:pt idx="24">
                    <c:v>Interpreter 1 Marena</c:v>
                  </c:pt>
                  <c:pt idx="25">
                    <c:v>Interpreter 2 Marena</c:v>
                  </c:pt>
                  <c:pt idx="26">
                    <c:v>Interpreter 3 INETER</c:v>
                  </c:pt>
                  <c:pt idx="27">
                    <c:v>Interpreter 1 Marena</c:v>
                  </c:pt>
                  <c:pt idx="28">
                    <c:v>Interpreter 2 Marena</c:v>
                  </c:pt>
                  <c:pt idx="29">
                    <c:v>Interpreter 3 INETER</c:v>
                  </c:pt>
                  <c:pt idx="30">
                    <c:v>Interpreter 1 Marena</c:v>
                  </c:pt>
                  <c:pt idx="31">
                    <c:v>Interpreter 2 Marena</c:v>
                  </c:pt>
                  <c:pt idx="32">
                    <c:v>Interpreter 3 INETER</c:v>
                  </c:pt>
                  <c:pt idx="33">
                    <c:v>Interpreter 1 Marena</c:v>
                  </c:pt>
                  <c:pt idx="34">
                    <c:v>Interpreter 2 Marena</c:v>
                  </c:pt>
                  <c:pt idx="35">
                    <c:v>Interpreter 3 INETER</c:v>
                  </c:pt>
                  <c:pt idx="36">
                    <c:v>Interpreter 1 Marena</c:v>
                  </c:pt>
                  <c:pt idx="37">
                    <c:v>Interpreter 2 Marena</c:v>
                  </c:pt>
                  <c:pt idx="38">
                    <c:v>Interpreter 3 INETER</c:v>
                  </c:pt>
                  <c:pt idx="39">
                    <c:v>Interpreter 1 Marena</c:v>
                  </c:pt>
                  <c:pt idx="40">
                    <c:v>Interpreter 2 Marena</c:v>
                  </c:pt>
                  <c:pt idx="41">
                    <c:v>Interpreter 3 INETER</c:v>
                  </c:pt>
                  <c:pt idx="42">
                    <c:v>Interpreter 1 Marena</c:v>
                  </c:pt>
                  <c:pt idx="43">
                    <c:v>Interpreter 2 Marena</c:v>
                  </c:pt>
                  <c:pt idx="44">
                    <c:v>Interpreter 3 INETER</c:v>
                  </c:pt>
                  <c:pt idx="45">
                    <c:v>Interpreter 1 Marena</c:v>
                  </c:pt>
                  <c:pt idx="46">
                    <c:v>Interpreter 2 Marena</c:v>
                  </c:pt>
                  <c:pt idx="47">
                    <c:v>Interpreter 3 INETER</c:v>
                  </c:pt>
                  <c:pt idx="48">
                    <c:v>Interpreter 1 Marena</c:v>
                  </c:pt>
                  <c:pt idx="49">
                    <c:v>Interpreter 2 Marena</c:v>
                  </c:pt>
                  <c:pt idx="50">
                    <c:v>Interpreter 3 INETER</c:v>
                  </c:pt>
                  <c:pt idx="51">
                    <c:v>Interpreter 1 Marena</c:v>
                  </c:pt>
                  <c:pt idx="52">
                    <c:v>Interpreter 2 Marena</c:v>
                  </c:pt>
                  <c:pt idx="53">
                    <c:v>Interpreter 3 INETER</c:v>
                  </c:pt>
                  <c:pt idx="54">
                    <c:v>Interpreter 1 Marena</c:v>
                  </c:pt>
                  <c:pt idx="55">
                    <c:v>Interpreter 2 Marena</c:v>
                  </c:pt>
                  <c:pt idx="56">
                    <c:v>Interpreter 3 INETER</c:v>
                  </c:pt>
                  <c:pt idx="57">
                    <c:v>Interpreter 1 Marena</c:v>
                  </c:pt>
                  <c:pt idx="58">
                    <c:v>Interpreter 2 Marena</c:v>
                  </c:pt>
                  <c:pt idx="59">
                    <c:v>Interpreter 3 INETER</c:v>
                  </c:pt>
                  <c:pt idx="60">
                    <c:v>Interpreter 1 Marena</c:v>
                  </c:pt>
                  <c:pt idx="61">
                    <c:v>Interpreter 2 Marena</c:v>
                  </c:pt>
                  <c:pt idx="62">
                    <c:v>Interpreter 3 INETER</c:v>
                  </c:pt>
                  <c:pt idx="63">
                    <c:v>Interpreter 1 Marena</c:v>
                  </c:pt>
                  <c:pt idx="64">
                    <c:v>Interpreter 2 Marena</c:v>
                  </c:pt>
                  <c:pt idx="65">
                    <c:v>Interpreter 3 INETER</c:v>
                  </c:pt>
                  <c:pt idx="66">
                    <c:v>Interpreter 1 Marena</c:v>
                  </c:pt>
                  <c:pt idx="67">
                    <c:v>Interpreter 2 Marena</c:v>
                  </c:pt>
                  <c:pt idx="68">
                    <c:v>Interpreter 3 INETER</c:v>
                  </c:pt>
                </c:lvl>
                <c:lvl>
                  <c:pt idx="0">
                    <c:v>Additions from Woody vegetation to Pine forest</c:v>
                  </c:pt>
                  <c:pt idx="3">
                    <c:v>Additions from Woody vegetation to Broadleaf forest</c:v>
                  </c:pt>
                  <c:pt idx="6">
                    <c:v>Additions from Non-woody vegetation to Broadleaf forest</c:v>
                  </c:pt>
                  <c:pt idx="9">
                    <c:v>Additions from Non-woody vegetation to Permanent Crops &gt;30%</c:v>
                  </c:pt>
                  <c:pt idx="12">
                    <c:v>Additions from Non-woody vegetation to Pine Forest</c:v>
                  </c:pt>
                  <c:pt idx="15">
                    <c:v>Woody vegetation to Non-woody vegetation</c:v>
                  </c:pt>
                  <c:pt idx="18">
                    <c:v>Deforestation from Broadleaf forest to Woody vegetation</c:v>
                  </c:pt>
                  <c:pt idx="21">
                    <c:v>Deforestation from Broadleaf forest to Non-woody vegetation</c:v>
                  </c:pt>
                  <c:pt idx="24">
                    <c:v>Deforestation from Permanent Crops &gt;30% to Non-woody vegetation</c:v>
                  </c:pt>
                  <c:pt idx="27">
                    <c:v>Deforestation from Pine forest to Woody vegetation</c:v>
                  </c:pt>
                  <c:pt idx="30">
                    <c:v>Deforestation from Pine forest to Non-woody vegetation</c:v>
                  </c:pt>
                  <c:pt idx="33">
                    <c:v>Degradation from Broadleaf forest&gt;70% to 30%-69%</c:v>
                  </c:pt>
                  <c:pt idx="36">
                    <c:v>Degradation from Pine forest&gt;70% to 30%-69%</c:v>
                  </c:pt>
                  <c:pt idx="39">
                    <c:v>Enhancement from Broadleaf degraded forest 30%-69% to 70% </c:v>
                  </c:pt>
                  <c:pt idx="42">
                    <c:v>Enhancement from Pine degraded forest 30%-69% to 70%</c:v>
                  </c:pt>
                  <c:pt idx="45">
                    <c:v>Non-woody vegetation to Woody vegetation</c:v>
                  </c:pt>
                  <c:pt idx="48">
                    <c:v>Stable Woody vegetation</c:v>
                  </c:pt>
                  <c:pt idx="51">
                    <c:v>Stable Broadleaf degraded forest 30%-69%</c:v>
                  </c:pt>
                  <c:pt idx="54">
                    <c:v>Stable Broadleaf forest &gt;70%</c:v>
                  </c:pt>
                  <c:pt idx="57">
                    <c:v>Stable Non-woody vegetation</c:v>
                  </c:pt>
                  <c:pt idx="60">
                    <c:v>Stable Permanent Crops &gt;30% </c:v>
                  </c:pt>
                  <c:pt idx="63">
                    <c:v>Stable Pine degraded forest 30%-69%</c:v>
                  </c:pt>
                  <c:pt idx="66">
                    <c:v>Stable Pine forest &gt;70%</c:v>
                  </c:pt>
                </c:lvl>
              </c:multiLvlStrCache>
            </c:multiLvlStrRef>
          </c:cat>
          <c:val>
            <c:numRef>
              <c:f>Interpreters_comparison!$D$2:$D$70</c:f>
              <c:numCache>
                <c:formatCode>0</c:formatCode>
                <c:ptCount val="69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215546.31638771185</c:v>
                </c:pt>
                <c:pt idx="4">
                  <c:v>43400.438536082467</c:v>
                </c:pt>
                <c:pt idx="5">
                  <c:v>57160.115926680235</c:v>
                </c:pt>
                <c:pt idx="6">
                  <c:v>74326.315995762707</c:v>
                </c:pt>
                <c:pt idx="7">
                  <c:v>0</c:v>
                </c:pt>
                <c:pt idx="8">
                  <c:v>57160.115926680235</c:v>
                </c:pt>
                <c:pt idx="9">
                  <c:v>0</c:v>
                </c:pt>
                <c:pt idx="10">
                  <c:v>7233.4064226804121</c:v>
                </c:pt>
                <c:pt idx="11">
                  <c:v>7145.0144908350294</c:v>
                </c:pt>
                <c:pt idx="12">
                  <c:v>37163.157997881353</c:v>
                </c:pt>
                <c:pt idx="13">
                  <c:v>7233.4064226804121</c:v>
                </c:pt>
                <c:pt idx="14">
                  <c:v>0</c:v>
                </c:pt>
                <c:pt idx="15">
                  <c:v>148652.63199152541</c:v>
                </c:pt>
                <c:pt idx="16">
                  <c:v>180835.16056701029</c:v>
                </c:pt>
                <c:pt idx="17">
                  <c:v>271510.55065173114</c:v>
                </c:pt>
                <c:pt idx="18">
                  <c:v>706100.00195974566</c:v>
                </c:pt>
                <c:pt idx="19">
                  <c:v>412304.16609278345</c:v>
                </c:pt>
                <c:pt idx="20">
                  <c:v>421555.85495926678</c:v>
                </c:pt>
                <c:pt idx="21">
                  <c:v>178383.1583898305</c:v>
                </c:pt>
                <c:pt idx="22">
                  <c:v>528038.66885567002</c:v>
                </c:pt>
                <c:pt idx="23">
                  <c:v>471570.95639511198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7233.4064226804121</c:v>
                </c:pt>
                <c:pt idx="32">
                  <c:v>0</c:v>
                </c:pt>
                <c:pt idx="33">
                  <c:v>921646.31834745768</c:v>
                </c:pt>
                <c:pt idx="34">
                  <c:v>296569.66332989692</c:v>
                </c:pt>
                <c:pt idx="35">
                  <c:v>271510.55065173114</c:v>
                </c:pt>
                <c:pt idx="36">
                  <c:v>29730.526398305083</c:v>
                </c:pt>
                <c:pt idx="37">
                  <c:v>21700.219268041234</c:v>
                </c:pt>
                <c:pt idx="38">
                  <c:v>14290.028981670059</c:v>
                </c:pt>
                <c:pt idx="39">
                  <c:v>260142.10598516947</c:v>
                </c:pt>
                <c:pt idx="40">
                  <c:v>28933.625690721648</c:v>
                </c:pt>
                <c:pt idx="41">
                  <c:v>157190.31879837066</c:v>
                </c:pt>
                <c:pt idx="42">
                  <c:v>29730.526398305083</c:v>
                </c:pt>
                <c:pt idx="43">
                  <c:v>14466.812845360824</c:v>
                </c:pt>
                <c:pt idx="44">
                  <c:v>7145.0144908350294</c:v>
                </c:pt>
                <c:pt idx="45">
                  <c:v>193248.42158898304</c:v>
                </c:pt>
                <c:pt idx="46">
                  <c:v>50633.844958762886</c:v>
                </c:pt>
                <c:pt idx="47">
                  <c:v>150045.30430753564</c:v>
                </c:pt>
                <c:pt idx="48">
                  <c:v>557447.36996822024</c:v>
                </c:pt>
                <c:pt idx="49">
                  <c:v>672706.79730927839</c:v>
                </c:pt>
                <c:pt idx="50">
                  <c:v>743081.50704684318</c:v>
                </c:pt>
                <c:pt idx="51">
                  <c:v>1122327.3715360167</c:v>
                </c:pt>
                <c:pt idx="52">
                  <c:v>376137.13397938141</c:v>
                </c:pt>
                <c:pt idx="53">
                  <c:v>628761.27519348264</c:v>
                </c:pt>
                <c:pt idx="54">
                  <c:v>1650044.2151059322</c:v>
                </c:pt>
                <c:pt idx="55">
                  <c:v>2387024.1194845359</c:v>
                </c:pt>
                <c:pt idx="56">
                  <c:v>1550468.1445112017</c:v>
                </c:pt>
                <c:pt idx="57">
                  <c:v>706100.00195974566</c:v>
                </c:pt>
                <c:pt idx="58">
                  <c:v>1880685.6698969069</c:v>
                </c:pt>
                <c:pt idx="59">
                  <c:v>2122069.3037780039</c:v>
                </c:pt>
                <c:pt idx="60">
                  <c:v>7432.6315995762707</c:v>
                </c:pt>
                <c:pt idx="61">
                  <c:v>14466.812845360824</c:v>
                </c:pt>
                <c:pt idx="62">
                  <c:v>0</c:v>
                </c:pt>
                <c:pt idx="63">
                  <c:v>126354.7371927966</c:v>
                </c:pt>
                <c:pt idx="64">
                  <c:v>65100.657804123708</c:v>
                </c:pt>
                <c:pt idx="65">
                  <c:v>71450.144908350296</c:v>
                </c:pt>
                <c:pt idx="66">
                  <c:v>52028.421197033895</c:v>
                </c:pt>
                <c:pt idx="67">
                  <c:v>21700.219268041234</c:v>
                </c:pt>
                <c:pt idx="68">
                  <c:v>14290.028981670059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2A3-674A-B182-42D65FB658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339429872"/>
        <c:axId val="2051828255"/>
      </c:barChart>
      <c:catAx>
        <c:axId val="339429872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051828255"/>
        <c:crosses val="autoZero"/>
        <c:auto val="1"/>
        <c:lblAlgn val="ctr"/>
        <c:lblOffset val="100"/>
        <c:noMultiLvlLbl val="0"/>
      </c:catAx>
      <c:valAx>
        <c:axId val="2051828255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3942987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'TS_Defo-ForestGain'!$C$2</c:f>
              <c:strCache>
                <c:ptCount val="1"/>
                <c:pt idx="0">
                  <c:v>Deforested Area (ha)</c:v>
                </c:pt>
              </c:strCache>
            </c:strRef>
          </c:tx>
          <c:spPr>
            <a:solidFill>
              <a:schemeClr val="accent1">
                <a:lumMod val="20000"/>
                <a:lumOff val="80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'TS_Defo-ForestGain'!$F$3:$F$11</c:f>
                <c:numCache>
                  <c:formatCode>General</c:formatCode>
                  <c:ptCount val="9"/>
                  <c:pt idx="0">
                    <c:v>11621.772723440186</c:v>
                  </c:pt>
                  <c:pt idx="1">
                    <c:v>28319.272890090808</c:v>
                  </c:pt>
                  <c:pt idx="2">
                    <c:v>31612.052683804897</c:v>
                  </c:pt>
                  <c:pt idx="3">
                    <c:v>41118.828422071812</c:v>
                  </c:pt>
                  <c:pt idx="4">
                    <c:v>41889.883277571156</c:v>
                  </c:pt>
                  <c:pt idx="5">
                    <c:v>32631.605555924649</c:v>
                  </c:pt>
                  <c:pt idx="6">
                    <c:v>26302.134337103242</c:v>
                  </c:pt>
                  <c:pt idx="7">
                    <c:v>26718.331103490451</c:v>
                  </c:pt>
                  <c:pt idx="8">
                    <c:v>21166.900592284226</c:v>
                  </c:pt>
                </c:numCache>
              </c:numRef>
            </c:plus>
            <c:minus>
              <c:numRef>
                <c:f>'TS_Defo-ForestGain'!$F$3:$F$11</c:f>
                <c:numCache>
                  <c:formatCode>General</c:formatCode>
                  <c:ptCount val="9"/>
                  <c:pt idx="0">
                    <c:v>11621.772723440186</c:v>
                  </c:pt>
                  <c:pt idx="1">
                    <c:v>28319.272890090808</c:v>
                  </c:pt>
                  <c:pt idx="2">
                    <c:v>31612.052683804897</c:v>
                  </c:pt>
                  <c:pt idx="3">
                    <c:v>41118.828422071812</c:v>
                  </c:pt>
                  <c:pt idx="4">
                    <c:v>41889.883277571156</c:v>
                  </c:pt>
                  <c:pt idx="5">
                    <c:v>32631.605555924649</c:v>
                  </c:pt>
                  <c:pt idx="6">
                    <c:v>26302.134337103242</c:v>
                  </c:pt>
                  <c:pt idx="7">
                    <c:v>26718.331103490451</c:v>
                  </c:pt>
                  <c:pt idx="8">
                    <c:v>21166.900592284226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'TS_Defo-ForestGain'!$B$3:$B$11</c:f>
              <c:numCache>
                <c:formatCode>General</c:formatCode>
                <c:ptCount val="9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</c:numCache>
            </c:numRef>
          </c:cat>
          <c:val>
            <c:numRef>
              <c:f>'TS_Defo-ForestGain'!$C$3:$C$11</c:f>
              <c:numCache>
                <c:formatCode>_(* #,##0_);_(* \(#,##0\);_(* "-"??_);_(@_)</c:formatCode>
                <c:ptCount val="9"/>
                <c:pt idx="0">
                  <c:v>14536.749095303865</c:v>
                </c:pt>
                <c:pt idx="1">
                  <c:v>87220.49457182319</c:v>
                </c:pt>
                <c:pt idx="2">
                  <c:v>109025.618214779</c:v>
                </c:pt>
                <c:pt idx="3">
                  <c:v>186554.9467230663</c:v>
                </c:pt>
                <c:pt idx="4">
                  <c:v>193823.32127071821</c:v>
                </c:pt>
                <c:pt idx="5">
                  <c:v>116293.99276243092</c:v>
                </c:pt>
                <c:pt idx="6">
                  <c:v>75106.536992403315</c:v>
                </c:pt>
                <c:pt idx="7">
                  <c:v>77529.32850828729</c:v>
                </c:pt>
                <c:pt idx="8">
                  <c:v>48455.830317679553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07-6C4F-B2B3-23118D88881A}"/>
            </c:ext>
          </c:extLst>
        </c:ser>
        <c:ser>
          <c:idx val="2"/>
          <c:order val="1"/>
          <c:tx>
            <c:strRef>
              <c:f>'TS_Defo-ForestGain'!$E$2</c:f>
              <c:strCache>
                <c:ptCount val="1"/>
                <c:pt idx="0">
                  <c:v>GFW deforested Area (ha)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numRef>
              <c:f>'TS_Defo-ForestGain'!$B$3:$B$11</c:f>
              <c:numCache>
                <c:formatCode>General</c:formatCode>
                <c:ptCount val="9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</c:numCache>
            </c:numRef>
          </c:cat>
          <c:val>
            <c:numRef>
              <c:f>'TS_Defo-ForestGain'!$E$3:$E$11</c:f>
              <c:numCache>
                <c:formatCode>_(* #,##0_);_(* \(#,##0\);_(* "-"??_);_(@_)</c:formatCode>
                <c:ptCount val="9"/>
                <c:pt idx="0">
                  <c:v>27934.905050841404</c:v>
                </c:pt>
                <c:pt idx="1">
                  <c:v>71739.120853764092</c:v>
                </c:pt>
                <c:pt idx="2">
                  <c:v>42909.628421572801</c:v>
                </c:pt>
                <c:pt idx="3">
                  <c:v>66481.968475351605</c:v>
                </c:pt>
                <c:pt idx="4">
                  <c:v>173452.82940272658</c:v>
                </c:pt>
                <c:pt idx="5">
                  <c:v>31972.268039510396</c:v>
                </c:pt>
                <c:pt idx="6">
                  <c:v>23220.670681115804</c:v>
                </c:pt>
                <c:pt idx="7">
                  <c:v>37036.532496668995</c:v>
                </c:pt>
                <c:pt idx="8">
                  <c:v>66064.223484538699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807-6C4F-B2B3-23118D88881A}"/>
            </c:ext>
          </c:extLst>
        </c:ser>
        <c:ser>
          <c:idx val="1"/>
          <c:order val="2"/>
          <c:tx>
            <c:strRef>
              <c:f>'TS_Defo-ForestGain'!$D$2</c:f>
              <c:strCache>
                <c:ptCount val="1"/>
                <c:pt idx="0">
                  <c:v>Forest Gain Area (ha)</c:v>
                </c:pt>
              </c:strCache>
            </c:strRef>
          </c:tx>
          <c:spPr>
            <a:solidFill>
              <a:schemeClr val="accent2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'TS_Defo-ForestGain'!$G$3:$G$11</c:f>
                <c:numCache>
                  <c:formatCode>General</c:formatCode>
                  <c:ptCount val="9"/>
                  <c:pt idx="0">
                    <c:v>4748.6713711325974</c:v>
                  </c:pt>
                  <c:pt idx="1">
                    <c:v>8222.098507734232</c:v>
                  </c:pt>
                  <c:pt idx="2">
                    <c:v>11621.772723440186</c:v>
                  </c:pt>
                  <c:pt idx="3">
                    <c:v>17086.056134377246</c:v>
                  </c:pt>
                  <c:pt idx="4">
                    <c:v>17086.056134377246</c:v>
                  </c:pt>
                  <c:pt idx="5">
                    <c:v>14993.25733047293</c:v>
                  </c:pt>
                  <c:pt idx="6">
                    <c:v>12550.777267643529</c:v>
                  </c:pt>
                  <c:pt idx="7">
                    <c:v>15722.336345518206</c:v>
                  </c:pt>
                  <c:pt idx="8">
                    <c:v>10611.013803962365</c:v>
                  </c:pt>
                </c:numCache>
              </c:numRef>
            </c:plus>
            <c:minus>
              <c:numRef>
                <c:f>'TS_Defo-ForestGain'!$G$3:$G$11</c:f>
                <c:numCache>
                  <c:formatCode>General</c:formatCode>
                  <c:ptCount val="9"/>
                  <c:pt idx="0">
                    <c:v>4748.6713711325974</c:v>
                  </c:pt>
                  <c:pt idx="1">
                    <c:v>8222.098507734232</c:v>
                  </c:pt>
                  <c:pt idx="2">
                    <c:v>11621.772723440186</c:v>
                  </c:pt>
                  <c:pt idx="3">
                    <c:v>17086.056134377246</c:v>
                  </c:pt>
                  <c:pt idx="4">
                    <c:v>17086.056134377246</c:v>
                  </c:pt>
                  <c:pt idx="5">
                    <c:v>14993.25733047293</c:v>
                  </c:pt>
                  <c:pt idx="6">
                    <c:v>12550.777267643529</c:v>
                  </c:pt>
                  <c:pt idx="7">
                    <c:v>15722.336345518206</c:v>
                  </c:pt>
                  <c:pt idx="8">
                    <c:v>10611.013803962365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'TS_Defo-ForestGain'!$B$3:$B$11</c:f>
              <c:numCache>
                <c:formatCode>General</c:formatCode>
                <c:ptCount val="9"/>
                <c:pt idx="0">
                  <c:v>2006</c:v>
                </c:pt>
                <c:pt idx="1">
                  <c:v>2007</c:v>
                </c:pt>
                <c:pt idx="2">
                  <c:v>2008</c:v>
                </c:pt>
                <c:pt idx="3">
                  <c:v>2009</c:v>
                </c:pt>
                <c:pt idx="4">
                  <c:v>2010</c:v>
                </c:pt>
                <c:pt idx="5">
                  <c:v>2011</c:v>
                </c:pt>
                <c:pt idx="6">
                  <c:v>2012</c:v>
                </c:pt>
                <c:pt idx="7">
                  <c:v>2013</c:v>
                </c:pt>
                <c:pt idx="8">
                  <c:v>2014</c:v>
                </c:pt>
              </c:numCache>
            </c:numRef>
          </c:cat>
          <c:val>
            <c:numRef>
              <c:f>'TS_Defo-ForestGain'!$D$3:$D$11</c:f>
              <c:numCache>
                <c:formatCode>_(* #,##0_);_(* \(#,##0\);_(* "-"??_);_(@_)</c:formatCode>
                <c:ptCount val="9"/>
                <c:pt idx="0">
                  <c:v>2422.7915158839778</c:v>
                </c:pt>
                <c:pt idx="1">
                  <c:v>7268.3745476519325</c:v>
                </c:pt>
                <c:pt idx="2">
                  <c:v>14536.749095303865</c:v>
                </c:pt>
                <c:pt idx="3">
                  <c:v>31496.289706491709</c:v>
                </c:pt>
                <c:pt idx="4">
                  <c:v>31496.289706491709</c:v>
                </c:pt>
                <c:pt idx="5">
                  <c:v>24227.915158839776</c:v>
                </c:pt>
                <c:pt idx="6">
                  <c:v>16959.540611187844</c:v>
                </c:pt>
                <c:pt idx="7">
                  <c:v>26650.706674723755</c:v>
                </c:pt>
                <c:pt idx="8">
                  <c:v>12113.957579419888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807-6C4F-B2B3-23118D8888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92200879"/>
        <c:axId val="1992010767"/>
      </c:barChart>
      <c:catAx>
        <c:axId val="19922008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92010767"/>
        <c:crosses val="autoZero"/>
        <c:auto val="1"/>
        <c:lblAlgn val="ctr"/>
        <c:lblOffset val="100"/>
        <c:noMultiLvlLbl val="0"/>
      </c:catAx>
      <c:valAx>
        <c:axId val="1992010767"/>
        <c:scaling>
          <c:orientation val="minMax"/>
          <c:max val="240000"/>
          <c:min val="-10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6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600" b="1"/>
                  <a:t>LULC</a:t>
                </a:r>
                <a:r>
                  <a:rPr lang="en-US" sz="1600" b="1" baseline="0"/>
                  <a:t> change Area (ha)</a:t>
                </a:r>
                <a:endParaRPr lang="en-US" sz="1600" b="1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6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_(* #,##0_);_(* \(#,##0\);_(* &quot;-&quot;??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9220087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50" b="1" i="1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1">
  <a:schemeClr val="accent1"/>
  <a:schemeClr val="accent3"/>
  <a:schemeClr val="accent5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186265</xdr:colOff>
      <xdr:row>16</xdr:row>
      <xdr:rowOff>282222</xdr:rowOff>
    </xdr:from>
    <xdr:to>
      <xdr:col>20</xdr:col>
      <xdr:colOff>298710</xdr:colOff>
      <xdr:row>25</xdr:row>
      <xdr:rowOff>31750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13D22F9-2430-E344-B926-D0A5285E6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alphaModFix/>
        </a:blip>
        <a:stretch>
          <a:fillRect/>
        </a:stretch>
      </xdr:blipFill>
      <xdr:spPr>
        <a:xfrm>
          <a:off x="15346890" y="3806472"/>
          <a:ext cx="8018195" cy="2654653"/>
        </a:xfrm>
        <a:prstGeom prst="rect">
          <a:avLst/>
        </a:prstGeom>
        <a:solidFill>
          <a:schemeClr val="bg2"/>
        </a:solidFill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463550</xdr:colOff>
      <xdr:row>1</xdr:row>
      <xdr:rowOff>12700</xdr:rowOff>
    </xdr:from>
    <xdr:to>
      <xdr:col>33</xdr:col>
      <xdr:colOff>355600</xdr:colOff>
      <xdr:row>113</xdr:row>
      <xdr:rowOff>50800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17003290-ABBF-144B-8002-0B39A2FA4CC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33</xdr:col>
      <xdr:colOff>609599</xdr:colOff>
      <xdr:row>0</xdr:row>
      <xdr:rowOff>0</xdr:rowOff>
    </xdr:from>
    <xdr:to>
      <xdr:col>66</xdr:col>
      <xdr:colOff>228600</xdr:colOff>
      <xdr:row>114</xdr:row>
      <xdr:rowOff>97348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2B6871B-73D9-EB47-BB3D-13E5952365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51" t="1660" r="8881"/>
        <a:stretch/>
      </xdr:blipFill>
      <xdr:spPr>
        <a:xfrm>
          <a:off x="26898599" y="0"/>
          <a:ext cx="27279601" cy="2327405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419100</xdr:colOff>
      <xdr:row>0</xdr:row>
      <xdr:rowOff>0</xdr:rowOff>
    </xdr:from>
    <xdr:to>
      <xdr:col>13</xdr:col>
      <xdr:colOff>266700</xdr:colOff>
      <xdr:row>37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0C5ADA-D66B-5949-8894-96F8B457CC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967" t="10606" r="7027" b="13636"/>
        <a:stretch/>
      </xdr:blipFill>
      <xdr:spPr>
        <a:xfrm>
          <a:off x="11836400" y="0"/>
          <a:ext cx="6451600" cy="762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279400</xdr:colOff>
      <xdr:row>13</xdr:row>
      <xdr:rowOff>50800</xdr:rowOff>
    </xdr:from>
    <xdr:to>
      <xdr:col>12</xdr:col>
      <xdr:colOff>558800</xdr:colOff>
      <xdr:row>44</xdr:row>
      <xdr:rowOff>127000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41B68305-D702-FF48-9209-4F03E702385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2.xml"/></Relationships>
</file>

<file path=xl/pivotCache/_rels/pivotCacheDefinition3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3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Microsoft Office User" refreshedDate="43218.712309490744" createdVersion="6" refreshedVersion="6" minRefreshableVersion="3" recordCount="3082" xr:uid="{7903AFC4-E401-6D4B-917D-93F86A8C5EB0}">
  <cacheSource type="worksheet">
    <worksheetSource ref="B1:U3083" sheet="Tot_dbase"/>
  </cacheSource>
  <cacheFields count="22">
    <cacheField name="idCE" numFmtId="0">
      <sharedItems/>
    </cacheField>
    <cacheField name="Fotointerpretador" numFmtId="0">
      <sharedItems count="7">
        <s v="Jorge Rodríguez"/>
        <s v="Ana Solis"/>
        <s v="Juan Morales"/>
        <s v="Karen Baltodano"/>
        <s v="Luis Valerio"/>
        <s v="Wilmer Rodriguez"/>
        <s v="Jorge Cisneros"/>
      </sharedItems>
    </cacheField>
    <cacheField name="YCoordinat" numFmtId="0">
      <sharedItems containsString="0" containsBlank="1" containsNumber="1" minValue="10.76041" maxValue="14.92592"/>
    </cacheField>
    <cacheField name="XCoordinat" numFmtId="0">
      <sharedItems containsString="0" containsBlank="1" containsNumber="1" minValue="-85.879840000000002" maxValue="12.800890000000001"/>
    </cacheField>
    <cacheField name="Cobertura2005" numFmtId="0">
      <sharedItems count="18">
        <s v="Agua"/>
        <s v="Áreas agropecuarias arboladas"/>
        <s v="Bosque latifoliado degradado 30-69%"/>
        <s v="Bosque latifoliado &gt;70%"/>
        <s v="Pastos"/>
        <s v="Sombras y Nubes"/>
        <s v="Bosque de Pino degradado 30-69%"/>
        <s v="Bosque de Pino &gt;70%"/>
        <s v="Sabanas naturales"/>
        <s v="Cultivo Permanente &gt; 30% (bosque)"/>
        <s v="Humedales"/>
        <s v="Suelo desnudo"/>
        <s v="Cultivo anual"/>
        <s v="Cultivo Permanente &lt; 30% (no bosque)"/>
        <s v="Asentamientos humanos y caminos"/>
        <s v="Sin información"/>
        <s v="Bosque latifoliado" u="1"/>
        <s v="Bosque de Pino" u="1"/>
      </sharedItems>
      <fieldGroup par="21"/>
    </cacheField>
    <cacheField name="Puntos_Arboles05" numFmtId="0">
      <sharedItems containsString="0" containsBlank="1" containsNumber="1" containsInteger="1" minValue="0" maxValue="9"/>
    </cacheField>
    <cacheField name="Certeza05" numFmtId="0">
      <sharedItems containsBlank="1"/>
    </cacheField>
    <cacheField name="Imagen2005" numFmtId="0">
      <sharedItems containsBlank="1"/>
    </cacheField>
    <cacheField name="Fecha2005" numFmtId="0">
      <sharedItems containsBlank="1" containsMixedTypes="1" containsNumber="1" containsInteger="1" minValue="2003" maxValue="2025"/>
    </cacheField>
    <cacheField name="Nombre imagen" numFmtId="0">
      <sharedItems containsBlank="1"/>
    </cacheField>
    <cacheField name="Resolucion05" numFmtId="0">
      <sharedItems containsBlank="1"/>
    </cacheField>
    <cacheField name="Cobertura2015" numFmtId="0">
      <sharedItems count="18">
        <s v="Agua"/>
        <s v="Áreas agropecuarias arboladas"/>
        <s v="Bosque de Pino degradado 30-69%"/>
        <s v="Bosque de Pino &gt;70%"/>
        <s v="Bosque latifoliado degradado 30-69%"/>
        <s v="Bosque latifoliado &gt;70%"/>
        <s v="Cultivo anual"/>
        <s v="Cultivo Permanente &lt; 30% (no bosque)"/>
        <s v="Cultivo Permanente &gt; 30% (bosque)"/>
        <s v="Humedales"/>
        <s v="Pastos"/>
        <s v="Sabanas naturales"/>
        <s v="Sombras y Nubes"/>
        <s v="Suelo desnudo"/>
        <s v="Asentamientos humanos y caminos"/>
        <s v="Sin información"/>
        <s v="Bosque latifoliado" u="1"/>
        <s v="Bosque de Pino" u="1"/>
      </sharedItems>
      <fieldGroup par="20"/>
    </cacheField>
    <cacheField name="Puntos_Arboles15" numFmtId="0">
      <sharedItems containsBlank="1" containsMixedTypes="1" containsNumber="1" containsInteger="1" minValue="0" maxValue="9"/>
    </cacheField>
    <cacheField name="Certeza15" numFmtId="0">
      <sharedItems containsBlank="1"/>
    </cacheField>
    <cacheField name="Imagen2015" numFmtId="0">
      <sharedItems containsBlank="1"/>
    </cacheField>
    <cacheField name="Fecha2015" numFmtId="0">
      <sharedItems containsBlank="1" containsMixedTypes="1" containsNumber="1" containsInteger="1" minValue="2012" maxValue="2018"/>
    </cacheField>
    <cacheField name="Nombre imagen2" numFmtId="0">
      <sharedItems containsBlank="1" containsMixedTypes="1" containsNumber="1" containsInteger="1" minValue="2014" maxValue="2014"/>
    </cacheField>
    <cacheField name="Resolucion15" numFmtId="0">
      <sharedItems containsBlank="1"/>
    </cacheField>
    <cacheField name="Desplazamiento entre imaganes" numFmtId="0">
      <sharedItems containsBlank="1" containsMixedTypes="1" containsNumber="1" containsInteger="1" minValue="145" maxValue="145"/>
    </cacheField>
    <cacheField name="Observaciones" numFmtId="0">
      <sharedItems containsBlank="1"/>
    </cacheField>
    <cacheField name="Cobertura2015_2" numFmtId="0" databaseField="0">
      <fieldGroup base="11">
        <discretePr count="18">
          <x v="0"/>
          <x v="11"/>
          <x v="1"/>
          <x v="2"/>
          <x v="3"/>
          <x v="4"/>
          <x v="10"/>
          <x v="11"/>
          <x v="5"/>
          <x v="10"/>
          <x v="10"/>
          <x v="10"/>
          <x v="6"/>
          <x v="10"/>
          <x v="10"/>
          <x v="7"/>
          <x v="8"/>
          <x v="9"/>
        </discretePr>
        <groupItems count="12">
          <s v="Agua"/>
          <s v="Bosque de Pino degradado 30-69%"/>
          <s v="Bosque de Pino &gt;70%"/>
          <s v="Bosque latifoliado degradado 30-69%"/>
          <s v="Bosque latifoliado &gt;70%"/>
          <s v="Cultivo Permanente &gt; 30% (bosque)"/>
          <s v="Sombras y Nubes"/>
          <s v="Sin información"/>
          <s v="Bosque latifoliado"/>
          <s v="Bosque de Pino"/>
          <s v="Group1"/>
          <s v="Group2"/>
        </groupItems>
      </fieldGroup>
    </cacheField>
    <cacheField name="Cobertura2005_2" numFmtId="0" databaseField="0">
      <fieldGroup base="4">
        <discretePr count="18">
          <x v="0"/>
          <x v="11"/>
          <x v="1"/>
          <x v="2"/>
          <x v="10"/>
          <x v="3"/>
          <x v="4"/>
          <x v="5"/>
          <x v="10"/>
          <x v="6"/>
          <x v="10"/>
          <x v="10"/>
          <x v="10"/>
          <x v="11"/>
          <x v="10"/>
          <x v="7"/>
          <x v="8"/>
          <x v="9"/>
        </discretePr>
        <groupItems count="12">
          <s v="Agua"/>
          <s v="Bosque latifoliado degradado 30-69%"/>
          <s v="Bosque latifoliado &gt;70%"/>
          <s v="Sombras y Nubes"/>
          <s v="Bosque de Pino degradado 30-69%"/>
          <s v="Bosque de Pino &gt;70%"/>
          <s v="Cultivo Permanente &gt; 30% (bosque)"/>
          <s v="Sin información"/>
          <s v="Bosque latifoliado"/>
          <s v="Bosque de Pino"/>
          <s v="Group1"/>
          <s v="Group2"/>
        </groupItems>
      </fieldGroup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Microsoft Office User" refreshedDate="43218.974774884256" createdVersion="6" refreshedVersion="6" minRefreshableVersion="3" recordCount="3082" xr:uid="{4DB00602-67E6-994C-B6C9-E1F537719374}">
  <cacheSource type="worksheet">
    <worksheetSource ref="A1:Y3083" sheet="Tot_dbase"/>
  </cacheSource>
  <cacheFields count="25">
    <cacheField name="Num" numFmtId="0">
      <sharedItems containsSemiMixedTypes="0" containsString="0" containsNumber="1" containsInteger="1" minValue="1" maxValue="3082" count="3082">
        <n v="1"/>
        <n v="2"/>
        <n v="3"/>
        <n v="4"/>
        <n v="5"/>
        <n v="6"/>
        <n v="7"/>
        <n v="8"/>
        <n v="9"/>
        <n v="10"/>
        <n v="11"/>
        <n v="12"/>
        <n v="13"/>
        <n v="14"/>
        <n v="15"/>
        <n v="16"/>
        <n v="17"/>
        <n v="18"/>
        <n v="19"/>
        <n v="20"/>
        <n v="21"/>
        <n v="22"/>
        <n v="23"/>
        <n v="24"/>
        <n v="25"/>
        <n v="26"/>
        <n v="27"/>
        <n v="28"/>
        <n v="29"/>
        <n v="30"/>
        <n v="31"/>
        <n v="32"/>
        <n v="33"/>
        <n v="34"/>
        <n v="35"/>
        <n v="36"/>
        <n v="37"/>
        <n v="38"/>
        <n v="39"/>
        <n v="40"/>
        <n v="41"/>
        <n v="42"/>
        <n v="43"/>
        <n v="44"/>
        <n v="45"/>
        <n v="46"/>
        <n v="47"/>
        <n v="48"/>
        <n v="49"/>
        <n v="50"/>
        <n v="51"/>
        <n v="52"/>
        <n v="53"/>
        <n v="54"/>
        <n v="55"/>
        <n v="56"/>
        <n v="57"/>
        <n v="58"/>
        <n v="59"/>
        <n v="60"/>
        <n v="61"/>
        <n v="62"/>
        <n v="63"/>
        <n v="64"/>
        <n v="65"/>
        <n v="66"/>
        <n v="67"/>
        <n v="68"/>
        <n v="69"/>
        <n v="70"/>
        <n v="71"/>
        <n v="72"/>
        <n v="73"/>
        <n v="74"/>
        <n v="75"/>
        <n v="76"/>
        <n v="77"/>
        <n v="78"/>
        <n v="79"/>
        <n v="80"/>
        <n v="81"/>
        <n v="82"/>
        <n v="83"/>
        <n v="84"/>
        <n v="85"/>
        <n v="86"/>
        <n v="87"/>
        <n v="88"/>
        <n v="89"/>
        <n v="90"/>
        <n v="91"/>
        <n v="92"/>
        <n v="93"/>
        <n v="94"/>
        <n v="95"/>
        <n v="96"/>
        <n v="97"/>
        <n v="98"/>
        <n v="99"/>
        <n v="100"/>
        <n v="101"/>
        <n v="102"/>
        <n v="103"/>
        <n v="104"/>
        <n v="105"/>
        <n v="106"/>
        <n v="107"/>
        <n v="108"/>
        <n v="109"/>
        <n v="110"/>
        <n v="111"/>
        <n v="112"/>
        <n v="113"/>
        <n v="114"/>
        <n v="115"/>
        <n v="116"/>
        <n v="117"/>
        <n v="118"/>
        <n v="119"/>
        <n v="120"/>
        <n v="121"/>
        <n v="122"/>
        <n v="123"/>
        <n v="124"/>
        <n v="125"/>
        <n v="126"/>
        <n v="127"/>
        <n v="128"/>
        <n v="129"/>
        <n v="130"/>
        <n v="131"/>
        <n v="132"/>
        <n v="133"/>
        <n v="134"/>
        <n v="135"/>
        <n v="136"/>
        <n v="137"/>
        <n v="138"/>
        <n v="139"/>
        <n v="140"/>
        <n v="141"/>
        <n v="142"/>
        <n v="143"/>
        <n v="144"/>
        <n v="145"/>
        <n v="146"/>
        <n v="147"/>
        <n v="148"/>
        <n v="149"/>
        <n v="150"/>
        <n v="151"/>
        <n v="152"/>
        <n v="153"/>
        <n v="154"/>
        <n v="155"/>
        <n v="156"/>
        <n v="157"/>
        <n v="158"/>
        <n v="159"/>
        <n v="160"/>
        <n v="161"/>
        <n v="162"/>
        <n v="163"/>
        <n v="164"/>
        <n v="165"/>
        <n v="166"/>
        <n v="167"/>
        <n v="168"/>
        <n v="169"/>
        <n v="170"/>
        <n v="171"/>
        <n v="172"/>
        <n v="173"/>
        <n v="174"/>
        <n v="175"/>
        <n v="176"/>
        <n v="177"/>
        <n v="178"/>
        <n v="179"/>
        <n v="180"/>
        <n v="181"/>
        <n v="182"/>
        <n v="183"/>
        <n v="184"/>
        <n v="185"/>
        <n v="186"/>
        <n v="187"/>
        <n v="188"/>
        <n v="189"/>
        <n v="190"/>
        <n v="191"/>
        <n v="192"/>
        <n v="193"/>
        <n v="194"/>
        <n v="195"/>
        <n v="196"/>
        <n v="197"/>
        <n v="198"/>
        <n v="199"/>
        <n v="200"/>
        <n v="201"/>
        <n v="202"/>
        <n v="203"/>
        <n v="204"/>
        <n v="205"/>
        <n v="206"/>
        <n v="207"/>
        <n v="208"/>
        <n v="209"/>
        <n v="210"/>
        <n v="211"/>
        <n v="212"/>
        <n v="213"/>
        <n v="214"/>
        <n v="215"/>
        <n v="216"/>
        <n v="217"/>
        <n v="218"/>
        <n v="219"/>
        <n v="220"/>
        <n v="221"/>
        <n v="222"/>
        <n v="223"/>
        <n v="224"/>
        <n v="225"/>
        <n v="226"/>
        <n v="227"/>
        <n v="228"/>
        <n v="229"/>
        <n v="230"/>
        <n v="231"/>
        <n v="232"/>
        <n v="233"/>
        <n v="234"/>
        <n v="235"/>
        <n v="236"/>
        <n v="237"/>
        <n v="238"/>
        <n v="239"/>
        <n v="240"/>
        <n v="241"/>
        <n v="242"/>
        <n v="243"/>
        <n v="244"/>
        <n v="245"/>
        <n v="246"/>
        <n v="247"/>
        <n v="248"/>
        <n v="249"/>
        <n v="250"/>
        <n v="251"/>
        <n v="252"/>
        <n v="253"/>
        <n v="254"/>
        <n v="255"/>
        <n v="256"/>
        <n v="257"/>
        <n v="258"/>
        <n v="259"/>
        <n v="260"/>
        <n v="261"/>
        <n v="262"/>
        <n v="263"/>
        <n v="264"/>
        <n v="265"/>
        <n v="266"/>
        <n v="267"/>
        <n v="268"/>
        <n v="269"/>
        <n v="270"/>
        <n v="271"/>
        <n v="272"/>
        <n v="273"/>
        <n v="274"/>
        <n v="275"/>
        <n v="276"/>
        <n v="277"/>
        <n v="278"/>
        <n v="279"/>
        <n v="280"/>
        <n v="281"/>
        <n v="282"/>
        <n v="283"/>
        <n v="284"/>
        <n v="285"/>
        <n v="286"/>
        <n v="287"/>
        <n v="288"/>
        <n v="289"/>
        <n v="290"/>
        <n v="291"/>
        <n v="292"/>
        <n v="293"/>
        <n v="294"/>
        <n v="295"/>
        <n v="296"/>
        <n v="297"/>
        <n v="298"/>
        <n v="299"/>
        <n v="300"/>
        <n v="301"/>
        <n v="302"/>
        <n v="303"/>
        <n v="304"/>
        <n v="305"/>
        <n v="306"/>
        <n v="307"/>
        <n v="308"/>
        <n v="309"/>
        <n v="310"/>
        <n v="311"/>
        <n v="312"/>
        <n v="313"/>
        <n v="314"/>
        <n v="315"/>
        <n v="316"/>
        <n v="317"/>
        <n v="318"/>
        <n v="319"/>
        <n v="320"/>
        <n v="321"/>
        <n v="322"/>
        <n v="323"/>
        <n v="324"/>
        <n v="325"/>
        <n v="326"/>
        <n v="327"/>
        <n v="328"/>
        <n v="329"/>
        <n v="330"/>
        <n v="331"/>
        <n v="332"/>
        <n v="333"/>
        <n v="334"/>
        <n v="335"/>
        <n v="336"/>
        <n v="337"/>
        <n v="338"/>
        <n v="339"/>
        <n v="340"/>
        <n v="341"/>
        <n v="342"/>
        <n v="343"/>
        <n v="344"/>
        <n v="345"/>
        <n v="346"/>
        <n v="347"/>
        <n v="348"/>
        <n v="349"/>
        <n v="350"/>
        <n v="351"/>
        <n v="352"/>
        <n v="353"/>
        <n v="354"/>
        <n v="355"/>
        <n v="356"/>
        <n v="357"/>
        <n v="358"/>
        <n v="359"/>
        <n v="360"/>
        <n v="361"/>
        <n v="362"/>
        <n v="363"/>
        <n v="364"/>
        <n v="365"/>
        <n v="366"/>
        <n v="367"/>
        <n v="368"/>
        <n v="369"/>
        <n v="370"/>
        <n v="371"/>
        <n v="372"/>
        <n v="373"/>
        <n v="374"/>
        <n v="375"/>
        <n v="376"/>
        <n v="377"/>
        <n v="378"/>
        <n v="379"/>
        <n v="380"/>
        <n v="381"/>
        <n v="382"/>
        <n v="383"/>
        <n v="384"/>
        <n v="385"/>
        <n v="386"/>
        <n v="387"/>
        <n v="388"/>
        <n v="389"/>
        <n v="390"/>
        <n v="391"/>
        <n v="392"/>
        <n v="393"/>
        <n v="394"/>
        <n v="395"/>
        <n v="396"/>
        <n v="397"/>
        <n v="398"/>
        <n v="399"/>
        <n v="400"/>
        <n v="401"/>
        <n v="402"/>
        <n v="403"/>
        <n v="404"/>
        <n v="405"/>
        <n v="406"/>
        <n v="407"/>
        <n v="408"/>
        <n v="409"/>
        <n v="410"/>
        <n v="411"/>
        <n v="412"/>
        <n v="413"/>
        <n v="414"/>
        <n v="415"/>
        <n v="416"/>
        <n v="417"/>
        <n v="418"/>
        <n v="419"/>
        <n v="420"/>
        <n v="421"/>
        <n v="422"/>
        <n v="423"/>
        <n v="424"/>
        <n v="425"/>
        <n v="426"/>
        <n v="427"/>
        <n v="428"/>
        <n v="429"/>
        <n v="430"/>
        <n v="431"/>
        <n v="432"/>
        <n v="433"/>
        <n v="434"/>
        <n v="435"/>
        <n v="436"/>
        <n v="437"/>
        <n v="438"/>
        <n v="439"/>
        <n v="440"/>
        <n v="441"/>
        <n v="442"/>
        <n v="443"/>
        <n v="444"/>
        <n v="445"/>
        <n v="446"/>
        <n v="447"/>
        <n v="448"/>
        <n v="449"/>
        <n v="450"/>
        <n v="451"/>
        <n v="452"/>
        <n v="453"/>
        <n v="454"/>
        <n v="455"/>
        <n v="456"/>
        <n v="457"/>
        <n v="458"/>
        <n v="459"/>
        <n v="460"/>
        <n v="461"/>
        <n v="462"/>
        <n v="463"/>
        <n v="464"/>
        <n v="465"/>
        <n v="466"/>
        <n v="467"/>
        <n v="468"/>
        <n v="469"/>
        <n v="470"/>
        <n v="471"/>
        <n v="472"/>
        <n v="473"/>
        <n v="474"/>
        <n v="475"/>
        <n v="476"/>
        <n v="477"/>
        <n v="478"/>
        <n v="479"/>
        <n v="480"/>
        <n v="481"/>
        <n v="482"/>
        <n v="483"/>
        <n v="484"/>
        <n v="485"/>
        <n v="486"/>
        <n v="487"/>
        <n v="488"/>
        <n v="489"/>
        <n v="490"/>
        <n v="491"/>
        <n v="492"/>
        <n v="493"/>
        <n v="494"/>
        <n v="495"/>
        <n v="496"/>
        <n v="497"/>
        <n v="498"/>
        <n v="499"/>
        <n v="500"/>
        <n v="501"/>
        <n v="502"/>
        <n v="503"/>
        <n v="504"/>
        <n v="505"/>
        <n v="506"/>
        <n v="507"/>
        <n v="508"/>
        <n v="509"/>
        <n v="510"/>
        <n v="511"/>
        <n v="512"/>
        <n v="513"/>
        <n v="514"/>
        <n v="515"/>
        <n v="516"/>
        <n v="517"/>
        <n v="518"/>
        <n v="519"/>
        <n v="520"/>
        <n v="521"/>
        <n v="522"/>
        <n v="523"/>
        <n v="524"/>
        <n v="525"/>
        <n v="526"/>
        <n v="527"/>
        <n v="528"/>
        <n v="529"/>
        <n v="530"/>
        <n v="531"/>
        <n v="532"/>
        <n v="533"/>
        <n v="534"/>
        <n v="535"/>
        <n v="536"/>
        <n v="537"/>
        <n v="538"/>
        <n v="539"/>
        <n v="540"/>
        <n v="541"/>
        <n v="542"/>
        <n v="543"/>
        <n v="544"/>
        <n v="545"/>
        <n v="546"/>
        <n v="547"/>
        <n v="548"/>
        <n v="549"/>
        <n v="550"/>
        <n v="551"/>
        <n v="552"/>
        <n v="553"/>
        <n v="554"/>
        <n v="555"/>
        <n v="556"/>
        <n v="557"/>
        <n v="558"/>
        <n v="559"/>
        <n v="560"/>
        <n v="561"/>
        <n v="562"/>
        <n v="563"/>
        <n v="564"/>
        <n v="565"/>
        <n v="566"/>
        <n v="567"/>
        <n v="568"/>
        <n v="569"/>
        <n v="570"/>
        <n v="571"/>
        <n v="572"/>
        <n v="573"/>
        <n v="574"/>
        <n v="575"/>
        <n v="576"/>
        <n v="577"/>
        <n v="578"/>
        <n v="579"/>
        <n v="580"/>
        <n v="581"/>
        <n v="582"/>
        <n v="583"/>
        <n v="584"/>
        <n v="585"/>
        <n v="586"/>
        <n v="587"/>
        <n v="588"/>
        <n v="589"/>
        <n v="590"/>
        <n v="591"/>
        <n v="592"/>
        <n v="593"/>
        <n v="594"/>
        <n v="595"/>
        <n v="596"/>
        <n v="597"/>
        <n v="598"/>
        <n v="599"/>
        <n v="600"/>
        <n v="601"/>
        <n v="602"/>
        <n v="603"/>
        <n v="604"/>
        <n v="605"/>
        <n v="606"/>
        <n v="607"/>
        <n v="608"/>
        <n v="609"/>
        <n v="610"/>
        <n v="611"/>
        <n v="612"/>
        <n v="613"/>
        <n v="614"/>
        <n v="615"/>
        <n v="616"/>
        <n v="617"/>
        <n v="618"/>
        <n v="619"/>
        <n v="620"/>
        <n v="621"/>
        <n v="622"/>
        <n v="623"/>
        <n v="624"/>
        <n v="625"/>
        <n v="626"/>
        <n v="627"/>
        <n v="628"/>
        <n v="629"/>
        <n v="630"/>
        <n v="631"/>
        <n v="632"/>
        <n v="633"/>
        <n v="634"/>
        <n v="635"/>
        <n v="636"/>
        <n v="637"/>
        <n v="638"/>
        <n v="639"/>
        <n v="640"/>
        <n v="641"/>
        <n v="642"/>
        <n v="643"/>
        <n v="644"/>
        <n v="645"/>
        <n v="646"/>
        <n v="647"/>
        <n v="648"/>
        <n v="649"/>
        <n v="650"/>
        <n v="651"/>
        <n v="652"/>
        <n v="653"/>
        <n v="654"/>
        <n v="655"/>
        <n v="656"/>
        <n v="657"/>
        <n v="658"/>
        <n v="659"/>
        <n v="660"/>
        <n v="661"/>
        <n v="662"/>
        <n v="663"/>
        <n v="664"/>
        <n v="665"/>
        <n v="666"/>
        <n v="667"/>
        <n v="668"/>
        <n v="669"/>
        <n v="670"/>
        <n v="671"/>
        <n v="672"/>
        <n v="673"/>
        <n v="674"/>
        <n v="675"/>
        <n v="676"/>
        <n v="677"/>
        <n v="678"/>
        <n v="679"/>
        <n v="680"/>
        <n v="681"/>
        <n v="682"/>
        <n v="683"/>
        <n v="684"/>
        <n v="685"/>
        <n v="686"/>
        <n v="687"/>
        <n v="688"/>
        <n v="689"/>
        <n v="690"/>
        <n v="691"/>
        <n v="692"/>
        <n v="693"/>
        <n v="694"/>
        <n v="695"/>
        <n v="696"/>
        <n v="697"/>
        <n v="698"/>
        <n v="699"/>
        <n v="700"/>
        <n v="701"/>
        <n v="702"/>
        <n v="703"/>
        <n v="704"/>
        <n v="705"/>
        <n v="706"/>
        <n v="707"/>
        <n v="708"/>
        <n v="709"/>
        <n v="710"/>
        <n v="711"/>
        <n v="712"/>
        <n v="713"/>
        <n v="714"/>
        <n v="715"/>
        <n v="716"/>
        <n v="717"/>
        <n v="718"/>
        <n v="719"/>
        <n v="720"/>
        <n v="721"/>
        <n v="722"/>
        <n v="723"/>
        <n v="724"/>
        <n v="725"/>
        <n v="726"/>
        <n v="727"/>
        <n v="728"/>
        <n v="729"/>
        <n v="730"/>
        <n v="731"/>
        <n v="732"/>
        <n v="733"/>
        <n v="734"/>
        <n v="735"/>
        <n v="736"/>
        <n v="737"/>
        <n v="738"/>
        <n v="739"/>
        <n v="740"/>
        <n v="741"/>
        <n v="742"/>
        <n v="743"/>
        <n v="744"/>
        <n v="745"/>
        <n v="746"/>
        <n v="747"/>
        <n v="748"/>
        <n v="749"/>
        <n v="750"/>
        <n v="751"/>
        <n v="752"/>
        <n v="753"/>
        <n v="754"/>
        <n v="755"/>
        <n v="756"/>
        <n v="757"/>
        <n v="758"/>
        <n v="759"/>
        <n v="760"/>
        <n v="761"/>
        <n v="762"/>
        <n v="763"/>
        <n v="764"/>
        <n v="765"/>
        <n v="766"/>
        <n v="767"/>
        <n v="768"/>
        <n v="769"/>
        <n v="770"/>
        <n v="771"/>
        <n v="772"/>
        <n v="773"/>
        <n v="774"/>
        <n v="775"/>
        <n v="776"/>
        <n v="777"/>
        <n v="778"/>
        <n v="779"/>
        <n v="780"/>
        <n v="781"/>
        <n v="782"/>
        <n v="783"/>
        <n v="784"/>
        <n v="785"/>
        <n v="786"/>
        <n v="787"/>
        <n v="788"/>
        <n v="789"/>
        <n v="790"/>
        <n v="791"/>
        <n v="792"/>
        <n v="793"/>
        <n v="794"/>
        <n v="795"/>
        <n v="796"/>
        <n v="797"/>
        <n v="798"/>
        <n v="799"/>
        <n v="800"/>
        <n v="801"/>
        <n v="802"/>
        <n v="803"/>
        <n v="804"/>
        <n v="805"/>
        <n v="806"/>
        <n v="807"/>
        <n v="808"/>
        <n v="809"/>
        <n v="810"/>
        <n v="811"/>
        <n v="812"/>
        <n v="813"/>
        <n v="814"/>
        <n v="815"/>
        <n v="816"/>
        <n v="817"/>
        <n v="818"/>
        <n v="819"/>
        <n v="820"/>
        <n v="821"/>
        <n v="822"/>
        <n v="823"/>
        <n v="824"/>
        <n v="825"/>
        <n v="826"/>
        <n v="827"/>
        <n v="828"/>
        <n v="829"/>
        <n v="830"/>
        <n v="831"/>
        <n v="832"/>
        <n v="833"/>
        <n v="834"/>
        <n v="835"/>
        <n v="836"/>
        <n v="837"/>
        <n v="838"/>
        <n v="839"/>
        <n v="840"/>
        <n v="841"/>
        <n v="842"/>
        <n v="843"/>
        <n v="844"/>
        <n v="845"/>
        <n v="846"/>
        <n v="847"/>
        <n v="848"/>
        <n v="849"/>
        <n v="850"/>
        <n v="851"/>
        <n v="852"/>
        <n v="853"/>
        <n v="854"/>
        <n v="855"/>
        <n v="856"/>
        <n v="857"/>
        <n v="858"/>
        <n v="859"/>
        <n v="860"/>
        <n v="861"/>
        <n v="862"/>
        <n v="863"/>
        <n v="864"/>
        <n v="865"/>
        <n v="866"/>
        <n v="867"/>
        <n v="868"/>
        <n v="869"/>
        <n v="870"/>
        <n v="871"/>
        <n v="872"/>
        <n v="873"/>
        <n v="874"/>
        <n v="875"/>
        <n v="876"/>
        <n v="877"/>
        <n v="878"/>
        <n v="879"/>
        <n v="880"/>
        <n v="881"/>
        <n v="882"/>
        <n v="883"/>
        <n v="884"/>
        <n v="885"/>
        <n v="886"/>
        <n v="887"/>
        <n v="888"/>
        <n v="889"/>
        <n v="890"/>
        <n v="891"/>
        <n v="892"/>
        <n v="893"/>
        <n v="894"/>
        <n v="895"/>
        <n v="896"/>
        <n v="897"/>
        <n v="898"/>
        <n v="899"/>
        <n v="900"/>
        <n v="901"/>
        <n v="902"/>
        <n v="903"/>
        <n v="904"/>
        <n v="905"/>
        <n v="906"/>
        <n v="907"/>
        <n v="908"/>
        <n v="909"/>
        <n v="910"/>
        <n v="911"/>
        <n v="912"/>
        <n v="913"/>
        <n v="914"/>
        <n v="915"/>
        <n v="916"/>
        <n v="917"/>
        <n v="918"/>
        <n v="919"/>
        <n v="920"/>
        <n v="921"/>
        <n v="922"/>
        <n v="923"/>
        <n v="924"/>
        <n v="925"/>
        <n v="926"/>
        <n v="927"/>
        <n v="928"/>
        <n v="929"/>
        <n v="930"/>
        <n v="931"/>
        <n v="932"/>
        <n v="933"/>
        <n v="934"/>
        <n v="935"/>
        <n v="936"/>
        <n v="937"/>
        <n v="938"/>
        <n v="939"/>
        <n v="940"/>
        <n v="941"/>
        <n v="942"/>
        <n v="943"/>
        <n v="944"/>
        <n v="945"/>
        <n v="946"/>
        <n v="947"/>
        <n v="948"/>
        <n v="949"/>
        <n v="950"/>
        <n v="951"/>
        <n v="952"/>
        <n v="953"/>
        <n v="954"/>
        <n v="955"/>
        <n v="956"/>
        <n v="957"/>
        <n v="958"/>
        <n v="959"/>
        <n v="960"/>
        <n v="961"/>
        <n v="962"/>
        <n v="963"/>
        <n v="964"/>
        <n v="965"/>
        <n v="966"/>
        <n v="967"/>
        <n v="968"/>
        <n v="969"/>
        <n v="970"/>
        <n v="971"/>
        <n v="972"/>
        <n v="973"/>
        <n v="974"/>
        <n v="975"/>
        <n v="976"/>
        <n v="977"/>
        <n v="978"/>
        <n v="979"/>
        <n v="980"/>
        <n v="981"/>
        <n v="982"/>
        <n v="983"/>
        <n v="984"/>
        <n v="985"/>
        <n v="986"/>
        <n v="987"/>
        <n v="988"/>
        <n v="989"/>
        <n v="990"/>
        <n v="991"/>
        <n v="992"/>
        <n v="993"/>
        <n v="994"/>
        <n v="995"/>
        <n v="996"/>
        <n v="997"/>
        <n v="998"/>
        <n v="999"/>
        <n v="1000"/>
        <n v="1001"/>
        <n v="1002"/>
        <n v="1003"/>
        <n v="1004"/>
        <n v="1005"/>
        <n v="1006"/>
        <n v="1007"/>
        <n v="1008"/>
        <n v="1009"/>
        <n v="1010"/>
        <n v="1011"/>
        <n v="1012"/>
        <n v="1013"/>
        <n v="1014"/>
        <n v="1015"/>
        <n v="1016"/>
        <n v="1017"/>
        <n v="1018"/>
        <n v="1019"/>
        <n v="1020"/>
        <n v="1021"/>
        <n v="1022"/>
        <n v="1023"/>
        <n v="1024"/>
        <n v="1025"/>
        <n v="1026"/>
        <n v="1027"/>
        <n v="1028"/>
        <n v="1029"/>
        <n v="1030"/>
        <n v="1031"/>
        <n v="1032"/>
        <n v="1033"/>
        <n v="1034"/>
        <n v="1035"/>
        <n v="1036"/>
        <n v="1037"/>
        <n v="1038"/>
        <n v="1039"/>
        <n v="1040"/>
        <n v="1041"/>
        <n v="1042"/>
        <n v="1043"/>
        <n v="1044"/>
        <n v="1045"/>
        <n v="1046"/>
        <n v="1047"/>
        <n v="1048"/>
        <n v="1049"/>
        <n v="1050"/>
        <n v="1051"/>
        <n v="1052"/>
        <n v="1053"/>
        <n v="1054"/>
        <n v="1055"/>
        <n v="1056"/>
        <n v="1057"/>
        <n v="1058"/>
        <n v="1059"/>
        <n v="1060"/>
        <n v="1061"/>
        <n v="1062"/>
        <n v="1063"/>
        <n v="1064"/>
        <n v="1065"/>
        <n v="1066"/>
        <n v="1067"/>
        <n v="1068"/>
        <n v="1069"/>
        <n v="1070"/>
        <n v="1071"/>
        <n v="1072"/>
        <n v="1073"/>
        <n v="1074"/>
        <n v="1075"/>
        <n v="1076"/>
        <n v="1077"/>
        <n v="1078"/>
        <n v="1079"/>
        <n v="1080"/>
        <n v="1081"/>
        <n v="1082"/>
        <n v="1083"/>
        <n v="1084"/>
        <n v="1085"/>
        <n v="1086"/>
        <n v="1087"/>
        <n v="1088"/>
        <n v="1089"/>
        <n v="1090"/>
        <n v="1091"/>
        <n v="1092"/>
        <n v="1093"/>
        <n v="1094"/>
        <n v="1095"/>
        <n v="1096"/>
        <n v="1097"/>
        <n v="1098"/>
        <n v="1099"/>
        <n v="1100"/>
        <n v="1101"/>
        <n v="1102"/>
        <n v="1103"/>
        <n v="1104"/>
        <n v="1105"/>
        <n v="1106"/>
        <n v="1107"/>
        <n v="1108"/>
        <n v="1109"/>
        <n v="1110"/>
        <n v="1111"/>
        <n v="1112"/>
        <n v="1113"/>
        <n v="1114"/>
        <n v="1115"/>
        <n v="1116"/>
        <n v="1117"/>
        <n v="1118"/>
        <n v="1119"/>
        <n v="1120"/>
        <n v="1121"/>
        <n v="1122"/>
        <n v="1123"/>
        <n v="1124"/>
        <n v="1125"/>
        <n v="1126"/>
        <n v="1127"/>
        <n v="1128"/>
        <n v="1129"/>
        <n v="1130"/>
        <n v="1131"/>
        <n v="1132"/>
        <n v="1133"/>
        <n v="1134"/>
        <n v="1135"/>
        <n v="1136"/>
        <n v="1137"/>
        <n v="1138"/>
        <n v="1139"/>
        <n v="1140"/>
        <n v="1141"/>
        <n v="1142"/>
        <n v="1143"/>
        <n v="1144"/>
        <n v="1145"/>
        <n v="1146"/>
        <n v="1147"/>
        <n v="1148"/>
        <n v="1149"/>
        <n v="1150"/>
        <n v="1151"/>
        <n v="1152"/>
        <n v="1153"/>
        <n v="1154"/>
        <n v="1155"/>
        <n v="1156"/>
        <n v="1157"/>
        <n v="1158"/>
        <n v="1159"/>
        <n v="1160"/>
        <n v="1161"/>
        <n v="1162"/>
        <n v="1163"/>
        <n v="1164"/>
        <n v="1165"/>
        <n v="1166"/>
        <n v="1167"/>
        <n v="1168"/>
        <n v="1169"/>
        <n v="1170"/>
        <n v="1171"/>
        <n v="1172"/>
        <n v="1173"/>
        <n v="1174"/>
        <n v="1175"/>
        <n v="1176"/>
        <n v="1177"/>
        <n v="1178"/>
        <n v="1179"/>
        <n v="1180"/>
        <n v="1181"/>
        <n v="1182"/>
        <n v="1183"/>
        <n v="1184"/>
        <n v="1185"/>
        <n v="1186"/>
        <n v="1187"/>
        <n v="1188"/>
        <n v="1189"/>
        <n v="1190"/>
        <n v="1191"/>
        <n v="1192"/>
        <n v="1193"/>
        <n v="1194"/>
        <n v="1195"/>
        <n v="1196"/>
        <n v="1197"/>
        <n v="1198"/>
        <n v="1199"/>
        <n v="1200"/>
        <n v="1201"/>
        <n v="1202"/>
        <n v="1203"/>
        <n v="1204"/>
        <n v="1205"/>
        <n v="1206"/>
        <n v="1207"/>
        <n v="1208"/>
        <n v="1209"/>
        <n v="1210"/>
        <n v="1211"/>
        <n v="1212"/>
        <n v="1213"/>
        <n v="1214"/>
        <n v="1215"/>
        <n v="1216"/>
        <n v="1217"/>
        <n v="1218"/>
        <n v="1219"/>
        <n v="1220"/>
        <n v="1221"/>
        <n v="1222"/>
        <n v="1223"/>
        <n v="1224"/>
        <n v="1225"/>
        <n v="1226"/>
        <n v="1227"/>
        <n v="1228"/>
        <n v="1229"/>
        <n v="1230"/>
        <n v="1231"/>
        <n v="1232"/>
        <n v="1233"/>
        <n v="1234"/>
        <n v="1235"/>
        <n v="1236"/>
        <n v="1237"/>
        <n v="1238"/>
        <n v="1239"/>
        <n v="1240"/>
        <n v="1241"/>
        <n v="1242"/>
        <n v="1243"/>
        <n v="1244"/>
        <n v="1245"/>
        <n v="1246"/>
        <n v="1247"/>
        <n v="1248"/>
        <n v="1249"/>
        <n v="1250"/>
        <n v="1251"/>
        <n v="1252"/>
        <n v="1253"/>
        <n v="1254"/>
        <n v="1255"/>
        <n v="1256"/>
        <n v="1257"/>
        <n v="1258"/>
        <n v="1259"/>
        <n v="1260"/>
        <n v="1261"/>
        <n v="1262"/>
        <n v="1263"/>
        <n v="1264"/>
        <n v="1265"/>
        <n v="1266"/>
        <n v="1267"/>
        <n v="1268"/>
        <n v="1269"/>
        <n v="1270"/>
        <n v="1271"/>
        <n v="1272"/>
        <n v="1273"/>
        <n v="1274"/>
        <n v="1275"/>
        <n v="1276"/>
        <n v="1277"/>
        <n v="1278"/>
        <n v="1279"/>
        <n v="1280"/>
        <n v="1281"/>
        <n v="1282"/>
        <n v="1283"/>
        <n v="1284"/>
        <n v="1285"/>
        <n v="1286"/>
        <n v="1287"/>
        <n v="1288"/>
        <n v="1289"/>
        <n v="1290"/>
        <n v="1291"/>
        <n v="1292"/>
        <n v="1293"/>
        <n v="1294"/>
        <n v="1295"/>
        <n v="1296"/>
        <n v="1297"/>
        <n v="1298"/>
        <n v="1299"/>
        <n v="1300"/>
        <n v="1301"/>
        <n v="1302"/>
        <n v="1303"/>
        <n v="1304"/>
        <n v="1305"/>
        <n v="1306"/>
        <n v="1307"/>
        <n v="1308"/>
        <n v="1309"/>
        <n v="1310"/>
        <n v="1311"/>
        <n v="1312"/>
        <n v="1313"/>
        <n v="1314"/>
        <n v="1315"/>
        <n v="1316"/>
        <n v="1317"/>
        <n v="1318"/>
        <n v="1319"/>
        <n v="1320"/>
        <n v="1321"/>
        <n v="1322"/>
        <n v="1323"/>
        <n v="1324"/>
        <n v="1325"/>
        <n v="1326"/>
        <n v="1327"/>
        <n v="1328"/>
        <n v="1329"/>
        <n v="1330"/>
        <n v="1331"/>
        <n v="1332"/>
        <n v="1333"/>
        <n v="1334"/>
        <n v="1335"/>
        <n v="1336"/>
        <n v="1337"/>
        <n v="1338"/>
        <n v="1339"/>
        <n v="1340"/>
        <n v="1341"/>
        <n v="1342"/>
        <n v="1343"/>
        <n v="1344"/>
        <n v="1345"/>
        <n v="1346"/>
        <n v="1347"/>
        <n v="1348"/>
        <n v="1349"/>
        <n v="1350"/>
        <n v="1351"/>
        <n v="1352"/>
        <n v="1353"/>
        <n v="1354"/>
        <n v="1355"/>
        <n v="1356"/>
        <n v="1357"/>
        <n v="1358"/>
        <n v="1359"/>
        <n v="1360"/>
        <n v="1361"/>
        <n v="1362"/>
        <n v="1363"/>
        <n v="1364"/>
        <n v="1365"/>
        <n v="1366"/>
        <n v="1367"/>
        <n v="1368"/>
        <n v="1369"/>
        <n v="1370"/>
        <n v="1371"/>
        <n v="1372"/>
        <n v="1373"/>
        <n v="1374"/>
        <n v="1375"/>
        <n v="1376"/>
        <n v="1377"/>
        <n v="1378"/>
        <n v="1379"/>
        <n v="1380"/>
        <n v="1381"/>
        <n v="1382"/>
        <n v="1383"/>
        <n v="1384"/>
        <n v="1385"/>
        <n v="1386"/>
        <n v="1387"/>
        <n v="1388"/>
        <n v="1389"/>
        <n v="1390"/>
        <n v="1391"/>
        <n v="1392"/>
        <n v="1393"/>
        <n v="1394"/>
        <n v="1395"/>
        <n v="1396"/>
        <n v="1397"/>
        <n v="1398"/>
        <n v="1399"/>
        <n v="1400"/>
        <n v="1401"/>
        <n v="1402"/>
        <n v="1403"/>
        <n v="1404"/>
        <n v="1405"/>
        <n v="1406"/>
        <n v="1407"/>
        <n v="1408"/>
        <n v="1409"/>
        <n v="1410"/>
        <n v="1411"/>
        <n v="1412"/>
        <n v="1413"/>
        <n v="1414"/>
        <n v="1415"/>
        <n v="1416"/>
        <n v="1417"/>
        <n v="1418"/>
        <n v="1419"/>
        <n v="1420"/>
        <n v="1421"/>
        <n v="1422"/>
        <n v="1423"/>
        <n v="1424"/>
        <n v="1425"/>
        <n v="1426"/>
        <n v="1427"/>
        <n v="1428"/>
        <n v="1429"/>
        <n v="1430"/>
        <n v="1431"/>
        <n v="1432"/>
        <n v="1433"/>
        <n v="1434"/>
        <n v="1435"/>
        <n v="1436"/>
        <n v="1437"/>
        <n v="1438"/>
        <n v="1439"/>
        <n v="1440"/>
        <n v="1441"/>
        <n v="1442"/>
        <n v="1443"/>
        <n v="1444"/>
        <n v="1445"/>
        <n v="1446"/>
        <n v="1447"/>
        <n v="1448"/>
        <n v="1449"/>
        <n v="1450"/>
        <n v="1451"/>
        <n v="1452"/>
        <n v="1453"/>
        <n v="1454"/>
        <n v="1455"/>
        <n v="1456"/>
        <n v="1457"/>
        <n v="1458"/>
        <n v="1459"/>
        <n v="1460"/>
        <n v="1461"/>
        <n v="1462"/>
        <n v="1463"/>
        <n v="1464"/>
        <n v="1465"/>
        <n v="1466"/>
        <n v="1467"/>
        <n v="1468"/>
        <n v="1469"/>
        <n v="1470"/>
        <n v="1471"/>
        <n v="1472"/>
        <n v="1473"/>
        <n v="1474"/>
        <n v="1475"/>
        <n v="1476"/>
        <n v="1477"/>
        <n v="1478"/>
        <n v="1479"/>
        <n v="1480"/>
        <n v="1481"/>
        <n v="1482"/>
        <n v="1483"/>
        <n v="1484"/>
        <n v="1485"/>
        <n v="1486"/>
        <n v="1487"/>
        <n v="1488"/>
        <n v="1489"/>
        <n v="1490"/>
        <n v="1491"/>
        <n v="1492"/>
        <n v="1493"/>
        <n v="1494"/>
        <n v="1495"/>
        <n v="1496"/>
        <n v="1497"/>
        <n v="1498"/>
        <n v="1499"/>
        <n v="1500"/>
        <n v="1501"/>
        <n v="1502"/>
        <n v="1503"/>
        <n v="1504"/>
        <n v="1505"/>
        <n v="1506"/>
        <n v="1507"/>
        <n v="1508"/>
        <n v="1509"/>
        <n v="1510"/>
        <n v="1511"/>
        <n v="1512"/>
        <n v="1513"/>
        <n v="1514"/>
        <n v="1515"/>
        <n v="1516"/>
        <n v="1517"/>
        <n v="1518"/>
        <n v="1519"/>
        <n v="1520"/>
        <n v="1521"/>
        <n v="1522"/>
        <n v="1523"/>
        <n v="1524"/>
        <n v="1525"/>
        <n v="1526"/>
        <n v="1527"/>
        <n v="1528"/>
        <n v="1529"/>
        <n v="1530"/>
        <n v="1531"/>
        <n v="1532"/>
        <n v="1533"/>
        <n v="1534"/>
        <n v="1535"/>
        <n v="1536"/>
        <n v="1537"/>
        <n v="1538"/>
        <n v="1539"/>
        <n v="1540"/>
        <n v="1541"/>
        <n v="1542"/>
        <n v="1543"/>
        <n v="1544"/>
        <n v="1545"/>
        <n v="1546"/>
        <n v="1547"/>
        <n v="1548"/>
        <n v="1549"/>
        <n v="1550"/>
        <n v="1551"/>
        <n v="1552"/>
        <n v="1553"/>
        <n v="1554"/>
        <n v="1555"/>
        <n v="1556"/>
        <n v="1557"/>
        <n v="1558"/>
        <n v="1559"/>
        <n v="1560"/>
        <n v="1561"/>
        <n v="1562"/>
        <n v="1563"/>
        <n v="1564"/>
        <n v="1565"/>
        <n v="1566"/>
        <n v="1567"/>
        <n v="1568"/>
        <n v="1569"/>
        <n v="1570"/>
        <n v="1571"/>
        <n v="1572"/>
        <n v="1573"/>
        <n v="1574"/>
        <n v="1575"/>
        <n v="1576"/>
        <n v="1577"/>
        <n v="1578"/>
        <n v="1579"/>
        <n v="1580"/>
        <n v="1581"/>
        <n v="1582"/>
        <n v="1583"/>
        <n v="1584"/>
        <n v="1585"/>
        <n v="1586"/>
        <n v="1587"/>
        <n v="1588"/>
        <n v="1589"/>
        <n v="1590"/>
        <n v="1591"/>
        <n v="1592"/>
        <n v="1593"/>
        <n v="1594"/>
        <n v="1595"/>
        <n v="1596"/>
        <n v="1597"/>
        <n v="1598"/>
        <n v="1599"/>
        <n v="1600"/>
        <n v="1601"/>
        <n v="1602"/>
        <n v="1603"/>
        <n v="1604"/>
        <n v="1605"/>
        <n v="1606"/>
        <n v="1607"/>
        <n v="1608"/>
        <n v="1609"/>
        <n v="1610"/>
        <n v="1611"/>
        <n v="1612"/>
        <n v="1613"/>
        <n v="1614"/>
        <n v="1615"/>
        <n v="1616"/>
        <n v="1617"/>
        <n v="1618"/>
        <n v="1619"/>
        <n v="1620"/>
        <n v="1621"/>
        <n v="1622"/>
        <n v="1623"/>
        <n v="1624"/>
        <n v="1625"/>
        <n v="1626"/>
        <n v="1627"/>
        <n v="1628"/>
        <n v="1629"/>
        <n v="1630"/>
        <n v="1631"/>
        <n v="1632"/>
        <n v="1633"/>
        <n v="1634"/>
        <n v="1635"/>
        <n v="1636"/>
        <n v="1637"/>
        <n v="1638"/>
        <n v="1639"/>
        <n v="1640"/>
        <n v="1641"/>
        <n v="1642"/>
        <n v="1643"/>
        <n v="1644"/>
        <n v="1645"/>
        <n v="1646"/>
        <n v="1647"/>
        <n v="1648"/>
        <n v="1649"/>
        <n v="1650"/>
        <n v="1651"/>
        <n v="1652"/>
        <n v="1653"/>
        <n v="1654"/>
        <n v="1655"/>
        <n v="1656"/>
        <n v="1657"/>
        <n v="1658"/>
        <n v="1659"/>
        <n v="1660"/>
        <n v="1661"/>
        <n v="1662"/>
        <n v="1663"/>
        <n v="1664"/>
        <n v="1665"/>
        <n v="1666"/>
        <n v="1667"/>
        <n v="1668"/>
        <n v="1669"/>
        <n v="1670"/>
        <n v="1671"/>
        <n v="1672"/>
        <n v="1673"/>
        <n v="1674"/>
        <n v="1675"/>
        <n v="1676"/>
        <n v="1677"/>
        <n v="1678"/>
        <n v="1679"/>
        <n v="1680"/>
        <n v="1681"/>
        <n v="1682"/>
        <n v="1683"/>
        <n v="1684"/>
        <n v="1685"/>
        <n v="1686"/>
        <n v="1687"/>
        <n v="1688"/>
        <n v="1689"/>
        <n v="1690"/>
        <n v="1691"/>
        <n v="1692"/>
        <n v="1693"/>
        <n v="1694"/>
        <n v="1695"/>
        <n v="1696"/>
        <n v="1697"/>
        <n v="1698"/>
        <n v="1699"/>
        <n v="1700"/>
        <n v="1701"/>
        <n v="1702"/>
        <n v="1703"/>
        <n v="1704"/>
        <n v="1705"/>
        <n v="1706"/>
        <n v="1707"/>
        <n v="1708"/>
        <n v="1709"/>
        <n v="1710"/>
        <n v="1711"/>
        <n v="1712"/>
        <n v="1713"/>
        <n v="1714"/>
        <n v="1715"/>
        <n v="1716"/>
        <n v="1717"/>
        <n v="1718"/>
        <n v="1719"/>
        <n v="1720"/>
        <n v="1721"/>
        <n v="1722"/>
        <n v="1723"/>
        <n v="1724"/>
        <n v="1725"/>
        <n v="1726"/>
        <n v="1727"/>
        <n v="1728"/>
        <n v="1729"/>
        <n v="1730"/>
        <n v="1731"/>
        <n v="1732"/>
        <n v="1733"/>
        <n v="1734"/>
        <n v="1735"/>
        <n v="1736"/>
        <n v="1737"/>
        <n v="1738"/>
        <n v="1739"/>
        <n v="1740"/>
        <n v="1741"/>
        <n v="1742"/>
        <n v="1743"/>
        <n v="1744"/>
        <n v="1745"/>
        <n v="1746"/>
        <n v="1747"/>
        <n v="1748"/>
        <n v="1749"/>
        <n v="1750"/>
        <n v="1751"/>
        <n v="1752"/>
        <n v="1753"/>
        <n v="1754"/>
        <n v="1755"/>
        <n v="1756"/>
        <n v="1757"/>
        <n v="1758"/>
        <n v="1759"/>
        <n v="1760"/>
        <n v="1761"/>
        <n v="1762"/>
        <n v="1763"/>
        <n v="1764"/>
        <n v="1765"/>
        <n v="1766"/>
        <n v="1767"/>
        <n v="1768"/>
        <n v="1769"/>
        <n v="1770"/>
        <n v="1771"/>
        <n v="1772"/>
        <n v="1773"/>
        <n v="1774"/>
        <n v="1775"/>
        <n v="1776"/>
        <n v="1777"/>
        <n v="1778"/>
        <n v="1779"/>
        <n v="1780"/>
        <n v="1781"/>
        <n v="1782"/>
        <n v="1783"/>
        <n v="1784"/>
        <n v="1785"/>
        <n v="1786"/>
        <n v="1787"/>
        <n v="1788"/>
        <n v="1789"/>
        <n v="1790"/>
        <n v="1791"/>
        <n v="1792"/>
        <n v="1793"/>
        <n v="1794"/>
        <n v="1795"/>
        <n v="1796"/>
        <n v="1797"/>
        <n v="1798"/>
        <n v="1799"/>
        <n v="1800"/>
        <n v="1801"/>
        <n v="1802"/>
        <n v="1803"/>
        <n v="1804"/>
        <n v="1805"/>
        <n v="1806"/>
        <n v="1807"/>
        <n v="1808"/>
        <n v="1809"/>
        <n v="1810"/>
        <n v="1811"/>
        <n v="1812"/>
        <n v="1813"/>
        <n v="1814"/>
        <n v="1815"/>
        <n v="1816"/>
        <n v="1817"/>
        <n v="1818"/>
        <n v="1819"/>
        <n v="1820"/>
        <n v="1821"/>
        <n v="1822"/>
        <n v="1823"/>
        <n v="1824"/>
        <n v="1825"/>
        <n v="1826"/>
        <n v="1827"/>
        <n v="1828"/>
        <n v="1829"/>
        <n v="1830"/>
        <n v="1831"/>
        <n v="1832"/>
        <n v="1833"/>
        <n v="1834"/>
        <n v="1835"/>
        <n v="1836"/>
        <n v="1837"/>
        <n v="1838"/>
        <n v="1839"/>
        <n v="1840"/>
        <n v="1841"/>
        <n v="1842"/>
        <n v="1843"/>
        <n v="1844"/>
        <n v="1845"/>
        <n v="1846"/>
        <n v="1847"/>
        <n v="1848"/>
        <n v="1849"/>
        <n v="1850"/>
        <n v="1851"/>
        <n v="1852"/>
        <n v="1853"/>
        <n v="1854"/>
        <n v="1855"/>
        <n v="1856"/>
        <n v="1857"/>
        <n v="1858"/>
        <n v="1859"/>
        <n v="1860"/>
        <n v="1861"/>
        <n v="1862"/>
        <n v="1863"/>
        <n v="1864"/>
        <n v="1865"/>
        <n v="1866"/>
        <n v="1867"/>
        <n v="1868"/>
        <n v="1869"/>
        <n v="1870"/>
        <n v="1871"/>
        <n v="1872"/>
        <n v="1873"/>
        <n v="1874"/>
        <n v="1875"/>
        <n v="1876"/>
        <n v="1877"/>
        <n v="1878"/>
        <n v="1879"/>
        <n v="1880"/>
        <n v="1881"/>
        <n v="1882"/>
        <n v="1883"/>
        <n v="1884"/>
        <n v="1885"/>
        <n v="1886"/>
        <n v="1887"/>
        <n v="1888"/>
        <n v="1889"/>
        <n v="1890"/>
        <n v="1891"/>
        <n v="1892"/>
        <n v="1893"/>
        <n v="1894"/>
        <n v="1895"/>
        <n v="1896"/>
        <n v="1897"/>
        <n v="1898"/>
        <n v="1899"/>
        <n v="1900"/>
        <n v="1901"/>
        <n v="1902"/>
        <n v="1903"/>
        <n v="1904"/>
        <n v="1905"/>
        <n v="1906"/>
        <n v="1907"/>
        <n v="1908"/>
        <n v="1909"/>
        <n v="1910"/>
        <n v="1911"/>
        <n v="1912"/>
        <n v="1913"/>
        <n v="1914"/>
        <n v="1915"/>
        <n v="1916"/>
        <n v="1917"/>
        <n v="1918"/>
        <n v="1919"/>
        <n v="1920"/>
        <n v="1921"/>
        <n v="1922"/>
        <n v="1923"/>
        <n v="1924"/>
        <n v="1925"/>
        <n v="1926"/>
        <n v="1927"/>
        <n v="1928"/>
        <n v="1929"/>
        <n v="1930"/>
        <n v="1931"/>
        <n v="1932"/>
        <n v="1933"/>
        <n v="1934"/>
        <n v="1935"/>
        <n v="1936"/>
        <n v="1937"/>
        <n v="1938"/>
        <n v="1939"/>
        <n v="1940"/>
        <n v="1941"/>
        <n v="1942"/>
        <n v="1943"/>
        <n v="1944"/>
        <n v="1945"/>
        <n v="1946"/>
        <n v="1947"/>
        <n v="1948"/>
        <n v="1949"/>
        <n v="1950"/>
        <n v="1951"/>
        <n v="1952"/>
        <n v="1953"/>
        <n v="1954"/>
        <n v="1955"/>
        <n v="1956"/>
        <n v="1957"/>
        <n v="1958"/>
        <n v="1959"/>
        <n v="1960"/>
        <n v="1961"/>
        <n v="1962"/>
        <n v="1963"/>
        <n v="1964"/>
        <n v="1965"/>
        <n v="1966"/>
        <n v="1967"/>
        <n v="1968"/>
        <n v="1969"/>
        <n v="1970"/>
        <n v="1971"/>
        <n v="1972"/>
        <n v="1973"/>
        <n v="1974"/>
        <n v="1975"/>
        <n v="1976"/>
        <n v="1977"/>
        <n v="1978"/>
        <n v="1979"/>
        <n v="1980"/>
        <n v="1981"/>
        <n v="1982"/>
        <n v="1983"/>
        <n v="1984"/>
        <n v="1985"/>
        <n v="1986"/>
        <n v="1987"/>
        <n v="1988"/>
        <n v="1989"/>
        <n v="1990"/>
        <n v="1991"/>
        <n v="1992"/>
        <n v="1993"/>
        <n v="1994"/>
        <n v="1995"/>
        <n v="1996"/>
        <n v="1997"/>
        <n v="1998"/>
        <n v="1999"/>
        <n v="2000"/>
        <n v="2001"/>
        <n v="2002"/>
        <n v="2003"/>
        <n v="2004"/>
        <n v="2005"/>
        <n v="2006"/>
        <n v="2007"/>
        <n v="2008"/>
        <n v="2009"/>
        <n v="2010"/>
        <n v="2011"/>
        <n v="2012"/>
        <n v="2013"/>
        <n v="2014"/>
        <n v="2015"/>
        <n v="2016"/>
        <n v="2017"/>
        <n v="2018"/>
        <n v="2019"/>
        <n v="2020"/>
        <n v="2021"/>
        <n v="2022"/>
        <n v="2023"/>
        <n v="2024"/>
        <n v="2025"/>
        <n v="2026"/>
        <n v="2027"/>
        <n v="2028"/>
        <n v="2029"/>
        <n v="2030"/>
        <n v="2031"/>
        <n v="2032"/>
        <n v="2033"/>
        <n v="2034"/>
        <n v="2035"/>
        <n v="2036"/>
        <n v="2037"/>
        <n v="2038"/>
        <n v="2039"/>
        <n v="2040"/>
        <n v="2041"/>
        <n v="2042"/>
        <n v="2043"/>
        <n v="2044"/>
        <n v="2045"/>
        <n v="2046"/>
        <n v="2047"/>
        <n v="2048"/>
        <n v="2049"/>
        <n v="2050"/>
        <n v="2051"/>
        <n v="2052"/>
        <n v="2053"/>
        <n v="2054"/>
        <n v="2055"/>
        <n v="2056"/>
        <n v="2057"/>
        <n v="2058"/>
        <n v="2059"/>
        <n v="2060"/>
        <n v="2061"/>
        <n v="2062"/>
        <n v="2063"/>
        <n v="2064"/>
        <n v="2065"/>
        <n v="2066"/>
        <n v="2067"/>
        <n v="2068"/>
        <n v="2069"/>
        <n v="2070"/>
        <n v="2071"/>
        <n v="2072"/>
        <n v="2073"/>
        <n v="2074"/>
        <n v="2075"/>
        <n v="2076"/>
        <n v="2077"/>
        <n v="2078"/>
        <n v="2079"/>
        <n v="2080"/>
        <n v="2081"/>
        <n v="2082"/>
        <n v="2083"/>
        <n v="2084"/>
        <n v="2085"/>
        <n v="2086"/>
        <n v="2087"/>
        <n v="2088"/>
        <n v="2089"/>
        <n v="2090"/>
        <n v="2091"/>
        <n v="2092"/>
        <n v="2093"/>
        <n v="2094"/>
        <n v="2095"/>
        <n v="2096"/>
        <n v="2097"/>
        <n v="2098"/>
        <n v="2099"/>
        <n v="2100"/>
        <n v="2101"/>
        <n v="2102"/>
        <n v="2103"/>
        <n v="2104"/>
        <n v="2105"/>
        <n v="2106"/>
        <n v="2107"/>
        <n v="2108"/>
        <n v="2109"/>
        <n v="2110"/>
        <n v="2111"/>
        <n v="2112"/>
        <n v="2113"/>
        <n v="2114"/>
        <n v="2115"/>
        <n v="2116"/>
        <n v="2117"/>
        <n v="2118"/>
        <n v="2119"/>
        <n v="2120"/>
        <n v="2121"/>
        <n v="2122"/>
        <n v="2123"/>
        <n v="2124"/>
        <n v="2125"/>
        <n v="2126"/>
        <n v="2127"/>
        <n v="2128"/>
        <n v="2129"/>
        <n v="2130"/>
        <n v="2131"/>
        <n v="2132"/>
        <n v="2133"/>
        <n v="2134"/>
        <n v="2135"/>
        <n v="2136"/>
        <n v="2137"/>
        <n v="2138"/>
        <n v="2139"/>
        <n v="2140"/>
        <n v="2141"/>
        <n v="2142"/>
        <n v="2143"/>
        <n v="2144"/>
        <n v="2145"/>
        <n v="2146"/>
        <n v="2147"/>
        <n v="2148"/>
        <n v="2149"/>
        <n v="2150"/>
        <n v="2151"/>
        <n v="2152"/>
        <n v="2153"/>
        <n v="2154"/>
        <n v="2155"/>
        <n v="2156"/>
        <n v="2157"/>
        <n v="2158"/>
        <n v="2159"/>
        <n v="2160"/>
        <n v="2161"/>
        <n v="2162"/>
        <n v="2163"/>
        <n v="2164"/>
        <n v="2165"/>
        <n v="2166"/>
        <n v="2167"/>
        <n v="2168"/>
        <n v="2169"/>
        <n v="2170"/>
        <n v="2171"/>
        <n v="2172"/>
        <n v="2173"/>
        <n v="2174"/>
        <n v="2175"/>
        <n v="2176"/>
        <n v="2177"/>
        <n v="2178"/>
        <n v="2179"/>
        <n v="2180"/>
        <n v="2181"/>
        <n v="2182"/>
        <n v="2183"/>
        <n v="2184"/>
        <n v="2185"/>
        <n v="2186"/>
        <n v="2187"/>
        <n v="2188"/>
        <n v="2189"/>
        <n v="2190"/>
        <n v="2191"/>
        <n v="2192"/>
        <n v="2193"/>
        <n v="2194"/>
        <n v="2195"/>
        <n v="2196"/>
        <n v="2197"/>
        <n v="2198"/>
        <n v="2199"/>
        <n v="2200"/>
        <n v="2201"/>
        <n v="2202"/>
        <n v="2203"/>
        <n v="2204"/>
        <n v="2205"/>
        <n v="2206"/>
        <n v="2207"/>
        <n v="2208"/>
        <n v="2209"/>
        <n v="2210"/>
        <n v="2211"/>
        <n v="2212"/>
        <n v="2213"/>
        <n v="2214"/>
        <n v="2215"/>
        <n v="2216"/>
        <n v="2217"/>
        <n v="2218"/>
        <n v="2219"/>
        <n v="2220"/>
        <n v="2221"/>
        <n v="2222"/>
        <n v="2223"/>
        <n v="2224"/>
        <n v="2225"/>
        <n v="2226"/>
        <n v="2227"/>
        <n v="2228"/>
        <n v="2229"/>
        <n v="2230"/>
        <n v="2231"/>
        <n v="2232"/>
        <n v="2233"/>
        <n v="2234"/>
        <n v="2235"/>
        <n v="2236"/>
        <n v="2237"/>
        <n v="2238"/>
        <n v="2239"/>
        <n v="2240"/>
        <n v="2241"/>
        <n v="2242"/>
        <n v="2243"/>
        <n v="2244"/>
        <n v="2245"/>
        <n v="2246"/>
        <n v="2247"/>
        <n v="2248"/>
        <n v="2249"/>
        <n v="2250"/>
        <n v="2251"/>
        <n v="2252"/>
        <n v="2253"/>
        <n v="2254"/>
        <n v="2255"/>
        <n v="2256"/>
        <n v="2257"/>
        <n v="2258"/>
        <n v="2259"/>
        <n v="2260"/>
        <n v="2261"/>
        <n v="2262"/>
        <n v="2263"/>
        <n v="2264"/>
        <n v="2265"/>
        <n v="2266"/>
        <n v="2267"/>
        <n v="2268"/>
        <n v="2269"/>
        <n v="2270"/>
        <n v="2271"/>
        <n v="2272"/>
        <n v="2273"/>
        <n v="2274"/>
        <n v="2275"/>
        <n v="2276"/>
        <n v="2277"/>
        <n v="2278"/>
        <n v="2279"/>
        <n v="2280"/>
        <n v="2281"/>
        <n v="2282"/>
        <n v="2283"/>
        <n v="2284"/>
        <n v="2285"/>
        <n v="2286"/>
        <n v="2287"/>
        <n v="2288"/>
        <n v="2289"/>
        <n v="2290"/>
        <n v="2291"/>
        <n v="2292"/>
        <n v="2293"/>
        <n v="2294"/>
        <n v="2295"/>
        <n v="2296"/>
        <n v="2297"/>
        <n v="2298"/>
        <n v="2299"/>
        <n v="2300"/>
        <n v="2301"/>
        <n v="2302"/>
        <n v="2303"/>
        <n v="2304"/>
        <n v="2305"/>
        <n v="2306"/>
        <n v="2307"/>
        <n v="2308"/>
        <n v="2309"/>
        <n v="2310"/>
        <n v="2311"/>
        <n v="2312"/>
        <n v="2313"/>
        <n v="2314"/>
        <n v="2315"/>
        <n v="2316"/>
        <n v="2317"/>
        <n v="2318"/>
        <n v="2319"/>
        <n v="2320"/>
        <n v="2321"/>
        <n v="2322"/>
        <n v="2323"/>
        <n v="2324"/>
        <n v="2325"/>
        <n v="2326"/>
        <n v="2327"/>
        <n v="2328"/>
        <n v="2329"/>
        <n v="2330"/>
        <n v="2331"/>
        <n v="2332"/>
        <n v="2333"/>
        <n v="2334"/>
        <n v="2335"/>
        <n v="2336"/>
        <n v="2337"/>
        <n v="2338"/>
        <n v="2339"/>
        <n v="2340"/>
        <n v="2341"/>
        <n v="2342"/>
        <n v="2343"/>
        <n v="2344"/>
        <n v="2345"/>
        <n v="2346"/>
        <n v="2347"/>
        <n v="2348"/>
        <n v="2349"/>
        <n v="2350"/>
        <n v="2351"/>
        <n v="2352"/>
        <n v="2353"/>
        <n v="2354"/>
        <n v="2355"/>
        <n v="2356"/>
        <n v="2357"/>
        <n v="2358"/>
        <n v="2359"/>
        <n v="2360"/>
        <n v="2361"/>
        <n v="2362"/>
        <n v="2363"/>
        <n v="2364"/>
        <n v="2365"/>
        <n v="2366"/>
        <n v="2367"/>
        <n v="2368"/>
        <n v="2369"/>
        <n v="2370"/>
        <n v="2371"/>
        <n v="2372"/>
        <n v="2373"/>
        <n v="2374"/>
        <n v="2375"/>
        <n v="2376"/>
        <n v="2377"/>
        <n v="2378"/>
        <n v="2379"/>
        <n v="2380"/>
        <n v="2381"/>
        <n v="2382"/>
        <n v="2383"/>
        <n v="2384"/>
        <n v="2385"/>
        <n v="2386"/>
        <n v="2387"/>
        <n v="2388"/>
        <n v="2389"/>
        <n v="2390"/>
        <n v="2391"/>
        <n v="2392"/>
        <n v="2393"/>
        <n v="2394"/>
        <n v="2395"/>
        <n v="2396"/>
        <n v="2397"/>
        <n v="2398"/>
        <n v="2399"/>
        <n v="2400"/>
        <n v="2401"/>
        <n v="2402"/>
        <n v="2403"/>
        <n v="2404"/>
        <n v="2405"/>
        <n v="2406"/>
        <n v="2407"/>
        <n v="2408"/>
        <n v="2409"/>
        <n v="2410"/>
        <n v="2411"/>
        <n v="2412"/>
        <n v="2413"/>
        <n v="2414"/>
        <n v="2415"/>
        <n v="2416"/>
        <n v="2417"/>
        <n v="2418"/>
        <n v="2419"/>
        <n v="2420"/>
        <n v="2421"/>
        <n v="2422"/>
        <n v="2423"/>
        <n v="2424"/>
        <n v="2425"/>
        <n v="2426"/>
        <n v="2427"/>
        <n v="2428"/>
        <n v="2429"/>
        <n v="2430"/>
        <n v="2431"/>
        <n v="2432"/>
        <n v="2433"/>
        <n v="2434"/>
        <n v="2435"/>
        <n v="2436"/>
        <n v="2437"/>
        <n v="2438"/>
        <n v="2439"/>
        <n v="2440"/>
        <n v="2441"/>
        <n v="2442"/>
        <n v="2443"/>
        <n v="2444"/>
        <n v="2445"/>
        <n v="2446"/>
        <n v="2447"/>
        <n v="2448"/>
        <n v="2449"/>
        <n v="2450"/>
        <n v="2451"/>
        <n v="2452"/>
        <n v="2453"/>
        <n v="2454"/>
        <n v="2455"/>
        <n v="2456"/>
        <n v="2457"/>
        <n v="2458"/>
        <n v="2459"/>
        <n v="2460"/>
        <n v="2461"/>
        <n v="2462"/>
        <n v="2463"/>
        <n v="2464"/>
        <n v="2465"/>
        <n v="2466"/>
        <n v="2467"/>
        <n v="2468"/>
        <n v="2469"/>
        <n v="2470"/>
        <n v="2471"/>
        <n v="2472"/>
        <n v="2473"/>
        <n v="2474"/>
        <n v="2475"/>
        <n v="2476"/>
        <n v="2477"/>
        <n v="2478"/>
        <n v="2479"/>
        <n v="2480"/>
        <n v="2481"/>
        <n v="2482"/>
        <n v="2483"/>
        <n v="2484"/>
        <n v="2485"/>
        <n v="2486"/>
        <n v="2487"/>
        <n v="2488"/>
        <n v="2489"/>
        <n v="2490"/>
        <n v="2491"/>
        <n v="2492"/>
        <n v="2493"/>
        <n v="2494"/>
        <n v="2495"/>
        <n v="2496"/>
        <n v="2497"/>
        <n v="2498"/>
        <n v="2499"/>
        <n v="2500"/>
        <n v="2501"/>
        <n v="2502"/>
        <n v="2503"/>
        <n v="2504"/>
        <n v="2505"/>
        <n v="2506"/>
        <n v="2507"/>
        <n v="2508"/>
        <n v="2509"/>
        <n v="2510"/>
        <n v="2511"/>
        <n v="2512"/>
        <n v="2513"/>
        <n v="2514"/>
        <n v="2515"/>
        <n v="2516"/>
        <n v="2517"/>
        <n v="2518"/>
        <n v="2519"/>
        <n v="2520"/>
        <n v="2521"/>
        <n v="2522"/>
        <n v="2523"/>
        <n v="2524"/>
        <n v="2525"/>
        <n v="2526"/>
        <n v="2527"/>
        <n v="2528"/>
        <n v="2529"/>
        <n v="2530"/>
        <n v="2531"/>
        <n v="2532"/>
        <n v="2533"/>
        <n v="2534"/>
        <n v="2535"/>
        <n v="2536"/>
        <n v="2537"/>
        <n v="2538"/>
        <n v="2539"/>
        <n v="2540"/>
        <n v="2541"/>
        <n v="2542"/>
        <n v="2543"/>
        <n v="2544"/>
        <n v="2545"/>
        <n v="2546"/>
        <n v="2547"/>
        <n v="2548"/>
        <n v="2549"/>
        <n v="2550"/>
        <n v="2551"/>
        <n v="2552"/>
        <n v="2553"/>
        <n v="2554"/>
        <n v="2555"/>
        <n v="2556"/>
        <n v="2557"/>
        <n v="2558"/>
        <n v="2559"/>
        <n v="2560"/>
        <n v="2561"/>
        <n v="2562"/>
        <n v="2563"/>
        <n v="2564"/>
        <n v="2565"/>
        <n v="2566"/>
        <n v="2567"/>
        <n v="2568"/>
        <n v="2569"/>
        <n v="2570"/>
        <n v="2571"/>
        <n v="2572"/>
        <n v="2573"/>
        <n v="2574"/>
        <n v="2575"/>
        <n v="2576"/>
        <n v="2577"/>
        <n v="2578"/>
        <n v="2579"/>
        <n v="2580"/>
        <n v="2581"/>
        <n v="2582"/>
        <n v="2583"/>
        <n v="2584"/>
        <n v="2585"/>
        <n v="2586"/>
        <n v="2587"/>
        <n v="2588"/>
        <n v="2589"/>
        <n v="2590"/>
        <n v="2591"/>
        <n v="2592"/>
        <n v="2593"/>
        <n v="2594"/>
        <n v="2595"/>
        <n v="2596"/>
        <n v="2597"/>
        <n v="2598"/>
        <n v="2599"/>
        <n v="2600"/>
        <n v="2601"/>
        <n v="2602"/>
        <n v="2603"/>
        <n v="2604"/>
        <n v="2605"/>
        <n v="2606"/>
        <n v="2607"/>
        <n v="2608"/>
        <n v="2609"/>
        <n v="2610"/>
        <n v="2611"/>
        <n v="2612"/>
        <n v="2613"/>
        <n v="2614"/>
        <n v="2615"/>
        <n v="2616"/>
        <n v="2617"/>
        <n v="2618"/>
        <n v="2619"/>
        <n v="2620"/>
        <n v="2621"/>
        <n v="2622"/>
        <n v="2623"/>
        <n v="2624"/>
        <n v="2625"/>
        <n v="2626"/>
        <n v="2627"/>
        <n v="2628"/>
        <n v="2629"/>
        <n v="2630"/>
        <n v="2631"/>
        <n v="2632"/>
        <n v="2633"/>
        <n v="2634"/>
        <n v="2635"/>
        <n v="2636"/>
        <n v="2637"/>
        <n v="2638"/>
        <n v="2639"/>
        <n v="2640"/>
        <n v="2641"/>
        <n v="2642"/>
        <n v="2643"/>
        <n v="2644"/>
        <n v="2645"/>
        <n v="2646"/>
        <n v="2647"/>
        <n v="2648"/>
        <n v="2649"/>
        <n v="2650"/>
        <n v="2651"/>
        <n v="2652"/>
        <n v="2653"/>
        <n v="2654"/>
        <n v="2655"/>
        <n v="2656"/>
        <n v="2657"/>
        <n v="2658"/>
        <n v="2659"/>
        <n v="2660"/>
        <n v="2661"/>
        <n v="2662"/>
        <n v="2663"/>
        <n v="2664"/>
        <n v="2665"/>
        <n v="2666"/>
        <n v="2667"/>
        <n v="2668"/>
        <n v="2669"/>
        <n v="2670"/>
        <n v="2671"/>
        <n v="2672"/>
        <n v="2673"/>
        <n v="2674"/>
        <n v="2675"/>
        <n v="2676"/>
        <n v="2677"/>
        <n v="2678"/>
        <n v="2679"/>
        <n v="2680"/>
        <n v="2681"/>
        <n v="2682"/>
        <n v="2683"/>
        <n v="2684"/>
        <n v="2685"/>
        <n v="2686"/>
        <n v="2687"/>
        <n v="2688"/>
        <n v="2689"/>
        <n v="2690"/>
        <n v="2691"/>
        <n v="2692"/>
        <n v="2693"/>
        <n v="2694"/>
        <n v="2695"/>
        <n v="2696"/>
        <n v="2697"/>
        <n v="2698"/>
        <n v="2699"/>
        <n v="2700"/>
        <n v="2701"/>
        <n v="2702"/>
        <n v="2703"/>
        <n v="2704"/>
        <n v="2705"/>
        <n v="2706"/>
        <n v="2707"/>
        <n v="2708"/>
        <n v="2709"/>
        <n v="2710"/>
        <n v="2711"/>
        <n v="2712"/>
        <n v="2713"/>
        <n v="2714"/>
        <n v="2715"/>
        <n v="2716"/>
        <n v="2717"/>
        <n v="2718"/>
        <n v="2719"/>
        <n v="2720"/>
        <n v="2721"/>
        <n v="2722"/>
        <n v="2723"/>
        <n v="2724"/>
        <n v="2725"/>
        <n v="2726"/>
        <n v="2727"/>
        <n v="2728"/>
        <n v="2729"/>
        <n v="2730"/>
        <n v="2731"/>
        <n v="2732"/>
        <n v="2733"/>
        <n v="2734"/>
        <n v="2735"/>
        <n v="2736"/>
        <n v="2737"/>
        <n v="2738"/>
        <n v="2739"/>
        <n v="2740"/>
        <n v="2741"/>
        <n v="2742"/>
        <n v="2743"/>
        <n v="2744"/>
        <n v="2745"/>
        <n v="2746"/>
        <n v="2747"/>
        <n v="2748"/>
        <n v="2749"/>
        <n v="2750"/>
        <n v="2751"/>
        <n v="2752"/>
        <n v="2753"/>
        <n v="2754"/>
        <n v="2755"/>
        <n v="2756"/>
        <n v="2757"/>
        <n v="2758"/>
        <n v="2759"/>
        <n v="2760"/>
        <n v="2761"/>
        <n v="2762"/>
        <n v="2763"/>
        <n v="2764"/>
        <n v="2765"/>
        <n v="2766"/>
        <n v="2767"/>
        <n v="2768"/>
        <n v="2769"/>
        <n v="2770"/>
        <n v="2771"/>
        <n v="2772"/>
        <n v="2773"/>
        <n v="2774"/>
        <n v="2775"/>
        <n v="2776"/>
        <n v="2777"/>
        <n v="2778"/>
        <n v="2779"/>
        <n v="2780"/>
        <n v="2781"/>
        <n v="2782"/>
        <n v="2783"/>
        <n v="2784"/>
        <n v="2785"/>
        <n v="2786"/>
        <n v="2787"/>
        <n v="2788"/>
        <n v="2789"/>
        <n v="2790"/>
        <n v="2791"/>
        <n v="2792"/>
        <n v="2793"/>
        <n v="2794"/>
        <n v="2795"/>
        <n v="2796"/>
        <n v="2797"/>
        <n v="2798"/>
        <n v="2799"/>
        <n v="2800"/>
        <n v="2801"/>
        <n v="2802"/>
        <n v="2803"/>
        <n v="2804"/>
        <n v="2805"/>
        <n v="2806"/>
        <n v="2807"/>
        <n v="2808"/>
        <n v="2809"/>
        <n v="2810"/>
        <n v="2811"/>
        <n v="2812"/>
        <n v="2813"/>
        <n v="2814"/>
        <n v="2815"/>
        <n v="2816"/>
        <n v="2817"/>
        <n v="2818"/>
        <n v="2819"/>
        <n v="2820"/>
        <n v="2821"/>
        <n v="2822"/>
        <n v="2823"/>
        <n v="2824"/>
        <n v="2825"/>
        <n v="2826"/>
        <n v="2827"/>
        <n v="2828"/>
        <n v="2829"/>
        <n v="2830"/>
        <n v="2831"/>
        <n v="2832"/>
        <n v="2833"/>
        <n v="2834"/>
        <n v="2835"/>
        <n v="2836"/>
        <n v="2837"/>
        <n v="2838"/>
        <n v="2839"/>
        <n v="2840"/>
        <n v="2841"/>
        <n v="2842"/>
        <n v="2843"/>
        <n v="2844"/>
        <n v="2845"/>
        <n v="2846"/>
        <n v="2847"/>
        <n v="2848"/>
        <n v="2849"/>
        <n v="2850"/>
        <n v="2851"/>
        <n v="2852"/>
        <n v="2853"/>
        <n v="2854"/>
        <n v="2855"/>
        <n v="2856"/>
        <n v="2857"/>
        <n v="2858"/>
        <n v="2859"/>
        <n v="2860"/>
        <n v="2861"/>
        <n v="2862"/>
        <n v="2863"/>
        <n v="2864"/>
        <n v="2865"/>
        <n v="2866"/>
        <n v="2867"/>
        <n v="2868"/>
        <n v="2869"/>
        <n v="2870"/>
        <n v="2871"/>
        <n v="2872"/>
        <n v="2873"/>
        <n v="2874"/>
        <n v="2875"/>
        <n v="2876"/>
        <n v="2877"/>
        <n v="2878"/>
        <n v="2879"/>
        <n v="2880"/>
        <n v="2881"/>
        <n v="2882"/>
        <n v="2883"/>
        <n v="2884"/>
        <n v="2885"/>
        <n v="2886"/>
        <n v="2887"/>
        <n v="2888"/>
        <n v="2889"/>
        <n v="2890"/>
        <n v="2891"/>
        <n v="2892"/>
        <n v="2893"/>
        <n v="2894"/>
        <n v="2895"/>
        <n v="2896"/>
        <n v="2897"/>
        <n v="2898"/>
        <n v="2899"/>
        <n v="2900"/>
        <n v="2901"/>
        <n v="2902"/>
        <n v="2903"/>
        <n v="2904"/>
        <n v="2905"/>
        <n v="2906"/>
        <n v="2907"/>
        <n v="2908"/>
        <n v="2909"/>
        <n v="2910"/>
        <n v="2911"/>
        <n v="2912"/>
        <n v="2913"/>
        <n v="2914"/>
        <n v="2915"/>
        <n v="2916"/>
        <n v="2917"/>
        <n v="2918"/>
        <n v="2919"/>
        <n v="2920"/>
        <n v="2921"/>
        <n v="2922"/>
        <n v="2923"/>
        <n v="2924"/>
        <n v="2925"/>
        <n v="2926"/>
        <n v="2927"/>
        <n v="2928"/>
        <n v="2929"/>
        <n v="2930"/>
        <n v="2931"/>
        <n v="2932"/>
        <n v="2933"/>
        <n v="2934"/>
        <n v="2935"/>
        <n v="2936"/>
        <n v="2937"/>
        <n v="2938"/>
        <n v="2939"/>
        <n v="2940"/>
        <n v="2941"/>
        <n v="2942"/>
        <n v="2943"/>
        <n v="2944"/>
        <n v="2945"/>
        <n v="2946"/>
        <n v="2947"/>
        <n v="2948"/>
        <n v="2949"/>
        <n v="2950"/>
        <n v="2951"/>
        <n v="2952"/>
        <n v="2953"/>
        <n v="2954"/>
        <n v="2955"/>
        <n v="2956"/>
        <n v="2957"/>
        <n v="2958"/>
        <n v="2959"/>
        <n v="2960"/>
        <n v="2961"/>
        <n v="2962"/>
        <n v="2963"/>
        <n v="2964"/>
        <n v="2965"/>
        <n v="2966"/>
        <n v="2967"/>
        <n v="2968"/>
        <n v="2969"/>
        <n v="2970"/>
        <n v="2971"/>
        <n v="2972"/>
        <n v="2973"/>
        <n v="2974"/>
        <n v="2975"/>
        <n v="2976"/>
        <n v="2977"/>
        <n v="2978"/>
        <n v="2979"/>
        <n v="2980"/>
        <n v="2981"/>
        <n v="2982"/>
        <n v="2983"/>
        <n v="2984"/>
        <n v="2985"/>
        <n v="2986"/>
        <n v="2987"/>
        <n v="2988"/>
        <n v="2989"/>
        <n v="2990"/>
        <n v="2991"/>
        <n v="2992"/>
        <n v="2993"/>
        <n v="2994"/>
        <n v="2995"/>
        <n v="2996"/>
        <n v="2997"/>
        <n v="2998"/>
        <n v="2999"/>
        <n v="3000"/>
        <n v="3001"/>
        <n v="3002"/>
        <n v="3003"/>
        <n v="3004"/>
        <n v="3005"/>
        <n v="3006"/>
        <n v="3007"/>
        <n v="3008"/>
        <n v="3009"/>
        <n v="3010"/>
        <n v="3011"/>
        <n v="3012"/>
        <n v="3013"/>
        <n v="3014"/>
        <n v="3015"/>
        <n v="3016"/>
        <n v="3017"/>
        <n v="3018"/>
        <n v="3019"/>
        <n v="3020"/>
        <n v="3021"/>
        <n v="3022"/>
        <n v="3023"/>
        <n v="3024"/>
        <n v="3025"/>
        <n v="3026"/>
        <n v="3027"/>
        <n v="3028"/>
        <n v="3029"/>
        <n v="3030"/>
        <n v="3031"/>
        <n v="3032"/>
        <n v="3033"/>
        <n v="3034"/>
        <n v="3035"/>
        <n v="3036"/>
        <n v="3037"/>
        <n v="3038"/>
        <n v="3039"/>
        <n v="3040"/>
        <n v="3041"/>
        <n v="3042"/>
        <n v="3043"/>
        <n v="3044"/>
        <n v="3045"/>
        <n v="3046"/>
        <n v="3047"/>
        <n v="3048"/>
        <n v="3049"/>
        <n v="3050"/>
        <n v="3051"/>
        <n v="3052"/>
        <n v="3053"/>
        <n v="3054"/>
        <n v="3055"/>
        <n v="3056"/>
        <n v="3057"/>
        <n v="3058"/>
        <n v="3059"/>
        <n v="3060"/>
        <n v="3061"/>
        <n v="3062"/>
        <n v="3063"/>
        <n v="3064"/>
        <n v="3065"/>
        <n v="3066"/>
        <n v="3067"/>
        <n v="3068"/>
        <n v="3069"/>
        <n v="3070"/>
        <n v="3071"/>
        <n v="3072"/>
        <n v="3073"/>
        <n v="3074"/>
        <n v="3075"/>
        <n v="3076"/>
        <n v="3077"/>
        <n v="3078"/>
        <n v="3079"/>
        <n v="3080"/>
        <n v="3081"/>
        <n v="3082"/>
      </sharedItems>
    </cacheField>
    <cacheField name="idCE" numFmtId="0">
      <sharedItems count="3082">
        <s v="407i"/>
        <s v="1471INF"/>
        <s v="1241i"/>
        <s v="519INF"/>
        <s v="908i"/>
        <s v="1586i"/>
        <s v="849i"/>
        <s v="150i"/>
        <s v="563INF"/>
        <s v="1649i"/>
        <s v="923i"/>
        <s v="608INF"/>
        <s v="740INF"/>
        <s v="1857i"/>
        <s v="1325i"/>
        <s v="1048i"/>
        <s v="337INF"/>
        <s v="1638i"/>
        <s v="560INF"/>
        <s v="174i"/>
        <s v="194i"/>
        <s v="1694i"/>
        <s v="290i"/>
        <s v="1671i"/>
        <s v="963INF"/>
        <s v="1801i"/>
        <s v="1090i"/>
        <s v="723i"/>
        <s v="1486i"/>
        <s v="1481INF"/>
        <s v="2172i"/>
        <s v="1475i"/>
        <s v="92b"/>
        <s v="1142i"/>
        <s v="949INF"/>
        <s v="34i"/>
        <s v="1522i"/>
        <s v="771i"/>
        <s v="39i"/>
        <s v="778i"/>
        <s v="15b"/>
        <s v="1532i"/>
        <s v="49i"/>
        <s v="784i"/>
        <s v="166INF"/>
        <s v="197INF"/>
        <s v="796i"/>
        <s v="232INF"/>
        <s v="21b"/>
        <s v="1554i"/>
        <s v="264INF"/>
        <s v="814i"/>
        <s v="80i"/>
        <s v="1563i"/>
        <s v="83i"/>
        <s v="822i"/>
        <s v="299INF"/>
        <s v="825i"/>
        <s v="90i"/>
        <s v="1571i"/>
        <s v="1574i"/>
        <s v="831i"/>
        <s v="1580i"/>
        <s v="1583i"/>
        <s v="104i"/>
        <s v="363INF"/>
        <s v="843i"/>
        <s v="27b"/>
        <s v="1591i"/>
        <s v="118i"/>
        <s v="400INF"/>
        <s v="120i"/>
        <s v="123i"/>
        <s v="863i"/>
        <s v="866i"/>
        <s v="131i"/>
        <s v="142i"/>
        <s v="472INF"/>
        <s v="879i"/>
        <s v="144i"/>
        <s v="1621i"/>
        <s v="147i"/>
        <s v="512INF"/>
        <s v="157i"/>
        <s v="1632i"/>
        <s v="1635i"/>
        <s v="901i"/>
        <s v="37b"/>
        <s v="1652i"/>
        <s v="183i"/>
        <s v="917i"/>
        <s v="599INF"/>
        <s v="185i"/>
        <s v="1659i"/>
        <s v="1665i"/>
        <s v="642INF"/>
        <s v="934i"/>
        <s v="645INF"/>
        <s v="648INF"/>
        <s v="940i"/>
        <s v="651INF"/>
        <s v="202i"/>
        <s v="1675i"/>
        <s v="688INF"/>
        <s v="948i"/>
        <s v="691INF"/>
        <s v="954i"/>
        <s v="957i"/>
        <s v="215i"/>
        <s v="218i"/>
        <s v="1689i"/>
        <s v="1691i"/>
        <s v="963i"/>
        <s v="737INF"/>
        <s v="743INF"/>
        <s v="44b"/>
        <s v="1704i"/>
        <s v="238i"/>
        <s v="239i"/>
        <s v="1314i"/>
        <s v="1299INF"/>
        <s v="1302INF"/>
        <s v="1305INF"/>
        <s v="1308INF"/>
        <s v="75b"/>
        <s v="2023i"/>
        <s v="568i"/>
        <s v="571i"/>
        <s v="574i"/>
        <s v="2029i"/>
        <s v="580i"/>
        <s v="2038i"/>
        <s v="583i"/>
        <s v="2041i"/>
        <s v="1316INF"/>
        <s v="1332i"/>
        <s v="1335i"/>
        <s v="1319INF"/>
        <s v="1338i"/>
        <s v="1325INF"/>
        <s v="1350i"/>
        <s v="590i"/>
        <s v="77b"/>
        <s v="2046i"/>
        <s v="593i"/>
        <s v="2049i"/>
        <s v="596i"/>
        <s v="2052i"/>
        <s v="2055i"/>
        <s v="602i"/>
        <s v="2061i"/>
        <s v="1340INF"/>
        <s v="1343INF"/>
        <s v="1358i"/>
        <s v="1346INF"/>
        <s v="1361i"/>
        <s v="1349INF"/>
        <s v="1364i"/>
        <s v="1356INF"/>
        <s v="1371i"/>
        <s v="79b"/>
        <s v="612i"/>
        <s v="2067i"/>
        <s v="614i"/>
        <s v="617i"/>
        <s v="2070i"/>
        <s v="2073i"/>
        <s v="623i"/>
        <s v="2076i"/>
        <s v="2079i"/>
        <s v="626i"/>
        <s v="1366INF"/>
        <s v="1380i"/>
        <s v="1369INF"/>
        <s v="1383i"/>
        <s v="1372INF"/>
        <s v="882i"/>
        <s v="891i"/>
        <s v="894i"/>
        <s v="35b"/>
        <s v="557INF"/>
        <s v="1646i"/>
        <s v="481i"/>
        <s v="518i"/>
        <s v="533i"/>
        <s v="2013i"/>
        <s v="1398i"/>
        <s v="987i"/>
        <s v="250i"/>
        <s v="1722i"/>
        <s v="256i"/>
        <s v="999i"/>
        <s v="1005i"/>
        <s v="269i"/>
        <s v="871INF"/>
        <s v="1019i"/>
        <s v="284i"/>
        <s v="910INF"/>
        <s v="1039i"/>
        <s v="52b"/>
        <s v="952INF"/>
        <s v="1058i"/>
        <s v="957INF"/>
        <s v="1063i"/>
        <s v="1906i"/>
        <s v="1935i"/>
        <s v="2160i"/>
        <s v="713i"/>
        <s v="2163i"/>
        <s v="1467INF"/>
        <s v="1468INF"/>
        <s v="1477i"/>
        <s v="1173INF"/>
        <s v="388i"/>
        <s v="1888i"/>
        <s v="1129INF"/>
        <s v="1215i"/>
        <s v="1185INF"/>
        <s v="1238i"/>
        <s v="1954i"/>
        <s v="499i"/>
        <s v="1235INF"/>
        <s v="1256i"/>
        <s v="1273i"/>
        <s v="521i"/>
        <s v="1980i"/>
        <s v="1263INF"/>
        <s v="2001i"/>
        <s v="1319i"/>
        <s v="1329INF"/>
        <s v="1332INF"/>
        <s v="2058i"/>
        <s v="1353INF"/>
        <s v="1368i"/>
        <s v="2136i"/>
        <s v="1566i"/>
        <s v="840i"/>
        <s v="188i"/>
        <s v="1668i"/>
        <s v="1678i"/>
        <s v="975i"/>
        <s v="232i"/>
        <s v="253i"/>
        <s v="1725i"/>
        <s v="835INF"/>
        <s v="870INF"/>
        <s v="874INF"/>
        <s v="1754i"/>
        <s v="1045i"/>
        <s v="326i"/>
        <s v="993INF"/>
        <s v="368i"/>
        <s v="1852i"/>
        <s v="1879i"/>
        <s v="1141INF"/>
        <s v="453i"/>
        <s v="1204INF"/>
        <s v="1289INF"/>
        <s v="1440INF"/>
        <s v="115i"/>
        <s v="876i"/>
        <s v="323i"/>
        <s v="345i"/>
        <s v="1144INF"/>
        <s v="1189i"/>
        <s v="1960i"/>
        <s v="1244INF"/>
        <s v="1990i"/>
        <s v="1278INF"/>
        <s v="2032i"/>
        <s v="620i"/>
        <s v="1247INF"/>
        <s v="1986i"/>
        <s v="530i"/>
        <s v="552i"/>
        <s v="577i"/>
        <s v="1322INF"/>
        <s v="1341i"/>
        <s v="599i"/>
        <s v="2010i"/>
        <s v="930i"/>
        <s v="264i"/>
        <s v="335i"/>
        <s v="357i"/>
        <s v="1113i"/>
        <s v="1035INF"/>
        <s v="1039INF"/>
        <s v="1042INF"/>
        <s v="1842i"/>
        <s v="380i"/>
        <s v="1848i"/>
        <s v="1078INF"/>
        <s v="1867i"/>
        <s v="1163i"/>
        <s v="1166i"/>
        <s v="1112INF"/>
        <s v="432i"/>
        <s v="1894i"/>
        <s v="1897i"/>
        <s v="1195i"/>
        <s v="1153INF"/>
        <s v="1920i"/>
        <s v="460i"/>
        <s v="1923i"/>
        <s v="463i"/>
        <s v="1191INF"/>
        <s v="1224i"/>
        <s v="1226i"/>
        <s v="485i"/>
        <s v="488i"/>
        <s v="1226INF"/>
        <s v="1972i"/>
        <s v="515i"/>
        <s v="70b"/>
        <s v="1259INF"/>
        <s v="541i"/>
        <s v="1999i"/>
        <s v="564i"/>
        <s v="1311INF"/>
        <s v="1328i"/>
        <s v="586i"/>
        <s v="1338INF"/>
        <s v="653i"/>
        <s v="2106i"/>
        <s v="1407INF"/>
        <s v="1442i"/>
        <s v="2148i"/>
        <s v="1453INF"/>
        <s v="2171i"/>
        <s v="726i"/>
        <s v="1484INF"/>
        <s v="1490i"/>
        <s v="94b"/>
        <s v="1493i"/>
        <s v="869i"/>
        <s v="886i"/>
        <s v="1630i"/>
        <s v="1617i"/>
        <s v="140i"/>
        <s v="1684i"/>
        <s v="2026i"/>
        <s v="1347i"/>
        <s v="629i"/>
        <s v="312i"/>
        <s v="733i"/>
        <s v="1i"/>
        <s v="3INF"/>
        <s v="736i"/>
        <s v="6INF"/>
        <s v="3i"/>
        <s v="1498i"/>
        <s v="6i"/>
        <s v="4b"/>
        <s v="741i"/>
        <s v="11INF"/>
        <s v="744i"/>
        <s v="15INF"/>
        <s v="5b"/>
        <s v="1502i"/>
        <s v="9i"/>
        <s v="12i"/>
        <s v="747i"/>
        <s v="25INF"/>
        <s v="750i"/>
        <s v="28INF"/>
        <s v="1506i"/>
        <s v="15i"/>
        <s v="1509i"/>
        <s v="18i"/>
        <s v="7b"/>
        <s v="754i"/>
        <s v="44INF"/>
        <s v="757i"/>
        <s v="47INF"/>
        <s v="1514i"/>
        <s v="24i"/>
        <s v="761i"/>
        <s v="68INF"/>
        <s v="764i"/>
        <s v="28i"/>
        <s v="9b"/>
        <s v="29i"/>
        <s v="32i"/>
        <s v="1521i"/>
        <s v="769i"/>
        <s v="91INF"/>
        <s v="1525i"/>
        <s v="1526i"/>
        <s v="774i"/>
        <s v="118INF"/>
        <s v="42i"/>
        <s v="1530i"/>
        <s v="144INF"/>
        <s v="46i"/>
        <s v="172INF"/>
        <s v="1538i"/>
        <s v="1544i"/>
        <s v="201INF"/>
        <s v="799i"/>
        <s v="68i"/>
        <s v="20b"/>
        <s v="808i"/>
        <s v="811i"/>
        <s v="238INF"/>
        <s v="1560i"/>
        <s v="77i"/>
        <s v="820i"/>
        <s v="271INF"/>
        <s v="834i"/>
        <s v="366INF"/>
        <s v="369INF"/>
        <s v="372INF"/>
        <s v="113i"/>
        <s v="1598i"/>
        <s v="852i"/>
        <s v="403INF"/>
        <s v="858i"/>
        <s v="861i"/>
        <s v="1601i"/>
        <s v="129i"/>
        <s v="437INF"/>
        <s v="440INF"/>
        <s v="443INF"/>
        <s v="872i"/>
        <s v="1611i"/>
        <s v="1627i"/>
        <s v="153i"/>
        <s v="516INF"/>
        <s v="897i"/>
        <s v="522INF"/>
        <s v="160i"/>
        <s v="163i"/>
        <s v="1641i"/>
        <s v="166i"/>
        <s v="554INF"/>
        <s v="904i"/>
        <s v="911i"/>
        <s v="171i"/>
        <s v="180i"/>
        <s v="605INF"/>
        <s v="931i"/>
        <s v="655INF"/>
        <s v="946i"/>
        <s v="1672i"/>
        <s v="211i"/>
        <s v="951i"/>
        <s v="699INF"/>
        <s v="960i"/>
        <s v="702INF"/>
        <s v="226i"/>
        <s v="1697i"/>
        <s v="978i"/>
        <s v="1715i"/>
        <s v="245i"/>
        <s v="248i"/>
        <s v="993i"/>
        <s v="793INF"/>
        <s v="796INF"/>
        <s v="996i"/>
        <s v="1719i"/>
        <s v="1728i"/>
        <s v="1729i"/>
        <s v="261i"/>
        <s v="1732i"/>
        <s v="1735i"/>
        <s v="1008i"/>
        <s v="844INF"/>
        <s v="1014i"/>
        <s v="847INF"/>
        <s v="280i"/>
        <s v="1749i"/>
        <s v="283i"/>
        <s v="49b"/>
        <s v="1022i"/>
        <s v="1028i"/>
        <s v="883INF"/>
        <s v="1031i"/>
        <s v="886INF"/>
        <s v="1757i"/>
        <s v="1760i"/>
        <s v="1763i"/>
        <s v="296i"/>
        <s v="297i"/>
        <s v="1766i"/>
        <s v="300i"/>
        <s v="1034i"/>
        <s v="919INF"/>
        <s v="925INF"/>
        <s v="1770i"/>
        <s v="309i"/>
        <s v="1779i"/>
        <s v="315i"/>
        <s v="317i"/>
        <s v="53b"/>
        <s v="946INF"/>
        <s v="960INF"/>
        <s v="1069i"/>
        <s v="966INF"/>
        <s v="320i"/>
        <s v="332i"/>
        <s v="1798i"/>
        <s v="338i"/>
        <s v="979INF"/>
        <s v="1083i"/>
        <s v="1087i"/>
        <s v="1000INF"/>
        <s v="1003INF"/>
        <s v="1093i"/>
        <s v="56b"/>
        <s v="1808i"/>
        <s v="1814i"/>
        <s v="351i"/>
        <s v="1817i"/>
        <s v="354i"/>
        <s v="1820i"/>
        <s v="1823i"/>
        <s v="360i"/>
        <s v="1019INF"/>
        <s v="1025INF"/>
        <s v="1028INF"/>
        <s v="1031INF"/>
        <s v="1115i"/>
        <s v="1118i"/>
        <s v="1839i"/>
        <s v="377i"/>
        <s v="1845i"/>
        <s v="1124i"/>
        <s v="1059INF"/>
        <s v="1062INF"/>
        <s v="1071INF"/>
        <s v="1136i"/>
        <s v="1139i"/>
        <s v="1855i"/>
        <s v="401i"/>
        <s v="1864i"/>
        <s v="404i"/>
        <s v="1870i"/>
        <s v="410i"/>
        <s v="62b"/>
        <s v="1151i"/>
        <s v="1154i"/>
        <s v="1100INF"/>
        <s v="1103INF"/>
        <s v="1109INF"/>
        <s v="1115INF"/>
        <s v="1118INF"/>
        <s v="420i"/>
        <s v="429i"/>
        <s v="1891i"/>
        <s v="435i"/>
        <s v="1183i"/>
        <s v="1147INF"/>
        <s v="1192i"/>
        <s v="1150INF"/>
        <s v="1199i"/>
        <s v="438i"/>
        <s v="1900i"/>
        <s v="441i"/>
        <s v="447i"/>
        <s v="1917i"/>
        <s v="457i"/>
        <s v="1203i"/>
        <s v="1209i"/>
        <s v="1218i"/>
        <s v="1929i"/>
        <s v="1932i"/>
        <s v="478i"/>
        <s v="1938i"/>
        <s v="1941i"/>
        <s v="1943i"/>
        <s v="1949i"/>
        <s v="1230i"/>
        <s v="1207INF"/>
        <s v="1233i"/>
        <s v="1235i"/>
        <s v="1211INF"/>
        <s v="1214INF"/>
        <s v="1217INF"/>
        <s v="1244i"/>
        <s v="1247i"/>
        <s v="1220INF"/>
        <s v="1223INF"/>
        <s v="1250i"/>
        <s v="493i"/>
        <s v="496i"/>
        <s v="1957i"/>
        <s v="502i"/>
        <s v="1963i"/>
        <s v="1966i"/>
        <s v="508i"/>
        <s v="1969i"/>
        <s v="512i"/>
        <s v="1238INF"/>
        <s v="1259i"/>
        <s v="1241INF"/>
        <s v="1262i"/>
        <s v="1264i"/>
        <s v="1267i"/>
        <s v="1270i"/>
        <s v="1250INF"/>
        <s v="1253INF"/>
        <s v="1276i"/>
        <s v="1256INF"/>
        <s v="1279i"/>
        <s v="71b"/>
        <s v="1977i"/>
        <s v="524i"/>
        <s v="1983i"/>
        <s v="527i"/>
        <s v="1993i"/>
        <s v="536i"/>
        <s v="1996i"/>
        <s v="1281i"/>
        <s v="1266INF"/>
        <s v="1284i"/>
        <s v="1269INF"/>
        <s v="1287i"/>
        <s v="1272INF"/>
        <s v="1290i"/>
        <s v="1275INF"/>
        <s v="1294i"/>
        <s v="1297i"/>
        <s v="1281INF"/>
        <s v="1300i"/>
        <s v="1287INF"/>
        <s v="73b"/>
        <s v="546i"/>
        <s v="2004i"/>
        <s v="549i"/>
        <s v="2007i"/>
        <s v="555i"/>
        <s v="2016i"/>
        <s v="561i"/>
        <s v="2020i"/>
        <s v="1292INF"/>
        <s v="1293INF"/>
        <s v="1311i"/>
        <s v="1296INF"/>
        <s v="1386i"/>
        <s v="1206i"/>
        <s v="1179INF"/>
        <s v="374i"/>
        <s v="475INF"/>
        <s v="1836i"/>
        <s v="1375INF"/>
        <s v="1389i"/>
        <s v="137i"/>
        <s v="1377INF"/>
        <s v="1392i"/>
        <s v="81b"/>
        <s v="2088i"/>
        <s v="636i"/>
        <s v="639i"/>
        <s v="2093i"/>
        <s v="642i"/>
        <s v="2096i"/>
        <s v="645i"/>
        <s v="648i"/>
        <s v="2107i"/>
        <s v="1400i"/>
        <s v="1388INF"/>
        <s v="1403i"/>
        <s v="1391INF"/>
        <s v="1394INF"/>
        <s v="1406i"/>
        <s v="1409i"/>
        <s v="1397INF"/>
        <s v="1400INF"/>
        <s v="1412i"/>
        <s v="656i"/>
        <s v="2108i"/>
        <s v="83b"/>
        <s v="659i"/>
        <s v="2111i"/>
        <s v="2114i"/>
        <s v="663i"/>
        <s v="2117i"/>
        <s v="666i"/>
        <s v="669i"/>
        <s v="2120i"/>
        <s v="672i"/>
        <s v="1422i"/>
        <s v="1410INF"/>
        <s v="1413INF"/>
        <s v="1425i"/>
        <s v="1416INF"/>
        <s v="1419INF"/>
        <s v="1430i"/>
        <s v="1433i"/>
        <s v="1422INF"/>
        <s v="1425INF"/>
        <s v="85b"/>
        <s v="2130i"/>
        <s v="680i"/>
        <s v="2133i"/>
        <s v="683i"/>
        <s v="687i"/>
        <s v="1434INF"/>
        <s v="1446i"/>
        <s v="1449i"/>
        <s v="1452i"/>
        <s v="1458i"/>
        <s v="1025i"/>
        <s v="880INF"/>
        <s v="1042i"/>
        <s v="303i"/>
        <s v="1776i"/>
        <s v="1786i"/>
        <s v="329i"/>
        <s v="1022INF"/>
        <s v="1109i"/>
        <s v="1449INF"/>
        <s v="1461i"/>
        <s v="700i"/>
        <s v="2150i"/>
        <s v="703i"/>
        <s v="2153i"/>
        <s v="2154i"/>
        <s v="1455INF"/>
        <s v="1466i"/>
        <s v="1469i"/>
        <s v="2065i"/>
        <s v="1374i"/>
        <s v="1362INF"/>
        <s v="2085i"/>
        <s v="1380INF"/>
        <s v="1395i"/>
        <s v="1383INF"/>
        <s v="1386INF"/>
        <s v="650i"/>
        <s v="2103i"/>
        <s v="1416i"/>
        <s v="1404INF"/>
        <s v="1419i"/>
        <s v="2123i"/>
        <s v="2126i"/>
        <s v="675i"/>
        <s v="1436i"/>
        <s v="1427INF"/>
        <s v="1439i"/>
        <s v="1430INF"/>
        <s v="2139i"/>
        <s v="693i"/>
        <s v="696i"/>
        <s v="1446INF"/>
        <s v="1133i"/>
        <s v="1849i"/>
        <s v="395i"/>
        <s v="1091INF"/>
        <s v="1094INF"/>
        <s v="1157i"/>
        <s v="411i"/>
        <s v="63b"/>
        <s v="1873i"/>
        <s v="1876i"/>
        <s v="1885i"/>
        <s v="1132INF"/>
        <s v="1177i"/>
        <s v="1135INF"/>
        <s v="1903i"/>
        <s v="444i"/>
        <s v="1912i"/>
        <s v="1915i"/>
        <s v="1200i"/>
        <s v="1168INF"/>
        <s v="1212i"/>
        <s v="1182INF"/>
        <s v="466i"/>
        <s v="1926i"/>
        <s v="469i"/>
        <s v="472i"/>
        <s v="475i"/>
        <s v="1227i"/>
        <s v="1201INF"/>
        <s v="543i"/>
        <s v="558i"/>
        <s v="1437INF"/>
        <s v="21i"/>
        <s v="65INF"/>
        <s v="88INF"/>
        <s v="141INF"/>
        <s v="781i"/>
        <s v="1535i"/>
        <s v="793i"/>
        <s v="204INF"/>
        <s v="65i"/>
        <s v="229INF"/>
        <s v="817i"/>
        <s v="86i"/>
        <s v="1569i"/>
        <s v="302INF"/>
        <s v="96i"/>
        <s v="1607i"/>
        <s v="1681i"/>
        <s v="214i"/>
        <s v="229i"/>
        <s v="734INF"/>
        <s v="966i"/>
        <s v="235i"/>
        <s v="1707i"/>
        <s v="242i"/>
        <s v="784INF"/>
        <s v="787INF"/>
        <s v="790INF"/>
        <s v="838INF"/>
        <s v="1011i"/>
        <s v="841INF"/>
        <s v="1480i"/>
        <s v="731i"/>
        <s v="1489INF"/>
        <s v="1946i"/>
        <s v="296INF"/>
        <s v="1631i"/>
        <s v="746INF"/>
        <s v="830INF"/>
        <s v="272i"/>
        <s v="1148i"/>
        <s v="1478INF"/>
        <s v="2145i"/>
        <s v="997INF"/>
        <s v="76b"/>
        <s v="2082i"/>
        <s v="1401INF"/>
        <s v="690i"/>
        <s v="1450INF"/>
        <s v="707i"/>
        <s v="2157i"/>
        <s v="710i"/>
        <s v="1472i"/>
        <s v="1464INF"/>
        <s v="720i"/>
        <s v="2168i"/>
        <s v="1483i"/>
        <s v="728i"/>
        <s v="2142i"/>
        <s v="169INF"/>
        <s v="23b"/>
        <s v="24b"/>
        <s v="26b"/>
        <s v="406INF"/>
        <s v="446INF"/>
        <s v="525INF"/>
        <s v="900i"/>
        <s v="566INF"/>
        <s v="914i"/>
        <s v="1655i"/>
        <s v="611INF"/>
        <s v="41b"/>
        <s v="748INF"/>
        <s v="1718i"/>
        <s v="55b"/>
        <s v="383i"/>
        <s v="1074INF"/>
        <s v="1145i"/>
        <s v="1171i"/>
        <s v="1156INF"/>
        <s v="1359INF"/>
        <s v="1377i"/>
        <s v="2099i"/>
        <s v="1488i"/>
        <s v="1487INF"/>
        <s v="1052i"/>
        <s v="1074i"/>
        <s v="984INF"/>
        <s v="1127i"/>
        <s v="91b"/>
        <s v="1511i"/>
        <s v="828i"/>
        <s v="1577i"/>
        <s v="110i"/>
        <s v="478INF"/>
        <s v="920i"/>
        <s v="22INF"/>
        <s v="766i"/>
        <s v="112INF"/>
        <s v="138INF"/>
        <s v="790i"/>
        <s v="1552i"/>
        <s v="235INF"/>
        <s v="93i"/>
        <s v="837i"/>
        <s v="855i"/>
        <s v="434INF"/>
        <s v="134i"/>
        <s v="1614i"/>
        <s v="481INF"/>
        <s v="484INF"/>
        <s v="1624i"/>
        <s v="177i"/>
        <s v="927i"/>
        <s v="197i"/>
        <s v="937i"/>
        <s v="205i"/>
        <s v="1700i"/>
        <s v="972i"/>
        <s v="990i"/>
        <s v="275i"/>
        <s v="922INF"/>
        <s v="306i"/>
        <s v="1795i"/>
        <s v="990INF"/>
        <s v="362i"/>
        <s v="1826i"/>
        <s v="365i"/>
        <s v="1832i"/>
        <s v="398i"/>
        <s v="1861i"/>
        <s v="1160i"/>
        <s v="1106INF"/>
        <s v="426i"/>
        <s v="1180i"/>
        <s v="1186i"/>
        <s v="1909i"/>
        <s v="1176INF"/>
        <s v="1208INF"/>
        <s v="1951i"/>
        <s v="505i"/>
        <s v="538i"/>
        <s v="1284INF"/>
        <s v="1303i"/>
        <s v="1306i"/>
        <s v="1322i"/>
        <s v="2035i"/>
        <s v="1344i"/>
        <s v="605i"/>
        <s v="1355i"/>
        <s v="1443INF"/>
        <s v="1458INF"/>
        <s v="1475INF"/>
        <s v="41INF"/>
        <s v="8b"/>
        <s v="115INF"/>
        <s v="1527i"/>
        <s v="787i"/>
        <s v="54i"/>
        <s v="1541i"/>
        <s v="57i"/>
        <s v="198INF"/>
        <s v="62i"/>
        <s v="1546i"/>
        <s v="1549i"/>
        <s v="804i"/>
        <s v="71i"/>
        <s v="74i"/>
        <s v="1557i"/>
        <s v="267INF"/>
        <s v="331INF"/>
        <s v="334INF"/>
        <s v="101i"/>
        <s v="107i"/>
        <s v="846i"/>
        <s v="1595i"/>
        <s v="409INF"/>
        <s v="1604i"/>
        <s v="126i"/>
        <s v="1171INF"/>
        <s v="1080i"/>
        <s v="984i"/>
        <s v="1056INF"/>
        <s v="602INF"/>
        <s v="924i"/>
        <s v="1662i"/>
        <s v="191i"/>
        <s v="943i"/>
        <s v="208i"/>
        <s v="694INF"/>
        <s v="697INF"/>
        <s v="220i"/>
        <s v="223i"/>
        <s v="969i"/>
        <s v="1710i"/>
        <s v="781INF"/>
        <s v="832INF"/>
        <s v="1002i"/>
        <s v="1736i"/>
        <s v="1739i"/>
        <s v="1742i"/>
        <s v="1745i"/>
        <s v="877INF"/>
        <s v="287i"/>
        <s v="293i"/>
        <s v="913INF"/>
        <s v="916INF"/>
        <s v="1773i"/>
        <s v="1055i"/>
        <s v="955INF"/>
        <s v="1066i"/>
        <s v="54b"/>
        <s v="1792i"/>
        <s v="1077i"/>
        <s v="340i"/>
        <s v="1811i"/>
        <s v="1016INF"/>
        <s v="1097i"/>
        <s v="1833i"/>
        <s v="1065INF"/>
        <s v="1130i"/>
        <s v="1068INF"/>
        <s v="391i"/>
        <s v="1097INF"/>
        <s v="414i"/>
        <s v="417i"/>
        <s v="1882i"/>
        <s v="423i"/>
        <s v="1138INF"/>
        <s v="1036INF"/>
        <s v="1188INF"/>
        <s v="1221i"/>
        <s v="1335INF"/>
        <s v="1353i"/>
        <s v="608i"/>
        <s v="610i"/>
        <s v="981i"/>
        <s v="1789i"/>
        <s v="987INF"/>
        <s v="342i"/>
        <s v="348i"/>
        <s v="1100i"/>
        <s v="1103i"/>
        <s v="1106i"/>
        <s v="1829i"/>
        <s v="371i"/>
        <s v="1121i"/>
        <s v="1461INF"/>
        <s v="2164i"/>
        <s v="450i"/>
        <s v="1455i"/>
        <s v="1318INF"/>
        <s v="1321INF"/>
        <s v="1324INF"/>
        <s v="1328INF"/>
        <s v="1334i"/>
        <s v="1337i"/>
        <s v="1340i"/>
        <s v="1342INF"/>
        <s v="1343i"/>
        <s v="1345INF"/>
        <s v="1348INF"/>
        <s v="1352INF"/>
        <s v="1355INF"/>
        <s v="1357i"/>
        <s v="1358INF"/>
        <s v="1360i"/>
        <s v="1361INF"/>
        <s v="1363i"/>
        <s v="1365INF"/>
        <s v="1367i"/>
        <s v="1368INF"/>
        <s v="1370i"/>
        <s v="1371INF"/>
        <s v="1373i"/>
        <s v="1374INF"/>
        <s v="1376i"/>
        <s v="1376INF"/>
        <s v="1379i"/>
        <s v="1379INF"/>
        <s v="1382i"/>
        <s v="1382INF"/>
        <s v="1385i"/>
        <s v="1385INF"/>
        <s v="1387INF"/>
        <s v="1388i"/>
        <s v="1390INF"/>
        <s v="1391i"/>
        <s v="1393INF"/>
        <s v="1394i"/>
        <s v="1396INF"/>
        <s v="1397i"/>
        <s v="1399INF"/>
        <s v="1402i"/>
        <s v="1403INF"/>
        <s v="1405i"/>
        <s v="1406INF"/>
        <s v="1408i"/>
        <s v="1409INF"/>
        <s v="1411i"/>
        <s v="1412INF"/>
        <s v="1415i"/>
        <s v="1415INF"/>
        <s v="1418i"/>
        <s v="1418INF"/>
        <s v="1421i"/>
        <s v="1421INF"/>
        <s v="1424i"/>
        <s v="1424INF"/>
        <s v="1426INF"/>
        <s v="1427i"/>
        <s v="1429i"/>
        <s v="1429INF"/>
        <s v="1432i"/>
        <s v="1432INF"/>
        <s v="1433INF"/>
        <s v="1435i"/>
        <s v="1436INF"/>
        <s v="1438i"/>
        <s v="1439INF"/>
        <s v="1441i"/>
        <s v="1442INF"/>
        <s v="1445i"/>
        <s v="1445INF"/>
        <s v="1448i"/>
        <s v="1448INF"/>
        <s v="1451i"/>
        <s v="1452INF"/>
        <s v="1454i"/>
        <s v="1454INF"/>
        <s v="1457i"/>
        <s v="1457INF"/>
        <s v="1460i"/>
        <s v="1460INF"/>
        <s v="1463i"/>
        <s v="1463INF"/>
        <s v="1465i"/>
        <s v="1466INF"/>
        <s v="1468i"/>
        <s v="1470INF"/>
        <s v="1471i"/>
        <s v="1474i"/>
        <s v="1474INF"/>
        <s v="1477INF"/>
        <s v="1479i"/>
        <s v="1480INF"/>
        <s v="1482i"/>
        <s v="1483INF"/>
        <s v="1485i"/>
        <s v="1486INF"/>
        <s v="1487i"/>
        <s v="1489i"/>
        <s v="1491INF"/>
        <s v="1492i"/>
        <s v="1492INF"/>
        <s v="1495i"/>
        <s v="2031i"/>
        <s v="2034i"/>
        <s v="2045i"/>
        <s v="2048i"/>
        <s v="2051i"/>
        <s v="2054i"/>
        <s v="2057i"/>
        <s v="2060i"/>
        <s v="2063i"/>
        <s v="2064i"/>
        <s v="2066i"/>
        <s v="2069i"/>
        <s v="2072i"/>
        <s v="2075i"/>
        <s v="2078i"/>
        <s v="2081i"/>
        <s v="2084i"/>
        <s v="2087i"/>
        <s v="2090i"/>
        <s v="2092i"/>
        <s v="2095i"/>
        <s v="2098i"/>
        <s v="2102i"/>
        <s v="2105i"/>
        <s v="2110i"/>
        <s v="2113i"/>
        <s v="2116i"/>
        <s v="2119i"/>
        <s v="2122i"/>
        <s v="2125i"/>
        <s v="2128i"/>
        <s v="2129i"/>
        <s v="2132i"/>
        <s v="2135i"/>
        <s v="2138i"/>
        <s v="2141i"/>
        <s v="2144i"/>
        <s v="2147i"/>
        <s v="2149i"/>
        <s v="2152i"/>
        <s v="2156i"/>
        <s v="2159i"/>
        <s v="2162i"/>
        <s v="2167i"/>
        <s v="2170i"/>
        <s v="2174i"/>
        <s v="2175i"/>
        <s v="573i"/>
        <s v="576i"/>
        <s v="592i"/>
        <s v="595i"/>
        <s v="598i"/>
        <s v="601i"/>
        <s v="604i"/>
        <s v="607i"/>
        <s v="609i"/>
        <s v="616i"/>
        <s v="619i"/>
        <s v="622i"/>
        <s v="625i"/>
        <s v="628i"/>
        <s v="631i"/>
        <s v="633i"/>
        <s v="635i"/>
        <s v="638i"/>
        <s v="641i"/>
        <s v="644i"/>
        <s v="647i"/>
        <s v="649i"/>
        <s v="652i"/>
        <s v="655i"/>
        <s v="658i"/>
        <s v="661i"/>
        <s v="662i"/>
        <s v="665i"/>
        <s v="668i"/>
        <s v="671i"/>
        <s v="674i"/>
        <s v="677i"/>
        <s v="679i"/>
        <s v="682i"/>
        <s v="686i"/>
        <s v="689i"/>
        <s v="692i"/>
        <s v="695i"/>
        <s v="698i"/>
        <s v="699i"/>
        <s v="702i"/>
        <s v="706i"/>
        <s v="709i"/>
        <s v="712i"/>
        <s v="715i"/>
        <s v="717i"/>
        <s v="719i"/>
        <s v="722i"/>
        <s v="725i"/>
        <s v="727i"/>
        <s v="730i"/>
        <s v="80b"/>
        <s v="88b"/>
        <s v="90b"/>
        <s v="1002INF"/>
        <s v="1030INF"/>
        <s v="1034INF"/>
        <s v="1038INF"/>
        <s v="1041i"/>
        <s v="1041INF"/>
        <s v="1044i"/>
        <s v="1047i"/>
        <s v="1050i"/>
        <s v="1060i"/>
        <s v="1062i"/>
        <s v="1065i"/>
        <s v="1068i"/>
        <s v="1070INF"/>
        <s v="1071i"/>
        <s v="1073INF"/>
        <s v="1077INF"/>
        <s v="1080INF"/>
        <s v="1085i"/>
        <s v="1086i"/>
        <s v="1089i"/>
        <s v="1092i"/>
        <s v="1108INF"/>
        <s v="1111i"/>
        <s v="1111INF"/>
        <s v="1112i"/>
        <s v="1114i"/>
        <s v="1114INF"/>
        <s v="1117i"/>
        <s v="1117INF"/>
        <s v="1120i"/>
        <s v="1135i"/>
        <s v="1138i"/>
        <s v="1141i"/>
        <s v="1144i"/>
        <s v="1146INF"/>
        <s v="1149INF"/>
        <s v="1152INF"/>
        <s v="1155INF"/>
        <s v="1162i"/>
        <s v="1165i"/>
        <s v="1168i"/>
        <s v="1170i"/>
        <s v="1184INF"/>
        <s v="1187INF"/>
        <s v="1188i"/>
        <s v="1190INF"/>
        <s v="1191i"/>
        <s v="1193INF"/>
        <s v="1194i"/>
        <s v="1197i"/>
        <s v="1198i"/>
        <s v="1216INF"/>
        <s v="1217i"/>
        <s v="1219INF"/>
        <s v="1220i"/>
        <s v="1222INF"/>
        <s v="1223i"/>
        <s v="1225INF"/>
        <s v="1227INF"/>
        <s v="1243i"/>
        <s v="1246i"/>
        <s v="1249i"/>
        <s v="1249INF"/>
        <s v="1252i"/>
        <s v="1252INF"/>
        <s v="1255INF"/>
        <s v="1258INF"/>
        <s v="1269i"/>
        <s v="1272i"/>
        <s v="1275i"/>
        <s v="1277INF"/>
        <s v="1278i"/>
        <s v="1280INF"/>
        <s v="1283INF"/>
        <s v="1286INF"/>
        <s v="1296i"/>
        <s v="1299i"/>
        <s v="1301INF"/>
        <s v="1302i"/>
        <s v="1304INF"/>
        <s v="1305i"/>
        <s v="1307INF"/>
        <s v="1310INF"/>
        <s v="1313INF"/>
        <s v="1318i"/>
        <s v="1321i"/>
        <s v="1324i"/>
        <s v="1327i"/>
        <s v="1331INF"/>
        <s v="1334INF"/>
        <s v="1337INF"/>
        <s v="1346i"/>
        <s v="1349i"/>
        <s v="1352i"/>
        <s v="1756i"/>
        <s v="1759i"/>
        <s v="1772i"/>
        <s v="1775i"/>
        <s v="1778i"/>
        <s v="1781i"/>
        <s v="1783i"/>
        <s v="1794i"/>
        <s v="1797i"/>
        <s v="1800i"/>
        <s v="1803i"/>
        <s v="1813i"/>
        <s v="1816i"/>
        <s v="1819i"/>
        <s v="1822i"/>
        <s v="1838i"/>
        <s v="1841i"/>
        <s v="1844i"/>
        <s v="1847i"/>
        <s v="1863i"/>
        <s v="1866i"/>
        <s v="1869i"/>
        <s v="1872i"/>
        <s v="1887i"/>
        <s v="1890i"/>
        <s v="1893i"/>
        <s v="1896i"/>
        <s v="1914i"/>
        <s v="1916i"/>
        <s v="1919i"/>
        <s v="1922i"/>
        <s v="1940i"/>
        <s v="1945i"/>
        <s v="1948i"/>
        <s v="1965i"/>
        <s v="1968i"/>
        <s v="1971i"/>
        <s v="1974i"/>
        <s v="1989i"/>
        <s v="1992i"/>
        <s v="1995i"/>
        <s v="1998i"/>
        <s v="2012i"/>
        <s v="2015i"/>
        <s v="2018i"/>
        <s v="2019i"/>
        <s v="2037i"/>
        <s v="2040i"/>
        <s v="2043i"/>
        <s v="289i"/>
        <s v="308i"/>
        <s v="311i"/>
        <s v="314i"/>
        <s v="316i"/>
        <s v="328i"/>
        <s v="331i"/>
        <s v="334i"/>
        <s v="337i"/>
        <s v="350i"/>
        <s v="353i"/>
        <s v="356i"/>
        <s v="359i"/>
        <s v="376i"/>
        <s v="379i"/>
        <s v="382i"/>
        <s v="385i"/>
        <s v="400i"/>
        <s v="403i"/>
        <s v="406i"/>
        <s v="409i"/>
        <s v="428i"/>
        <s v="431i"/>
        <s v="434i"/>
        <s v="437i"/>
        <s v="456i"/>
        <s v="459i"/>
        <s v="462i"/>
        <s v="480i"/>
        <s v="484i"/>
        <s v="487i"/>
        <s v="490i"/>
        <s v="507i"/>
        <s v="511i"/>
        <s v="514i"/>
        <s v="532i"/>
        <s v="535i"/>
        <s v="540i"/>
        <s v="554i"/>
        <s v="557i"/>
        <s v="560i"/>
        <s v="563i"/>
        <s v="579i"/>
        <s v="582i"/>
        <s v="585i"/>
        <s v="588i"/>
        <s v="64b"/>
        <s v="66b"/>
        <s v="74b"/>
        <s v="915INF"/>
        <s v="918INF"/>
        <s v="921INF"/>
        <s v="924INF"/>
        <s v="927INF"/>
        <s v="959INF"/>
        <s v="962INF"/>
        <s v="965INF"/>
        <s v="992INF"/>
        <s v="995INF"/>
        <s v="996INF"/>
        <s v="999INF"/>
        <s v="100i"/>
        <s v="103i"/>
        <s v="106i"/>
        <s v="109i"/>
        <s v="10INF"/>
        <s v="112i"/>
        <s v="114i"/>
        <s v="114INF"/>
        <s v="117i"/>
        <s v="117INF"/>
        <s v="11i"/>
        <s v="122i"/>
        <s v="125i"/>
        <s v="128i"/>
        <s v="133i"/>
        <s v="136i"/>
        <s v="139i"/>
        <s v="13b"/>
        <s v="140INF"/>
        <s v="143i"/>
        <s v="143INF"/>
        <s v="146i"/>
        <s v="1497i"/>
        <s v="149i"/>
        <s v="14b"/>
        <s v="14i"/>
        <s v="14INF"/>
        <s v="1501i"/>
        <s v="1504i"/>
        <s v="1505i"/>
        <s v="1508i"/>
        <s v="1513i"/>
        <s v="1516i"/>
        <s v="1518i"/>
        <s v="1520i"/>
        <s v="1524i"/>
        <s v="1529i"/>
        <s v="1534i"/>
        <s v="1537i"/>
        <s v="1540i"/>
        <s v="1543i"/>
        <s v="1545i"/>
        <s v="1548i"/>
        <s v="1551i"/>
        <s v="1556i"/>
        <s v="1559i"/>
        <s v="1562i"/>
        <s v="1565i"/>
        <s v="1568i"/>
        <s v="1573i"/>
        <s v="1576i"/>
        <s v="1579i"/>
        <s v="1582i"/>
        <s v="1585i"/>
        <s v="1588i"/>
        <s v="1590i"/>
        <s v="1593i"/>
        <s v="1594i"/>
        <s v="1597i"/>
        <s v="1600i"/>
        <s v="1603i"/>
        <s v="1606i"/>
        <s v="1610i"/>
        <s v="1613i"/>
        <s v="1616i"/>
        <s v="1620i"/>
        <s v="1623i"/>
        <s v="165INF"/>
        <s v="168INF"/>
        <s v="171INF"/>
        <s v="17i"/>
        <s v="18b"/>
        <s v="196INF"/>
        <s v="19b"/>
        <s v="200INF"/>
        <s v="203INF"/>
        <s v="20i"/>
        <s v="21INF"/>
        <s v="228INF"/>
        <s v="22b"/>
        <s v="231INF"/>
        <s v="234INF"/>
        <s v="237INF"/>
        <s v="23i"/>
        <s v="24INF"/>
        <s v="25b"/>
        <s v="263INF"/>
        <s v="266INF"/>
        <s v="26i"/>
        <s v="270INF"/>
        <s v="27i"/>
        <s v="27INF"/>
        <s v="295INF"/>
        <s v="298INF"/>
        <s v="29b"/>
        <s v="2b"/>
        <s v="2i"/>
        <s v="2INF"/>
        <s v="301INF"/>
        <s v="304INF"/>
        <s v="305INF"/>
        <s v="31b"/>
        <s v="31i"/>
        <s v="330INF"/>
        <s v="333INF"/>
        <s v="336INF"/>
        <s v="339INF"/>
        <s v="33i"/>
        <s v="365INF"/>
        <s v="368INF"/>
        <s v="36i"/>
        <s v="371INF"/>
        <s v="374INF"/>
        <s v="38i"/>
        <s v="399INF"/>
        <s v="3b"/>
        <s v="402INF"/>
        <s v="405INF"/>
        <s v="408INF"/>
        <s v="40INF"/>
        <s v="41i"/>
        <s v="436INF"/>
        <s v="439INF"/>
        <s v="43INF"/>
        <s v="442INF"/>
        <s v="44i"/>
        <s v="45i"/>
        <s v="46INF"/>
        <s v="474INF"/>
        <s v="477INF"/>
        <s v="480INF"/>
        <s v="48i"/>
        <s v="51i"/>
        <s v="53i"/>
        <s v="56i"/>
        <s v="59i"/>
        <s v="5i"/>
        <s v="5INF"/>
        <s v="61i"/>
        <s v="64i"/>
        <s v="64INF"/>
        <s v="67i"/>
        <s v="67INF"/>
        <s v="6b"/>
        <s v="70i"/>
        <s v="735i"/>
        <s v="738i"/>
        <s v="73i"/>
        <s v="740i"/>
        <s v="743i"/>
        <s v="746i"/>
        <s v="749i"/>
        <s v="753i"/>
        <s v="756i"/>
        <s v="760i"/>
        <s v="763i"/>
        <s v="765i"/>
        <s v="768i"/>
        <s v="76i"/>
        <s v="773i"/>
        <s v="776i"/>
        <s v="777i"/>
        <s v="780i"/>
        <s v="783i"/>
        <s v="786i"/>
        <s v="789i"/>
        <s v="792i"/>
        <s v="795i"/>
        <s v="798i"/>
        <s v="79i"/>
        <s v="801i"/>
        <s v="803i"/>
        <s v="807i"/>
        <s v="810i"/>
        <s v="813i"/>
        <s v="816i"/>
        <s v="819i"/>
        <s v="824i"/>
        <s v="827i"/>
        <s v="82i"/>
        <s v="833i"/>
        <s v="836i"/>
        <s v="839i"/>
        <s v="842i"/>
        <s v="845i"/>
        <s v="848i"/>
        <s v="851i"/>
        <s v="854i"/>
        <s v="857i"/>
        <s v="85i"/>
        <s v="860i"/>
        <s v="865i"/>
        <s v="868i"/>
        <s v="871i"/>
        <s v="875i"/>
        <s v="878i"/>
        <s v="87INF"/>
        <s v="881i"/>
        <s v="88i"/>
        <s v="8i"/>
        <s v="8INF"/>
        <s v="90INF"/>
        <s v="92i"/>
        <s v="93INF"/>
        <s v="95i"/>
        <s v="98i"/>
        <s v="1010i"/>
        <s v="1018INF"/>
        <s v="1021INF"/>
        <s v="1024INF"/>
        <s v="1027INF"/>
        <s v="1036i"/>
        <s v="1038i"/>
        <s v="1051i"/>
        <s v="1054i"/>
        <s v="1055INF"/>
        <s v="1057i"/>
        <s v="1058INF"/>
        <s v="1061INF"/>
        <s v="1064INF"/>
        <s v="1067INF"/>
        <s v="1073i"/>
        <s v="1076i"/>
        <s v="1079i"/>
        <s v="1082i"/>
        <s v="1093INF"/>
        <s v="1096i"/>
        <s v="1096INF"/>
        <s v="1099i"/>
        <s v="1099INF"/>
        <s v="1102i"/>
        <s v="1102INF"/>
        <s v="1105i"/>
        <s v="1105INF"/>
        <s v="1108i"/>
        <s v="1123i"/>
        <s v="1126i"/>
        <s v="1129i"/>
        <s v="1131INF"/>
        <s v="1132i"/>
        <s v="1134INF"/>
        <s v="1137INF"/>
        <s v="1140INF"/>
        <s v="1143INF"/>
        <s v="1147i"/>
        <s v="1150i"/>
        <s v="1153i"/>
        <s v="1156i"/>
        <s v="1159i"/>
        <s v="1167INF"/>
        <s v="1170INF"/>
        <s v="1172INF"/>
        <s v="1174i"/>
        <s v="1175INF"/>
        <s v="1176i"/>
        <s v="1178INF"/>
        <s v="1179i"/>
        <s v="1181INF"/>
        <s v="1182i"/>
        <s v="1185i"/>
        <s v="1200INF"/>
        <s v="1202i"/>
        <s v="1203INF"/>
        <s v="1205i"/>
        <s v="1206INF"/>
        <s v="1208i"/>
        <s v="1210INF"/>
        <s v="1211i"/>
        <s v="1213INF"/>
        <s v="1214i"/>
        <s v="1229i"/>
        <s v="1232i"/>
        <s v="1234INF"/>
        <s v="1237i"/>
        <s v="1237INF"/>
        <s v="1240i"/>
        <s v="1240INF"/>
        <s v="1243INF"/>
        <s v="1246INF"/>
        <s v="1255i"/>
        <s v="1258i"/>
        <s v="1261i"/>
        <s v="1262INF"/>
        <s v="1263i"/>
        <s v="1265INF"/>
        <s v="1266i"/>
        <s v="1268INF"/>
        <s v="1271INF"/>
        <s v="1274INF"/>
        <s v="1280i"/>
        <s v="1283i"/>
        <s v="1286i"/>
        <s v="1289i"/>
        <s v="1291INF"/>
        <s v="1293i"/>
        <s v="1295INF"/>
        <s v="1298INF"/>
        <s v="1308i"/>
        <s v="1310i"/>
        <s v="1313i"/>
        <s v="1315INF"/>
        <s v="1316i"/>
        <s v="1331i"/>
        <s v="1339INF"/>
        <s v="1354i"/>
        <s v="156i"/>
        <s v="159i"/>
        <s v="162i"/>
        <s v="1634i"/>
        <s v="1637i"/>
        <s v="1645i"/>
        <s v="1648i"/>
        <s v="1658i"/>
        <s v="1674i"/>
        <s v="1688i"/>
        <s v="1690i"/>
        <s v="170i"/>
        <s v="173i"/>
        <s v="1753i"/>
        <s v="1769i"/>
        <s v="1785i"/>
        <s v="1788i"/>
        <s v="1791i"/>
        <s v="1805i"/>
        <s v="1807i"/>
        <s v="1810i"/>
        <s v="1825i"/>
        <s v="1828i"/>
        <s v="1831i"/>
        <s v="1835i"/>
        <s v="184i"/>
        <s v="1851i"/>
        <s v="1854i"/>
        <s v="1856i"/>
        <s v="1860i"/>
        <s v="1875i"/>
        <s v="1878i"/>
        <s v="1881i"/>
        <s v="1884i"/>
        <s v="1899i"/>
        <s v="1902i"/>
        <s v="1905i"/>
        <s v="1908i"/>
        <s v="1911i"/>
        <s v="1925i"/>
        <s v="1928i"/>
        <s v="1931i"/>
        <s v="1934i"/>
        <s v="1937i"/>
        <s v="1950i"/>
        <s v="1953i"/>
        <s v="1956i"/>
        <s v="1959i"/>
        <s v="1962i"/>
        <s v="1976i"/>
        <s v="1979i"/>
        <s v="1982i"/>
        <s v="1985i"/>
        <s v="1988i"/>
        <s v="2000i"/>
        <s v="2003i"/>
        <s v="2006i"/>
        <s v="2009i"/>
        <s v="200i"/>
        <s v="201i"/>
        <s v="2022i"/>
        <s v="2025i"/>
        <s v="2028i"/>
        <s v="217i"/>
        <s v="286i"/>
        <s v="302i"/>
        <s v="305i"/>
        <s v="319i"/>
        <s v="322i"/>
        <s v="325i"/>
        <s v="339i"/>
        <s v="341i"/>
        <s v="344i"/>
        <s v="347i"/>
        <s v="361i"/>
        <s v="364i"/>
        <s v="367i"/>
        <s v="370i"/>
        <s v="373i"/>
        <s v="387i"/>
        <s v="390i"/>
        <s v="393i"/>
        <s v="394i"/>
        <s v="397i"/>
        <s v="413i"/>
        <s v="416i"/>
        <s v="419i"/>
        <s v="422i"/>
        <s v="425i"/>
        <s v="440i"/>
        <s v="443i"/>
        <s v="446i"/>
        <s v="449i"/>
        <s v="452i"/>
        <s v="465i"/>
        <s v="468i"/>
        <s v="471i"/>
        <s v="474i"/>
        <s v="477i"/>
        <s v="492i"/>
        <s v="495i"/>
        <s v="498i"/>
        <s v="501i"/>
        <s v="504i"/>
        <s v="515INF"/>
        <s v="517i"/>
        <s v="518INF"/>
        <s v="520i"/>
        <s v="523i"/>
        <s v="526i"/>
        <s v="529i"/>
        <s v="545i"/>
        <s v="548i"/>
        <s v="551i"/>
        <s v="553INF"/>
        <s v="556INF"/>
        <s v="559INF"/>
        <s v="567i"/>
        <s v="570i"/>
        <s v="589i"/>
        <s v="598INF"/>
        <s v="601INF"/>
        <s v="604INF"/>
        <s v="641INF"/>
        <s v="644INF"/>
        <s v="67b"/>
        <s v="687INF"/>
        <s v="690INF"/>
        <s v="69b"/>
        <s v="889i"/>
        <s v="890i"/>
        <s v="893i"/>
        <s v="903i"/>
        <s v="907i"/>
        <s v="912INF"/>
        <s v="916i"/>
        <s v="919i"/>
        <s v="922i"/>
        <s v="933i"/>
        <s v="947i"/>
        <s v="948INF"/>
        <s v="950i"/>
        <s v="951INF"/>
        <s v="954INF"/>
        <s v="983INF"/>
        <s v="986INF"/>
        <s v="989INF"/>
        <s v="1001i"/>
        <s v="1004i"/>
        <s v="1007i"/>
        <s v="1013i"/>
        <s v="1016i"/>
        <s v="1017i"/>
        <s v="1018i"/>
        <s v="1021i"/>
        <s v="1024i"/>
        <s v="1027i"/>
        <s v="1030i"/>
        <s v="1033i"/>
        <s v="141i"/>
        <s v="152i"/>
        <s v="155i"/>
        <s v="1626i"/>
        <s v="1629i"/>
        <s v="1640i"/>
        <s v="1643i"/>
        <s v="1651i"/>
        <s v="1654i"/>
        <s v="1657i"/>
        <s v="165i"/>
        <s v="1661i"/>
        <s v="1664i"/>
        <s v="1667i"/>
        <s v="1670i"/>
        <s v="1677i"/>
        <s v="1680i"/>
        <s v="1683i"/>
        <s v="1686i"/>
        <s v="168i"/>
        <s v="1693i"/>
        <s v="1696i"/>
        <s v="1699i"/>
        <s v="1703i"/>
        <s v="1706i"/>
        <s v="1709i"/>
        <s v="1712i"/>
        <s v="1714i"/>
        <s v="1717i"/>
        <s v="1721i"/>
        <s v="1724i"/>
        <s v="1727i"/>
        <s v="1731i"/>
        <s v="1734i"/>
        <s v="1738i"/>
        <s v="1741i"/>
        <s v="1744i"/>
        <s v="1748i"/>
        <s v="1751i"/>
        <s v="1762i"/>
        <s v="1765i"/>
        <s v="176i"/>
        <s v="179i"/>
        <s v="182i"/>
        <s v="187i"/>
        <s v="190i"/>
        <s v="193i"/>
        <s v="196i"/>
        <s v="204i"/>
        <s v="207i"/>
        <s v="210i"/>
        <s v="213i"/>
        <s v="219i"/>
        <s v="222i"/>
        <s v="225i"/>
        <s v="228i"/>
        <s v="231i"/>
        <s v="234i"/>
        <s v="237i"/>
        <s v="241i"/>
        <s v="244i"/>
        <s v="247i"/>
        <s v="249i"/>
        <s v="252i"/>
        <s v="255i"/>
        <s v="258i"/>
        <s v="260i"/>
        <s v="263i"/>
        <s v="266i"/>
        <s v="268i"/>
        <s v="271i"/>
        <s v="274i"/>
        <s v="277i"/>
        <s v="279i"/>
        <s v="282i"/>
        <s v="292i"/>
        <s v="295i"/>
        <s v="299i"/>
        <s v="30b"/>
        <s v="32b"/>
        <s v="39b"/>
        <s v="43b"/>
        <s v="445INF"/>
        <s v="483INF"/>
        <s v="48b"/>
        <s v="51B"/>
        <s v="521INF"/>
        <s v="524INF"/>
        <s v="562INF"/>
        <s v="565INF"/>
        <s v="568INF"/>
        <s v="607INF"/>
        <s v="610INF"/>
        <s v="647INF"/>
        <s v="650INF"/>
        <s v="654INF"/>
        <s v="657INF"/>
        <s v="693INF"/>
        <s v="696INF"/>
        <s v="701INF"/>
        <s v="733INF"/>
        <s v="736INF"/>
        <s v="739INF"/>
        <s v="742INF"/>
        <s v="745INF"/>
        <s v="750INF"/>
        <s v="783INF"/>
        <s v="786INF"/>
        <s v="789INF"/>
        <s v="792INF"/>
        <s v="795INF"/>
        <s v="798INF"/>
        <s v="799INF"/>
        <s v="829INF"/>
        <s v="834INF"/>
        <s v="837INF"/>
        <s v="840INF"/>
        <s v="843INF"/>
        <s v="846INF"/>
        <s v="873INF"/>
        <s v="874i"/>
        <s v="876INF"/>
        <s v="879INF"/>
        <s v="882INF"/>
        <s v="884i"/>
        <s v="885i"/>
        <s v="885INF"/>
        <s v="896i"/>
        <s v="899i"/>
        <s v="910i"/>
        <s v="913i"/>
        <s v="926i"/>
        <s v="929i"/>
        <s v="936i"/>
        <s v="939i"/>
        <s v="942i"/>
        <s v="945i"/>
        <s v="953i"/>
        <s v="956i"/>
        <s v="959i"/>
        <s v="962i"/>
        <s v="965i"/>
        <s v="968i"/>
        <s v="971i"/>
        <s v="974i"/>
        <s v="977i"/>
        <s v="980i"/>
        <s v="983i"/>
        <s v="986i"/>
        <s v="989i"/>
        <s v="992i"/>
        <s v="995i"/>
        <s v="998i"/>
        <s v="9INF"/>
        <s v="99i"/>
        <s v="998INF"/>
        <s v="997i"/>
        <s v="994INF"/>
        <s v="994i"/>
        <s v="991INF"/>
        <s v="991i"/>
        <s v="988INF"/>
        <s v="988i"/>
        <s v="985INF"/>
        <s v="985i"/>
        <s v="982INF"/>
        <s v="982i"/>
        <s v="97i"/>
        <s v="979i"/>
        <s v="976i"/>
        <s v="973i"/>
        <s v="970i"/>
        <s v="967INF"/>
        <s v="967i"/>
        <s v="964INF"/>
        <s v="964i"/>
        <s v="961INF"/>
        <s v="961i"/>
        <s v="95b"/>
        <s v="958INF"/>
        <s v="958i"/>
        <s v="956INF"/>
        <s v="955i"/>
        <s v="953INF"/>
        <s v="952i"/>
        <s v="950INF"/>
        <s v="94i"/>
        <s v="949i"/>
        <s v="947INF"/>
        <s v="944i"/>
        <s v="941i"/>
        <s v="93b"/>
        <s v="938i"/>
        <s v="935i"/>
        <s v="932i"/>
        <s v="92INF"/>
        <s v="928i"/>
        <s v="926INF"/>
        <s v="925i"/>
        <s v="923INF"/>
        <s v="921i"/>
        <s v="920INF"/>
        <s v="91i"/>
        <s v="918i"/>
        <s v="917INF"/>
        <s v="915i"/>
        <s v="914INF"/>
        <s v="912i"/>
        <s v="911INF"/>
        <s v="909i"/>
        <s v="906i"/>
        <s v="905i"/>
        <s v="902i"/>
        <s v="89INF"/>
        <s v="89b"/>
        <s v="898i"/>
        <s v="895i"/>
        <s v="892i"/>
        <s v="888i"/>
        <s v="887INF"/>
        <s v="887i"/>
        <s v="884INF"/>
        <s v="883i"/>
        <s v="881INF"/>
        <s v="880i"/>
        <s v="87i"/>
        <s v="87b"/>
        <s v="878INF"/>
        <s v="877i"/>
        <s v="875INF"/>
        <s v="873i"/>
        <s v="872INF"/>
        <s v="870i"/>
        <s v="86b"/>
        <s v="867i"/>
        <s v="864i"/>
        <s v="862i"/>
        <s v="859i"/>
        <s v="856i"/>
        <s v="853i"/>
        <s v="850i"/>
        <s v="84i"/>
        <s v="84b"/>
        <s v="847i"/>
        <s v="845INF"/>
        <s v="844i"/>
        <s v="842INF"/>
        <s v="841i"/>
        <s v="839INF"/>
        <s v="838i"/>
        <s v="836INF"/>
        <s v="835i"/>
        <s v="833INF"/>
        <s v="832i"/>
        <s v="831INF"/>
        <s v="830i"/>
        <s v="82b"/>
        <s v="829i"/>
        <s v="826i"/>
        <s v="823i"/>
        <s v="81i"/>
        <s v="818i"/>
        <s v="815i"/>
        <s v="812i"/>
        <s v="809i"/>
        <s v="806i"/>
        <s v="805i"/>
        <s v="802i"/>
        <s v="800i"/>
        <s v="7INF"/>
        <s v="7i"/>
        <s v="797INF"/>
        <s v="797i"/>
        <s v="794INF"/>
        <s v="794i"/>
        <s v="791INF"/>
        <s v="791i"/>
        <s v="78i"/>
        <s v="78b"/>
        <s v="788INF"/>
        <s v="788i"/>
        <s v="785INF"/>
        <s v="785i"/>
        <s v="782INF"/>
        <s v="782i"/>
        <s v="779i"/>
        <s v="775i"/>
        <s v="772i"/>
        <s v="770i"/>
        <s v="767i"/>
        <s v="762i"/>
        <s v="75i"/>
        <s v="759i"/>
        <s v="758i"/>
        <s v="755i"/>
        <s v="752i"/>
        <s v="751i"/>
        <s v="749INF"/>
        <s v="748i"/>
        <s v="747INF"/>
        <s v="745i"/>
        <s v="744INF"/>
        <s v="742i"/>
        <s v="741INF"/>
        <s v="739i"/>
        <s v="738INF"/>
        <s v="737i"/>
        <s v="735INF"/>
        <s v="734i"/>
        <s v="732INF"/>
        <s v="732i"/>
        <s v="72i"/>
        <s v="72b"/>
        <s v="729i"/>
        <s v="724i"/>
        <s v="721i"/>
        <s v="716i"/>
        <s v="714i"/>
        <s v="711i"/>
        <s v="708i"/>
        <s v="705i"/>
        <s v="704i"/>
        <s v="703INF"/>
        <s v="701i"/>
        <s v="700INF"/>
        <s v="69INF"/>
        <s v="69i"/>
        <s v="698INF"/>
        <s v="697i"/>
        <s v="695INF"/>
        <s v="694i"/>
        <s v="692INF"/>
        <s v="691i"/>
        <s v="68b"/>
        <s v="689INF"/>
        <s v="688i"/>
        <s v="685i"/>
        <s v="684i"/>
        <s v="681i"/>
        <s v="678i"/>
        <s v="676i"/>
        <s v="673i"/>
        <s v="670i"/>
        <s v="66INF"/>
        <s v="66i"/>
        <s v="667i"/>
        <s v="664i"/>
        <s v="660i"/>
        <s v="65b"/>
        <s v="657i"/>
        <s v="656INF"/>
        <s v="654i"/>
        <s v="653INF"/>
        <s v="652INF"/>
        <s v="651i"/>
        <s v="649INF"/>
        <s v="646INF"/>
        <s v="646i"/>
        <s v="643INF"/>
        <s v="643i"/>
        <s v="640i"/>
        <s v="63INF"/>
        <s v="63i"/>
        <s v="637i"/>
        <s v="634i"/>
        <s v="632i"/>
        <s v="630i"/>
        <s v="627i"/>
        <s v="624i"/>
        <s v="621i"/>
        <s v="61b"/>
        <s v="618i"/>
        <s v="615i"/>
        <s v="613i"/>
        <s v="612INF"/>
        <s v="611i"/>
        <s v="60i"/>
        <s v="60b"/>
        <s v="609INF"/>
        <s v="606INF"/>
        <s v="606i"/>
        <s v="603INF"/>
        <s v="603i"/>
        <s v="600INF"/>
        <s v="600i"/>
        <s v="59b"/>
        <s v="597INF"/>
        <s v="597i"/>
        <s v="594i"/>
        <s v="591i"/>
        <s v="58i"/>
        <s v="58b"/>
        <s v="587i"/>
        <s v="584i"/>
        <s v="581i"/>
        <s v="57b"/>
        <s v="578i"/>
        <s v="575i"/>
        <s v="572i"/>
        <s v="569i"/>
        <s v="567INF"/>
        <s v="566i"/>
        <s v="565i"/>
        <s v="564INF"/>
        <s v="562i"/>
        <s v="561INF"/>
        <s v="55i"/>
        <s v="559i"/>
        <s v="558INF"/>
        <s v="556i"/>
        <s v="555INF"/>
        <s v="553i"/>
        <s v="550i"/>
        <s v="547i"/>
        <s v="544i"/>
        <s v="542i"/>
        <s v="539i"/>
        <s v="537i"/>
        <s v="534i"/>
        <s v="531i"/>
        <s v="52i"/>
        <s v="528i"/>
        <s v="525i"/>
        <s v="523INF"/>
        <s v="522i"/>
        <s v="520INF"/>
        <s v="519i"/>
        <s v="517INF"/>
        <s v="516i"/>
        <s v="514INF"/>
        <s v="513INF"/>
        <s v="513i"/>
        <s v="510i"/>
        <s v="50i"/>
        <s v="50b"/>
        <s v="509i"/>
        <s v="506i"/>
        <s v="503i"/>
        <s v="500i"/>
        <s v="4INF"/>
        <s v="4i"/>
        <s v="497i"/>
        <s v="494i"/>
        <s v="491i"/>
        <s v="489i"/>
        <s v="486i"/>
        <s v="485INF"/>
        <s v="483i"/>
        <s v="482INF"/>
        <s v="482i"/>
        <s v="47i"/>
        <s v="47b"/>
        <s v="479INF"/>
        <s v="479i"/>
        <s v="476INF"/>
        <s v="476i"/>
        <s v="473INF"/>
        <s v="473i"/>
        <s v="470i"/>
        <s v="46b"/>
        <s v="467i"/>
        <s v="464i"/>
        <s v="461i"/>
        <s v="45INF"/>
        <s v="45b"/>
        <s v="458i"/>
        <s v="455i"/>
        <s v="454i"/>
        <s v="451i"/>
        <s v="448i"/>
        <s v="445i"/>
        <s v="444INF"/>
        <s v="442i"/>
        <s v="441INF"/>
        <s v="43i"/>
        <s v="439i"/>
        <s v="438INF"/>
        <s v="436i"/>
        <s v="435INF"/>
        <s v="433i"/>
        <s v="430i"/>
        <s v="42INF"/>
        <s v="42b"/>
        <s v="427i"/>
        <s v="424i"/>
        <s v="421i"/>
        <s v="418i"/>
        <s v="415i"/>
        <s v="412i"/>
        <s v="410INF"/>
        <s v="40i"/>
        <s v="40b"/>
        <s v="408i"/>
        <s v="407INF"/>
        <s v="405i"/>
        <s v="404INF"/>
        <s v="402i"/>
        <s v="401INF"/>
        <s v="399i"/>
        <s v="396i"/>
        <s v="392i"/>
        <s v="38b"/>
        <s v="389i"/>
        <s v="386i"/>
        <s v="384i"/>
        <s v="381i"/>
        <s v="37i"/>
        <s v="378i"/>
        <s v="375i"/>
        <s v="373INF"/>
        <s v="372i"/>
        <s v="370INF"/>
        <s v="36b"/>
        <s v="369i"/>
        <s v="367INF"/>
        <s v="366i"/>
        <s v="364INF"/>
        <s v="363i"/>
        <s v="35i"/>
        <s v="358i"/>
        <s v="355i"/>
        <s v="352i"/>
        <s v="34b"/>
        <s v="349i"/>
        <s v="346i"/>
        <s v="343i"/>
        <s v="33b"/>
        <s v="338INF"/>
        <s v="336i"/>
        <s v="335INF"/>
        <s v="333i"/>
        <s v="332INF"/>
        <s v="330i"/>
        <s v="329INF"/>
        <s v="327i"/>
        <s v="324i"/>
        <s v="321i"/>
        <s v="318i"/>
        <s v="313i"/>
        <s v="310i"/>
        <s v="30i"/>
        <s v="307i"/>
        <s v="304i"/>
        <s v="303INF"/>
        <s v="301i"/>
        <s v="300INF"/>
        <s v="298i"/>
        <s v="297INF"/>
        <s v="294i"/>
        <s v="291i"/>
        <s v="28b"/>
        <s v="288i"/>
        <s v="285i"/>
        <s v="281i"/>
        <s v="278i"/>
        <s v="276i"/>
        <s v="273i"/>
        <s v="270i"/>
        <s v="26INF"/>
        <s v="269INF"/>
        <s v="268INF"/>
        <s v="267i"/>
        <s v="265INF"/>
        <s v="265i"/>
        <s v="262INF"/>
        <s v="262i"/>
        <s v="25i"/>
        <s v="259i"/>
        <s v="257i"/>
        <s v="254i"/>
        <s v="251i"/>
        <s v="246i"/>
        <s v="243i"/>
        <s v="240i"/>
        <s v="23INF"/>
        <s v="236INF"/>
        <s v="236i"/>
        <s v="233INF"/>
        <s v="233i"/>
        <s v="230INF"/>
        <s v="230i"/>
        <s v="22i"/>
        <s v="227i"/>
        <s v="224i"/>
        <s v="221i"/>
        <s v="2173i"/>
        <s v="216i"/>
        <s v="2169i"/>
        <s v="2166i"/>
        <s v="2165i"/>
        <s v="2161i"/>
        <s v="2158i"/>
        <s v="2155i"/>
        <s v="2151i"/>
        <s v="2146i"/>
        <s v="2143i"/>
        <s v="2140i"/>
        <s v="2137i"/>
        <s v="2134i"/>
        <s v="2131i"/>
        <s v="212i"/>
        <s v="2127i"/>
        <s v="2124i"/>
        <s v="2121i"/>
        <s v="2118i"/>
        <s v="2115i"/>
        <s v="2112i"/>
        <s v="2109i"/>
        <s v="2104i"/>
        <s v="2101i"/>
        <s v="2100i"/>
        <s v="209i"/>
        <s v="2097i"/>
        <s v="2094i"/>
        <s v="2091i"/>
        <s v="2089i"/>
        <s v="2086i"/>
        <s v="2083i"/>
        <s v="2080i"/>
        <s v="2077i"/>
        <s v="2074i"/>
        <s v="2071i"/>
        <s v="206i"/>
        <s v="2068i"/>
        <s v="2062i"/>
        <s v="205INF"/>
        <s v="2059i"/>
        <s v="2056i"/>
        <s v="2053i"/>
        <s v="2050i"/>
        <s v="2047i"/>
        <s v="2044i"/>
        <s v="2042i"/>
        <s v="203i"/>
        <s v="2039i"/>
        <s v="2036i"/>
        <s v="2033i"/>
        <s v="2030i"/>
        <s v="202INF"/>
        <s v="2027i"/>
        <s v="2024i"/>
        <s v="2021i"/>
        <s v="2017i"/>
        <s v="2014i"/>
        <s v="2011i"/>
        <s v="2008i"/>
        <s v="2005i"/>
        <s v="2002i"/>
        <s v="1INF"/>
        <s v="1b"/>
        <s v="19i"/>
        <s v="199INF"/>
        <s v="199i"/>
        <s v="1997i"/>
        <s v="1994i"/>
        <s v="1991i"/>
        <s v="198i"/>
        <s v="1987i"/>
        <s v="1984i"/>
        <s v="1981i"/>
        <s v="1978i"/>
        <s v="1975i"/>
        <s v="1973i"/>
        <s v="1970i"/>
        <s v="1967i"/>
        <s v="1964i"/>
        <s v="1961i"/>
        <s v="195INF"/>
        <s v="195i"/>
        <s v="1958i"/>
        <s v="1955i"/>
        <s v="1952i"/>
        <s v="1947i"/>
        <s v="1944i"/>
        <s v="1942i"/>
        <s v="1939i"/>
        <s v="1936i"/>
        <s v="1933i"/>
        <s v="1930i"/>
        <s v="192i"/>
        <s v="1927i"/>
        <s v="1924i"/>
        <s v="1921i"/>
        <s v="1918i"/>
        <s v="1913i"/>
        <s v="1910i"/>
        <s v="1907i"/>
        <s v="1904i"/>
        <s v="1901i"/>
        <s v="189i"/>
        <s v="1898i"/>
        <s v="1895i"/>
        <s v="1892i"/>
        <s v="1889i"/>
        <s v="1886i"/>
        <s v="1883i"/>
        <s v="1880i"/>
        <s v="1877i"/>
        <s v="1874i"/>
        <s v="1871i"/>
        <s v="186i"/>
        <s v="1868i"/>
        <s v="1865i"/>
        <s v="1862i"/>
        <s v="1859i"/>
        <s v="1858i"/>
        <s v="1853i"/>
        <s v="1850i"/>
        <s v="1846i"/>
        <s v="1843i"/>
        <s v="1840i"/>
        <s v="1837i"/>
        <s v="1834i"/>
        <s v="1830i"/>
        <s v="1827i"/>
        <s v="1824i"/>
        <s v="1821i"/>
        <s v="181i"/>
        <s v="1818i"/>
        <s v="1815i"/>
        <s v="1812i"/>
        <s v="1809i"/>
        <s v="1806i"/>
        <s v="1804i"/>
        <s v="1802i"/>
        <s v="17b"/>
        <s v="1799i"/>
        <s v="1796i"/>
        <s v="1793i"/>
        <s v="1790i"/>
        <s v="178i"/>
        <s v="1787i"/>
        <s v="1784i"/>
        <s v="1782i"/>
        <s v="1780i"/>
        <s v="1777i"/>
        <s v="1774i"/>
        <s v="1771i"/>
        <s v="1768i"/>
        <s v="1767i"/>
        <s v="1764i"/>
        <s v="1761i"/>
        <s v="175i"/>
        <s v="1758i"/>
        <s v="1755i"/>
        <s v="1752i"/>
        <s v="1750i"/>
        <s v="1747i"/>
        <s v="1746i"/>
        <s v="1743i"/>
        <s v="1740i"/>
        <s v="173INF"/>
        <s v="1737i"/>
        <s v="1733i"/>
        <s v="1730i"/>
        <s v="172i"/>
        <s v="1726i"/>
        <s v="1723i"/>
        <s v="1720i"/>
        <s v="1716i"/>
        <s v="1713i"/>
        <s v="1711i"/>
        <s v="170INF"/>
        <s v="1708i"/>
        <s v="1705i"/>
        <s v="1702i"/>
        <s v="1701i"/>
        <s v="16i"/>
        <s v="16b"/>
        <s v="169i"/>
        <s v="1698i"/>
        <s v="1695i"/>
        <s v="1692i"/>
        <s v="1687i"/>
        <s v="1685i"/>
        <s v="1682i"/>
        <s v="167INF"/>
        <s v="167i"/>
        <s v="1679i"/>
        <s v="1676i"/>
        <s v="1673i"/>
        <s v="1669i"/>
        <s v="1666i"/>
        <s v="1663i"/>
        <s v="1660i"/>
        <s v="1656i"/>
        <s v="1653i"/>
        <s v="1650i"/>
        <s v="164i"/>
        <s v="1647i"/>
        <s v="1644i"/>
        <s v="1642i"/>
        <s v="1639i"/>
        <s v="1636i"/>
        <s v="1633i"/>
        <s v="1628i"/>
        <s v="1625i"/>
        <s v="1622i"/>
        <s v="161i"/>
        <s v="1619i"/>
        <s v="1618i"/>
        <s v="1615i"/>
        <s v="1612i"/>
        <s v="1609i"/>
        <s v="1608i"/>
        <s v="1605i"/>
        <s v="1602i"/>
        <s v="1599i"/>
        <s v="1596i"/>
        <s v="1592i"/>
        <s v="158i"/>
        <s v="1589i"/>
        <s v="1587i"/>
        <s v="1584i"/>
        <s v="1581i"/>
        <s v="1578i"/>
        <s v="1575i"/>
        <s v="1572i"/>
        <s v="1570i"/>
        <s v="1567i"/>
        <s v="1564i"/>
        <s v="1561i"/>
        <s v="1558i"/>
        <s v="1555i"/>
        <s v="1553i"/>
        <s v="1550i"/>
        <s v="154i"/>
        <s v="1547i"/>
        <s v="1542i"/>
        <s v="1539i"/>
        <s v="1536i"/>
        <s v="1533i"/>
        <s v="1531i"/>
        <s v="1528i"/>
        <s v="1523i"/>
        <s v="151i"/>
        <s v="1519i"/>
        <s v="1517i"/>
        <s v="1515i"/>
        <s v="1512i"/>
        <s v="1510i"/>
        <s v="1507i"/>
        <s v="1503i"/>
        <s v="1500i"/>
        <s v="1499i"/>
        <s v="1496i"/>
        <s v="1494i"/>
        <s v="1491i"/>
        <s v="1490INF"/>
        <s v="148i"/>
        <s v="1488INF"/>
        <s v="1485INF"/>
        <s v="1484i"/>
        <s v="1482INF"/>
        <s v="1481i"/>
        <s v="1479INF"/>
        <s v="1478i"/>
        <s v="1476INF"/>
        <s v="1476i"/>
        <s v="1473INF"/>
        <s v="1473i"/>
        <s v="1472INF"/>
        <s v="1470i"/>
        <s v="1469INF"/>
        <s v="1467i"/>
        <s v="1465INF"/>
        <s v="1464i"/>
        <s v="1462INF"/>
        <s v="1462i"/>
        <s v="145INF"/>
        <s v="145i"/>
        <s v="1459INF"/>
        <s v="1459i"/>
        <s v="1456INF"/>
        <s v="1456i"/>
        <s v="1453i"/>
        <s v="1451INF"/>
        <s v="1450i"/>
        <s v="1447INF"/>
        <s v="1447i"/>
        <s v="1444INF"/>
        <s v="1444i"/>
        <s v="1443i"/>
        <s v="1441INF"/>
        <s v="1440i"/>
        <s v="1438INF"/>
        <s v="1437i"/>
        <s v="1435INF"/>
        <s v="1434i"/>
        <s v="1431INF"/>
        <s v="1431i"/>
        <s v="142INF"/>
        <s v="1428INF"/>
        <s v="1428i"/>
        <s v="1426i"/>
        <s v="1423INF"/>
        <s v="1423i"/>
        <s v="1420INF"/>
        <s v="1420i"/>
        <s v="1417INF"/>
        <s v="1417i"/>
        <s v="1414INF"/>
        <s v="1414i"/>
        <s v="1413i"/>
        <s v="1411INF"/>
        <s v="1410i"/>
        <s v="1408INF"/>
        <s v="1407i"/>
        <s v="1405INF"/>
        <s v="1404i"/>
        <s v="1402INF"/>
        <s v="1401i"/>
        <s v="13INF"/>
        <s v="13i"/>
        <s v="139INF"/>
        <s v="1399i"/>
        <s v="1398INF"/>
        <s v="1396i"/>
        <s v="1395INF"/>
        <s v="1393i"/>
        <s v="1392INF"/>
        <s v="1390i"/>
        <s v="138i"/>
        <s v="1389INF"/>
        <s v="1387i"/>
        <s v="1384INF"/>
        <s v="1384i"/>
        <s v="1381INF"/>
        <s v="1381i"/>
        <s v="1378INF"/>
        <s v="1378i"/>
        <s v="1375i"/>
        <s v="1373INF"/>
        <s v="1372i"/>
        <s v="1370INF"/>
        <s v="1369i"/>
        <s v="1367INF"/>
        <s v="1366i"/>
        <s v="1365i"/>
        <s v="1364INF"/>
        <s v="1363INF"/>
        <s v="1362i"/>
        <s v="1360INF"/>
        <s v="135i"/>
        <s v="1359i"/>
        <s v="1357INF"/>
        <s v="1356i"/>
        <s v="1354INF"/>
        <s v="1351INF"/>
        <s v="1351i"/>
        <s v="1350INF"/>
        <s v="1348i"/>
        <s v="1347INF"/>
        <s v="1345i"/>
        <s v="1344INF"/>
        <s v="1342i"/>
        <s v="1341INF"/>
        <s v="1339i"/>
        <s v="1336INF"/>
        <s v="1336i"/>
        <s v="1333INF"/>
        <s v="1333i"/>
        <s v="1330INF"/>
        <s v="1330i"/>
        <s v="132i"/>
        <s v="1329i"/>
        <s v="1327INF"/>
        <s v="1326INF"/>
        <s v="1326i"/>
        <s v="1323INF"/>
        <s v="1323i"/>
        <s v="1320INF"/>
        <s v="1320i"/>
        <s v="1317INF"/>
        <s v="1317i"/>
        <s v="1315i"/>
        <s v="1314INF"/>
        <s v="1312INF"/>
        <s v="1312i"/>
        <s v="130i"/>
        <s v="1309INF"/>
        <s v="1309i"/>
        <s v="1307i"/>
        <s v="1306INF"/>
        <s v="1304i"/>
        <s v="1303INF"/>
        <s v="1301i"/>
        <s v="1300INF"/>
        <s v="12INF"/>
        <s v="12b"/>
        <s v="1298i"/>
        <s v="1297INF"/>
        <s v="1295i"/>
        <s v="1294INF"/>
        <s v="1292i"/>
        <s v="1291i"/>
        <s v="1290INF"/>
        <s v="1288INF"/>
        <s v="1288i"/>
        <s v="1285INF"/>
        <s v="1285i"/>
        <s v="1282INF"/>
        <s v="1282i"/>
        <s v="127i"/>
        <s v="1279INF"/>
        <s v="1277i"/>
        <s v="1276INF"/>
        <s v="1274i"/>
        <s v="1273INF"/>
        <s v="1271i"/>
        <s v="1270INF"/>
        <s v="1268i"/>
        <s v="1267INF"/>
        <s v="1265i"/>
        <s v="1264INF"/>
        <s v="1260i"/>
        <s v="1257INF"/>
        <s v="1257i"/>
        <s v="1254INF"/>
        <s v="1254i"/>
        <s v="1253i"/>
        <s v="1251INF"/>
        <s v="1251i"/>
        <s v="124i"/>
        <s v="1248INF"/>
        <s v="1248i"/>
        <s v="1245INF"/>
        <s v="1245i"/>
        <s v="1242INF"/>
        <s v="1242i"/>
        <s v="1239INF"/>
        <s v="1239i"/>
        <s v="1236INF"/>
        <s v="1236i"/>
        <s v="1234i"/>
        <s v="1233INF"/>
        <s v="1231i"/>
        <s v="1228i"/>
        <s v="1225i"/>
        <s v="1224INF"/>
        <s v="1222i"/>
        <s v="1221INF"/>
        <s v="121i"/>
        <s v="1219i"/>
        <s v="1218INF"/>
        <s v="1216i"/>
        <s v="1215INF"/>
        <s v="1213i"/>
        <s v="1212INF"/>
        <s v="1210i"/>
        <s v="1209INF"/>
        <s v="1207i"/>
        <s v="1205INF"/>
        <s v="1204i"/>
        <s v="1202INF"/>
        <s v="1201i"/>
        <s v="11b"/>
        <s v="119i"/>
        <s v="1196i"/>
        <s v="1194INF"/>
        <s v="1193i"/>
        <s v="1192INF"/>
        <s v="1190i"/>
        <s v="1189INF"/>
        <s v="1187i"/>
        <s v="1186INF"/>
        <s v="1184i"/>
        <s v="1183INF"/>
        <s v="1181i"/>
        <s v="1180INF"/>
        <s v="1178i"/>
        <s v="1177INF"/>
        <s v="1175i"/>
        <s v="1174INF"/>
        <s v="1173i"/>
        <s v="1172i"/>
        <s v="116INF"/>
        <s v="116i"/>
        <s v="1169INF"/>
        <s v="1169i"/>
        <s v="1167i"/>
        <s v="1164i"/>
        <s v="1161i"/>
        <s v="1158i"/>
        <s v="1155i"/>
        <s v="1154INF"/>
        <s v="1152i"/>
        <s v="1151INF"/>
        <s v="1149i"/>
        <s v="1148INF"/>
        <s v="1146i"/>
        <s v="1145INF"/>
        <s v="1143i"/>
        <s v="1142INF"/>
        <s v="1140i"/>
        <s v="113INF"/>
        <s v="1139INF"/>
        <s v="1137i"/>
        <s v="1136INF"/>
        <s v="1134i"/>
        <s v="1133INF"/>
        <s v="1131i"/>
        <s v="1130INF"/>
        <s v="1128i"/>
        <s v="1125i"/>
        <s v="1122i"/>
        <s v="111i"/>
        <s v="1119i"/>
        <s v="1116INF"/>
        <s v="1116i"/>
        <s v="1113INF"/>
        <s v="1110INF"/>
        <s v="1110i"/>
        <s v="1107INF"/>
        <s v="1107i"/>
        <s v="1104INF"/>
        <s v="1104i"/>
        <s v="1101INF"/>
        <s v="1101i"/>
        <s v="10i"/>
        <s v="10b"/>
        <s v="1098INF"/>
        <s v="1098i"/>
        <s v="1095INF"/>
        <s v="1095i"/>
        <s v="1094i"/>
        <s v="1092INF"/>
        <s v="1091i"/>
        <s v="108i"/>
        <s v="1088i"/>
        <s v="1084i"/>
        <s v="1081i"/>
        <s v="1079INF"/>
        <s v="1078i"/>
        <s v="1076INF"/>
        <s v="1075INF"/>
        <s v="1075i"/>
        <s v="1072INF"/>
        <s v="1070i"/>
        <s v="1069INF"/>
        <s v="1067i"/>
        <s v="1066INF"/>
        <s v="1064i"/>
        <s v="1063INF"/>
        <s v="1061i"/>
        <s v="1060INF"/>
        <s v="105i"/>
        <s v="1059i"/>
        <s v="1057INF"/>
        <s v="1056i"/>
        <s v="1053i"/>
        <s v="1049i"/>
        <s v="1046i"/>
        <s v="1043i"/>
        <s v="1040INF"/>
        <s v="1040i"/>
        <s v="1037INF"/>
        <s v="1037i"/>
        <s v="1035i"/>
        <s v="1033INF"/>
        <s v="1032INF"/>
        <s v="1032i"/>
        <s v="102i"/>
        <s v="1029INF"/>
        <s v="1029i"/>
        <s v="1026INF"/>
        <s v="1026i"/>
        <s v="1023INF"/>
        <s v="1023i"/>
        <s v="1020INF"/>
        <s v="1020i"/>
        <s v="1017INF"/>
        <s v="1015i"/>
        <s v="1012i"/>
        <s v="1009i"/>
        <s v="1006i"/>
        <s v="1004INF"/>
        <s v="1003i"/>
        <s v="1001INF"/>
        <s v="1000i"/>
      </sharedItems>
    </cacheField>
    <cacheField name="Fotointerpretador" numFmtId="0">
      <sharedItems/>
    </cacheField>
    <cacheField name="YCoordinat" numFmtId="0">
      <sharedItems containsString="0" containsBlank="1" containsNumber="1" minValue="10.76041" maxValue="14.92592"/>
    </cacheField>
    <cacheField name="XCoordinat" numFmtId="0">
      <sharedItems containsString="0" containsBlank="1" containsNumber="1" minValue="-85.879840000000002" maxValue="12.800890000000001"/>
    </cacheField>
    <cacheField name="Cobertura2005" numFmtId="0">
      <sharedItems/>
    </cacheField>
    <cacheField name="Puntos_Arboles05" numFmtId="0">
      <sharedItems containsString="0" containsBlank="1" containsNumber="1" containsInteger="1" minValue="0" maxValue="9"/>
    </cacheField>
    <cacheField name="Certeza05" numFmtId="0">
      <sharedItems containsBlank="1"/>
    </cacheField>
    <cacheField name="Imagen2005" numFmtId="0">
      <sharedItems containsBlank="1"/>
    </cacheField>
    <cacheField name="Fecha2005" numFmtId="0">
      <sharedItems containsBlank="1" containsMixedTypes="1" containsNumber="1" containsInteger="1" minValue="2003" maxValue="2025"/>
    </cacheField>
    <cacheField name="Nombre imagen" numFmtId="0">
      <sharedItems containsBlank="1"/>
    </cacheField>
    <cacheField name="Resolucion05" numFmtId="0">
      <sharedItems containsBlank="1"/>
    </cacheField>
    <cacheField name="Cobertura2015" numFmtId="0">
      <sharedItems/>
    </cacheField>
    <cacheField name="Puntos_Arboles15" numFmtId="0">
      <sharedItems containsString="0" containsBlank="1" containsNumber="1" containsInteger="1" minValue="0" maxValue="9"/>
    </cacheField>
    <cacheField name="Certeza15" numFmtId="0">
      <sharedItems containsBlank="1"/>
    </cacheField>
    <cacheField name="Imagen2015" numFmtId="0">
      <sharedItems containsBlank="1"/>
    </cacheField>
    <cacheField name="Fecha2015" numFmtId="0">
      <sharedItems containsBlank="1" containsMixedTypes="1" containsNumber="1" containsInteger="1" minValue="2012" maxValue="2018"/>
    </cacheField>
    <cacheField name="Nombre imagen2" numFmtId="0">
      <sharedItems containsBlank="1" containsMixedTypes="1" containsNumber="1" containsInteger="1" minValue="2014" maxValue="2014"/>
    </cacheField>
    <cacheField name="Resolucion15" numFmtId="0">
      <sharedItems containsBlank="1"/>
    </cacheField>
    <cacheField name="Desplazamiento entre imaganes" numFmtId="0">
      <sharedItems containsBlank="1" containsMixedTypes="1" containsNumber="1" containsInteger="1" minValue="145" maxValue="145"/>
    </cacheField>
    <cacheField name="Observaciones" numFmtId="0">
      <sharedItems containsBlank="1"/>
    </cacheField>
    <cacheField name="id" numFmtId="0">
      <sharedItems/>
    </cacheField>
    <cacheField name="Ycoordinate" numFmtId="0">
      <sharedItems containsSemiMixedTypes="0" containsString="0" containsNumber="1" minValue="10.76041" maxValue="14.927239999999999"/>
    </cacheField>
    <cacheField name="Xcoordinate" numFmtId="0">
      <sharedItems containsSemiMixedTypes="0" containsString="0" containsNumber="1" minValue="-85.879900000000006" maxValue="-83.243440000000007"/>
    </cacheField>
    <cacheField name="Respuesta" numFmtId="0">
      <sharedItems containsBlank="1" count="2">
        <m/>
        <s v="Non Response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Microsoft Office User" refreshedDate="43251.610986458334" createdVersion="6" refreshedVersion="6" minRefreshableVersion="3" recordCount="444" xr:uid="{D3B2C505-CCF9-0149-AE6D-C5D6ACCE6933}">
  <cacheSource type="worksheet">
    <worksheetSource ref="A1:I445" sheet="TimeSeries_dbase"/>
  </cacheSource>
  <cacheFields count="9">
    <cacheField name="idCE" numFmtId="0">
      <sharedItems count="444">
        <s v="1021INF"/>
        <s v="1022INF"/>
        <s v="1032INF"/>
        <s v="1055INF"/>
        <s v="1056INF"/>
        <s v="1067INF"/>
        <s v="1070INF"/>
        <s v="1091INF"/>
        <s v="1094INF"/>
        <s v="1102INF"/>
        <s v="1105INF"/>
        <s v="1107INF"/>
        <s v="1109i"/>
        <s v="1122i"/>
        <s v="1131i"/>
        <s v="1131INF"/>
        <s v="1132INF"/>
        <s v="1133i"/>
        <s v="1133INF"/>
        <s v="1134INF"/>
        <s v="1135INF"/>
        <s v="1136INF"/>
        <s v="1137i"/>
        <s v="1157i"/>
        <s v="1162i"/>
        <s v="1165i"/>
        <s v="1168INF"/>
        <s v="1174INF"/>
        <s v="1175i"/>
        <s v="1177i"/>
        <s v="1182INF"/>
        <s v="1184i"/>
        <s v="1200i"/>
        <s v="1201INF"/>
        <s v="1202INF"/>
        <s v="1204i"/>
        <s v="1212i"/>
        <s v="1219INF"/>
        <s v="1227i"/>
        <s v="1229i"/>
        <s v="1243i"/>
        <s v="1246INF"/>
        <s v="1249INF"/>
        <s v="1255i"/>
        <s v="1258i"/>
        <s v="1268INF"/>
        <s v="1271i"/>
        <s v="1293i"/>
        <s v="1296i"/>
        <s v="1298i"/>
        <s v="1299INF"/>
        <s v="1302INF"/>
        <s v="1305INF"/>
        <s v="1308INF"/>
        <s v="1310INF"/>
        <s v="1314i"/>
        <s v="1316i"/>
        <s v="1316INF"/>
        <s v="1319INF"/>
        <s v="1325INF"/>
        <s v="1332i"/>
        <s v="1335i"/>
        <s v="1338i"/>
        <s v="1340INF"/>
        <s v="1342i"/>
        <s v="1343INF"/>
        <s v="1346INF"/>
        <s v="1349INF"/>
        <s v="1350i"/>
        <s v="1352INF"/>
        <s v="1354i"/>
        <s v="1356INF"/>
        <s v="1358i"/>
        <s v="1361i"/>
        <s v="1364i"/>
        <s v="1366INF"/>
        <s v="1369i"/>
        <s v="1369INF"/>
        <s v="1371i"/>
        <s v="1372INF"/>
        <s v="1380i"/>
        <s v="1383i"/>
        <s v="1387i"/>
        <s v="1393i"/>
        <s v="1420i"/>
        <s v="1437INF"/>
        <s v="1451INF"/>
        <s v="1456i"/>
        <s v="1467INF"/>
        <s v="1468INF"/>
        <s v="1477i"/>
        <s v="1786i"/>
        <s v="1806i"/>
        <s v="1807i"/>
        <s v="1830i"/>
        <s v="1838i"/>
        <s v="1849i"/>
        <s v="1850i"/>
        <s v="1854i"/>
        <s v="1860i"/>
        <s v="1862i"/>
        <s v="1873i"/>
        <s v="1876i"/>
        <s v="1885i"/>
        <s v="1886i"/>
        <s v="1901i"/>
        <s v="1903i"/>
        <s v="1904i"/>
        <s v="1906i"/>
        <s v="1910i"/>
        <s v="1912i"/>
        <s v="1915i"/>
        <s v="1926i"/>
        <s v="1930i"/>
        <s v="1937i"/>
        <s v="1952i"/>
        <s v="1964i"/>
        <s v="1984i"/>
        <s v="1985i"/>
        <s v="1989i"/>
        <s v="2000i"/>
        <s v="2008i"/>
        <s v="2014i"/>
        <s v="2017i"/>
        <s v="2023i"/>
        <s v="2029i"/>
        <s v="2038i"/>
        <s v="2041i"/>
        <s v="2046i"/>
        <s v="2049i"/>
        <s v="2052i"/>
        <s v="2055i"/>
        <s v="2056i"/>
        <s v="2057i"/>
        <s v="2061i"/>
        <s v="2067i"/>
        <s v="2070i"/>
        <s v="2073i"/>
        <s v="2074i"/>
        <s v="2076i"/>
        <s v="2077i"/>
        <s v="2079i"/>
        <s v="2080i"/>
        <s v="2101i"/>
        <s v="2115i"/>
        <s v="2143i"/>
        <s v="2152i"/>
        <s v="2158i"/>
        <s v="2160i"/>
        <s v="2163i"/>
        <s v="2169i"/>
        <s v="302INF"/>
        <s v="324i"/>
        <s v="346i"/>
        <s v="349i"/>
        <s v="363i"/>
        <s v="369i"/>
        <s v="372i"/>
        <s v="373i"/>
        <s v="374i"/>
        <s v="375i"/>
        <s v="376i"/>
        <s v="387i"/>
        <s v="389i"/>
        <s v="393i"/>
        <s v="395i"/>
        <s v="399i"/>
        <s v="400i"/>
        <s v="402i"/>
        <s v="411i"/>
        <s v="415i"/>
        <s v="418i"/>
        <s v="421i"/>
        <s v="424i"/>
        <s v="425i"/>
        <s v="427i"/>
        <s v="444i"/>
        <s v="466i"/>
        <s v="467i"/>
        <s v="469i"/>
        <s v="472i"/>
        <s v="475i"/>
        <s v="479i"/>
        <s v="482i"/>
        <s v="491i"/>
        <s v="519i"/>
        <s v="520i"/>
        <s v="525i"/>
        <s v="543i"/>
        <s v="558i"/>
        <s v="568i"/>
        <s v="570i"/>
        <s v="571i"/>
        <s v="574i"/>
        <s v="578i"/>
        <s v="57b"/>
        <s v="580i"/>
        <s v="581i"/>
        <s v="583i"/>
        <s v="590i"/>
        <s v="593i"/>
        <s v="596i"/>
        <s v="602i"/>
        <s v="612i"/>
        <s v="614i"/>
        <s v="615i"/>
        <s v="617i"/>
        <s v="623i"/>
        <s v="626i"/>
        <s v="63b"/>
        <s v="651i"/>
        <s v="670i"/>
        <s v="673i"/>
        <s v="713i"/>
        <s v="719i"/>
        <s v="729i"/>
        <s v="75b"/>
        <s v="77b"/>
        <s v="79b"/>
        <s v="84b"/>
        <s v="983INF"/>
        <s v="988INF"/>
        <s v="1004i"/>
        <s v="1011i"/>
        <s v="1024i"/>
        <s v="1025i"/>
        <s v="1026i"/>
        <s v="1027i"/>
        <s v="1032i"/>
        <s v="1035i"/>
        <s v="1041i"/>
        <s v="1042i"/>
        <s v="106i"/>
        <s v="1092i"/>
        <s v="109i"/>
        <s v="1120i"/>
        <s v="113INF"/>
        <s v="114i"/>
        <s v="11b"/>
        <s v="124i"/>
        <s v="137i"/>
        <s v="13b"/>
        <s v="141i"/>
        <s v="141INF"/>
        <s v="143INF"/>
        <s v="1505i"/>
        <s v="1529i"/>
        <s v="152i"/>
        <s v="1534i"/>
        <s v="1535i"/>
        <s v="1542i"/>
        <s v="1547i"/>
        <s v="1556i"/>
        <s v="1565i"/>
        <s v="1568i"/>
        <s v="1569i"/>
        <s v="1573i"/>
        <s v="1576i"/>
        <s v="1582i"/>
        <s v="1584i"/>
        <s v="1593i"/>
        <s v="1594i"/>
        <s v="1599i"/>
        <s v="1607i"/>
        <s v="161i"/>
        <s v="1620i"/>
        <s v="1622i"/>
        <s v="1629i"/>
        <s v="1644i"/>
        <s v="1647i"/>
        <s v="1654i"/>
        <s v="165i"/>
        <s v="165INF"/>
        <s v="1667i"/>
        <s v="1673i"/>
        <s v="1676i"/>
        <s v="167INF"/>
        <s v="1680i"/>
        <s v="1681i"/>
        <s v="1686i"/>
        <s v="1690i"/>
        <s v="1696i"/>
        <s v="1699i"/>
        <s v="1705i"/>
        <s v="1707i"/>
        <s v="1708i"/>
        <s v="1713i"/>
        <s v="171INF"/>
        <s v="1723i"/>
        <s v="1726i"/>
        <s v="1737i"/>
        <s v="1746i"/>
        <s v="1747i"/>
        <s v="1761i"/>
        <s v="1768i"/>
        <s v="1771i"/>
        <s v="1776i"/>
        <s v="1794i"/>
        <s v="179i"/>
        <s v="1844i"/>
        <s v="1895i"/>
        <s v="192i"/>
        <s v="193i"/>
        <s v="195i"/>
        <s v="200i"/>
        <s v="202INF"/>
        <s v="203i"/>
        <s v="204INF"/>
        <s v="209i"/>
        <s v="214i"/>
        <s v="219i"/>
        <s v="21i"/>
        <s v="221i"/>
        <s v="228i"/>
        <s v="229i"/>
        <s v="229INF"/>
        <s v="231i"/>
        <s v="235i"/>
        <s v="242i"/>
        <s v="252i"/>
        <s v="257i"/>
        <s v="262INF"/>
        <s v="263i"/>
        <s v="266INF"/>
        <s v="270i"/>
        <s v="271i"/>
        <s v="274i"/>
        <s v="276i"/>
        <s v="279i"/>
        <s v="27i"/>
        <s v="292i"/>
        <s v="294i"/>
        <s v="295i"/>
        <s v="301i"/>
        <s v="303i"/>
        <s v="304i"/>
        <s v="305i"/>
        <s v="329i"/>
        <s v="330i"/>
        <s v="337i"/>
        <s v="338INF"/>
        <s v="33b"/>
        <s v="35i"/>
        <s v="364INF"/>
        <s v="368INF"/>
        <s v="399INF"/>
        <s v="401INF"/>
        <s v="42b"/>
        <s v="42INF"/>
        <s v="435INF"/>
        <s v="445INF"/>
        <s v="477INF"/>
        <s v="479INF"/>
        <s v="47b"/>
        <s v="47i"/>
        <s v="482INF"/>
        <s v="50i"/>
        <s v="521INF"/>
        <s v="523INF"/>
        <s v="53i"/>
        <s v="600INF"/>
        <s v="606INF"/>
        <s v="647INF"/>
        <s v="652INF"/>
        <s v="65i"/>
        <s v="65INF"/>
        <s v="67i"/>
        <s v="692INF"/>
        <s v="695INF"/>
        <s v="698INF"/>
        <s v="734INF"/>
        <s v="73i"/>
        <s v="741INF"/>
        <s v="744INF"/>
        <s v="745i"/>
        <s v="753i"/>
        <s v="765i"/>
        <s v="76i"/>
        <s v="772i"/>
        <s v="773i"/>
        <s v="779i"/>
        <s v="780i"/>
        <s v="781i"/>
        <s v="784INF"/>
        <s v="786i"/>
        <s v="787INF"/>
        <s v="789i"/>
        <s v="790INF"/>
        <s v="792i"/>
        <s v="793i"/>
        <s v="794INF"/>
        <s v="798i"/>
        <s v="803i"/>
        <s v="810i"/>
        <s v="817i"/>
        <s v="819i"/>
        <s v="827i"/>
        <s v="829i"/>
        <s v="82i"/>
        <s v="834INF"/>
        <s v="838INF"/>
        <s v="840INF"/>
        <s v="841INF"/>
        <s v="845i"/>
        <s v="856i"/>
        <s v="85i"/>
        <s v="86i"/>
        <s v="870i"/>
        <s v="875i"/>
        <s v="877i"/>
        <s v="878i"/>
        <s v="878INF"/>
        <s v="879INF"/>
        <s v="880INF"/>
        <s v="882INF"/>
        <s v="885i"/>
        <s v="88INF"/>
        <s v="892i"/>
        <s v="8i"/>
        <s v="906i"/>
        <s v="90INF"/>
        <s v="914INF"/>
        <s v="917INF"/>
        <s v="926i"/>
        <s v="927INF"/>
        <s v="92i"/>
        <s v="936i"/>
        <s v="938i"/>
        <s v="942i"/>
        <s v="945i"/>
        <s v="953i"/>
        <s v="953INF"/>
        <s v="955i"/>
        <s v="958INF"/>
        <s v="961INF"/>
        <s v="964i"/>
        <s v="965INF"/>
        <s v="966i"/>
        <s v="967INF"/>
        <s v="96i"/>
        <s v="984i"/>
        <s v="988i"/>
        <s v="994INF"/>
        <s v="995INF"/>
      </sharedItems>
    </cacheField>
    <cacheField name="interpreta" numFmtId="0">
      <sharedItems/>
    </cacheField>
    <cacheField name="YCoordinat" numFmtId="0">
      <sharedItems containsSemiMixedTypes="0" containsString="0" containsNumber="1" minValue="10.973190000000001" maxValue="14.796419999999999"/>
    </cacheField>
    <cacheField name="XCoordinat" numFmtId="0">
      <sharedItems containsSemiMixedTypes="0" containsString="0" containsNumber="1" minValue="-85.879900000000006" maxValue="-83.244150000000005"/>
    </cacheField>
    <cacheField name="Cat_Cambio_Nivel1" numFmtId="0">
      <sharedItems count="2">
        <s v="Ganancia"/>
        <s v="Deforestacion"/>
      </sharedItems>
    </cacheField>
    <cacheField name="Cat_Cambio_Nivel2" numFmtId="0">
      <sharedItems/>
    </cacheField>
    <cacheField name="2005" numFmtId="0">
      <sharedItems/>
    </cacheField>
    <cacheField name="2015" numFmtId="0">
      <sharedItems/>
    </cacheField>
    <cacheField name="Anno_cambio" numFmtId="0">
      <sharedItems containsSemiMixedTypes="0" containsString="0" containsNumber="1" containsInteger="1" minValue="2006" maxValue="2014" count="9">
        <n v="2009"/>
        <n v="2013"/>
        <n v="2010"/>
        <n v="2014"/>
        <n v="2011"/>
        <n v="2012"/>
        <n v="2008"/>
        <n v="2007"/>
        <n v="2006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3082">
  <r>
    <s v="407i"/>
    <x v="0"/>
    <m/>
    <m/>
    <x v="0"/>
    <n v="0"/>
    <s v="Alta"/>
    <s v="Landsat"/>
    <s v="1552_29082005"/>
    <m/>
    <s v="Media"/>
    <x v="0"/>
    <n v="0"/>
    <s v="Alta"/>
    <s v="Rapide Eye"/>
    <m/>
    <m/>
    <m/>
    <m/>
    <m/>
  </r>
  <r>
    <s v="1471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241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519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908i"/>
    <x v="0"/>
    <m/>
    <m/>
    <x v="0"/>
    <n v="0"/>
    <s v="Alta"/>
    <s v="Landsat"/>
    <s v="1552_29082005"/>
    <m/>
    <s v="Media"/>
    <x v="0"/>
    <n v="0"/>
    <s v="Alta"/>
    <s v="Rapide Eye"/>
    <m/>
    <m/>
    <m/>
    <m/>
    <m/>
  </r>
  <r>
    <s v="1586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849i"/>
    <x v="0"/>
    <m/>
    <m/>
    <x v="0"/>
    <n v="0"/>
    <s v="Alta"/>
    <s v="Landsat"/>
    <s v="1551_29082005"/>
    <m/>
    <s v="Media"/>
    <x v="0"/>
    <n v="0"/>
    <s v="Alta"/>
    <s v="Rapide Eye"/>
    <m/>
    <m/>
    <m/>
    <m/>
    <m/>
  </r>
  <r>
    <s v="150i"/>
    <x v="0"/>
    <m/>
    <m/>
    <x v="0"/>
    <n v="0"/>
    <s v="Alta"/>
    <s v="Landsat"/>
    <s v="1551_29082005"/>
    <m/>
    <s v="Media"/>
    <x v="0"/>
    <n v="0"/>
    <s v="Alta"/>
    <s v="Rapide Eye"/>
    <m/>
    <m/>
    <m/>
    <m/>
    <m/>
  </r>
  <r>
    <s v="563INF"/>
    <x v="0"/>
    <m/>
    <m/>
    <x v="0"/>
    <n v="0"/>
    <s v="Alta"/>
    <s v="Landsat"/>
    <s v="1551_29082005"/>
    <m/>
    <s v="Media"/>
    <x v="0"/>
    <n v="0"/>
    <s v="Alta"/>
    <s v="Rapide Eye"/>
    <m/>
    <m/>
    <m/>
    <m/>
    <m/>
  </r>
  <r>
    <s v="1649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923i"/>
    <x v="0"/>
    <m/>
    <m/>
    <x v="0"/>
    <n v="0"/>
    <s v="Alta"/>
    <s v="Landsat"/>
    <s v="1551_29082005"/>
    <m/>
    <s v="Media"/>
    <x v="0"/>
    <n v="0"/>
    <s v="Alta"/>
    <s v="Rapide Eye"/>
    <m/>
    <m/>
    <m/>
    <m/>
    <m/>
  </r>
  <r>
    <s v="608INF"/>
    <x v="0"/>
    <m/>
    <m/>
    <x v="0"/>
    <n v="0"/>
    <s v="Alta"/>
    <s v="Landsat"/>
    <s v="1551_29082005"/>
    <m/>
    <s v="Media"/>
    <x v="0"/>
    <n v="0"/>
    <s v="Alta"/>
    <s v="Rapide Eye"/>
    <m/>
    <m/>
    <m/>
    <m/>
    <m/>
  </r>
  <r>
    <s v="740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857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325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048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337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638i"/>
    <x v="0"/>
    <m/>
    <m/>
    <x v="0"/>
    <n v="2"/>
    <s v="Alta"/>
    <s v="Landsat"/>
    <m/>
    <m/>
    <s v="Media"/>
    <x v="0"/>
    <n v="2"/>
    <s v="Alta"/>
    <s v="Rapid Eye"/>
    <m/>
    <m/>
    <m/>
    <m/>
    <m/>
  </r>
  <r>
    <s v="560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74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94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694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290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671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963INF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801i"/>
    <x v="0"/>
    <m/>
    <m/>
    <x v="0"/>
    <n v="0"/>
    <s v="Alta"/>
    <s v="Landsat"/>
    <m/>
    <m/>
    <s v="Media"/>
    <x v="0"/>
    <n v="0"/>
    <s v="Alta"/>
    <s v="Rapid Eye"/>
    <m/>
    <m/>
    <m/>
    <m/>
    <m/>
  </r>
  <r>
    <s v="1090i"/>
    <x v="0"/>
    <m/>
    <m/>
    <x v="1"/>
    <n v="2"/>
    <s v="Media"/>
    <s v="Landsat"/>
    <m/>
    <m/>
    <s v="Media"/>
    <x v="1"/>
    <n v="2"/>
    <s v="Media"/>
    <s v="Bing"/>
    <m/>
    <m/>
    <m/>
    <m/>
    <m/>
  </r>
  <r>
    <s v="723i"/>
    <x v="0"/>
    <m/>
    <m/>
    <x v="1"/>
    <n v="2"/>
    <s v="Media"/>
    <s v="Landsat"/>
    <m/>
    <m/>
    <s v="Media"/>
    <x v="1"/>
    <n v="1"/>
    <s v="Alta"/>
    <s v="Rapid Eye"/>
    <m/>
    <m/>
    <m/>
    <m/>
    <m/>
  </r>
  <r>
    <s v="1486i"/>
    <x v="0"/>
    <m/>
    <m/>
    <x v="1"/>
    <n v="1"/>
    <s v="Alta"/>
    <s v="Landsat"/>
    <m/>
    <m/>
    <s v="Media"/>
    <x v="1"/>
    <n v="1"/>
    <s v="Alta"/>
    <s v="Rapid Eye"/>
    <m/>
    <m/>
    <m/>
    <m/>
    <m/>
  </r>
  <r>
    <s v="1481INF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2172i"/>
    <x v="0"/>
    <m/>
    <m/>
    <x v="1"/>
    <n v="1"/>
    <s v="Media"/>
    <s v="Landsat"/>
    <m/>
    <m/>
    <s v="Media"/>
    <x v="1"/>
    <n v="1"/>
    <s v="Alta"/>
    <s v="Rapid Eye"/>
    <m/>
    <m/>
    <m/>
    <m/>
    <m/>
  </r>
  <r>
    <s v="1475i"/>
    <x v="0"/>
    <m/>
    <m/>
    <x v="1"/>
    <n v="1"/>
    <s v="Alta"/>
    <s v="Landsat"/>
    <s v="1552_29082005"/>
    <m/>
    <s v="Media"/>
    <x v="1"/>
    <n v="0"/>
    <s v="Baja"/>
    <s v="Rapide Eye"/>
    <m/>
    <m/>
    <m/>
    <m/>
    <m/>
  </r>
  <r>
    <s v="92b"/>
    <x v="0"/>
    <m/>
    <m/>
    <x v="1"/>
    <n v="0"/>
    <s v="Alta"/>
    <s v="Landsat"/>
    <s v="1552_29082005"/>
    <m/>
    <s v="Media"/>
    <x v="1"/>
    <n v="0"/>
    <s v="Baja"/>
    <s v="Rapide Eye"/>
    <m/>
    <m/>
    <m/>
    <m/>
    <m/>
  </r>
  <r>
    <s v="1142i"/>
    <x v="0"/>
    <m/>
    <m/>
    <x v="1"/>
    <n v="2"/>
    <s v="Media"/>
    <s v="Landsat"/>
    <s v="1552_29082005"/>
    <m/>
    <s v="Media"/>
    <x v="1"/>
    <n v="0"/>
    <s v="Baja"/>
    <s v="Rapide Eye"/>
    <m/>
    <m/>
    <m/>
    <m/>
    <m/>
  </r>
  <r>
    <s v="949INF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34i"/>
    <x v="0"/>
    <m/>
    <m/>
    <x v="1"/>
    <n v="0"/>
    <s v="Alta"/>
    <s v="Landsat"/>
    <s v="1552_29082005"/>
    <m/>
    <s v="Media"/>
    <x v="1"/>
    <n v="0"/>
    <s v="Baja"/>
    <s v="Rapide Eye"/>
    <m/>
    <m/>
    <m/>
    <m/>
    <m/>
  </r>
  <r>
    <s v="1522i"/>
    <x v="0"/>
    <m/>
    <m/>
    <x v="1"/>
    <n v="0"/>
    <s v="Baja"/>
    <s v="Landsat"/>
    <s v="1552_29082005"/>
    <m/>
    <s v="Media"/>
    <x v="1"/>
    <n v="2"/>
    <s v="Alta"/>
    <s v="Rapide Eye"/>
    <s v="20150101_165635"/>
    <m/>
    <m/>
    <m/>
    <m/>
  </r>
  <r>
    <s v="771i"/>
    <x v="0"/>
    <m/>
    <m/>
    <x v="1"/>
    <n v="2"/>
    <s v="Baja"/>
    <s v="Landsat"/>
    <s v="1552_29082005"/>
    <m/>
    <s v="Media"/>
    <x v="1"/>
    <n v="2"/>
    <s v="Alta"/>
    <s v="Rapide Eye"/>
    <m/>
    <m/>
    <m/>
    <m/>
    <m/>
  </r>
  <r>
    <s v="39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778i"/>
    <x v="0"/>
    <m/>
    <m/>
    <x v="1"/>
    <n v="2"/>
    <s v="Alta"/>
    <s v="Landsat"/>
    <s v="1552_29082005"/>
    <m/>
    <s v="Media"/>
    <x v="1"/>
    <n v="2"/>
    <s v="Alta"/>
    <s v="Rapide Eye"/>
    <m/>
    <m/>
    <m/>
    <m/>
    <m/>
  </r>
  <r>
    <s v="15b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1532i"/>
    <x v="0"/>
    <m/>
    <m/>
    <x v="1"/>
    <n v="2"/>
    <s v="Media"/>
    <s v="Landsat"/>
    <m/>
    <m/>
    <s v="Media"/>
    <x v="1"/>
    <n v="2"/>
    <s v="Alta"/>
    <s v="Rapid Eye"/>
    <m/>
    <m/>
    <m/>
    <m/>
    <s v="Pasto con arboles aislados pero coinciden tres arboles"/>
  </r>
  <r>
    <s v="49i"/>
    <x v="0"/>
    <m/>
    <m/>
    <x v="1"/>
    <n v="0"/>
    <s v="Baja"/>
    <s v="Landsat"/>
    <m/>
    <m/>
    <s v="Media"/>
    <x v="1"/>
    <n v="0"/>
    <s v="Baja"/>
    <s v="Rapid Eye"/>
    <m/>
    <m/>
    <m/>
    <m/>
    <m/>
  </r>
  <r>
    <s v="784i"/>
    <x v="0"/>
    <m/>
    <m/>
    <x v="1"/>
    <n v="2"/>
    <s v="Alta"/>
    <s v="Landsat"/>
    <m/>
    <m/>
    <s v="Media"/>
    <x v="1"/>
    <n v="2"/>
    <s v="Baja"/>
    <s v="Rapid Eye"/>
    <m/>
    <m/>
    <m/>
    <m/>
    <m/>
  </r>
  <r>
    <s v="166INF"/>
    <x v="0"/>
    <m/>
    <m/>
    <x v="1"/>
    <n v="2"/>
    <s v="Media"/>
    <s v="Landsat"/>
    <m/>
    <m/>
    <s v="Media"/>
    <x v="1"/>
    <n v="2"/>
    <s v="Media"/>
    <s v="Rapid Eye"/>
    <m/>
    <m/>
    <m/>
    <m/>
    <m/>
  </r>
  <r>
    <s v="197INF"/>
    <x v="0"/>
    <m/>
    <m/>
    <x v="1"/>
    <n v="0"/>
    <s v="Alta"/>
    <s v="Landsat"/>
    <m/>
    <m/>
    <s v="Media"/>
    <x v="1"/>
    <n v="0"/>
    <s v="Alta"/>
    <s v="Rapid Eye"/>
    <m/>
    <m/>
    <m/>
    <m/>
    <m/>
  </r>
  <r>
    <s v="796i"/>
    <x v="0"/>
    <m/>
    <m/>
    <x v="1"/>
    <n v="2"/>
    <s v="Media"/>
    <s v="Landsat"/>
    <m/>
    <m/>
    <s v="Media"/>
    <x v="1"/>
    <n v="2"/>
    <s v="Media"/>
    <s v="Rapid Eye"/>
    <m/>
    <m/>
    <m/>
    <m/>
    <m/>
  </r>
  <r>
    <s v="232INF"/>
    <x v="0"/>
    <m/>
    <m/>
    <x v="1"/>
    <n v="0"/>
    <s v="Alta"/>
    <s v="Landsat"/>
    <m/>
    <m/>
    <s v="Media"/>
    <x v="1"/>
    <n v="0"/>
    <s v="Alta"/>
    <s v="Rapid Eye"/>
    <m/>
    <m/>
    <m/>
    <m/>
    <m/>
  </r>
  <r>
    <s v="21b"/>
    <x v="0"/>
    <m/>
    <m/>
    <x v="1"/>
    <n v="2"/>
    <s v="Baja"/>
    <s v="Landsat"/>
    <m/>
    <m/>
    <s v="Media"/>
    <x v="1"/>
    <n v="0"/>
    <s v="Baja"/>
    <s v="Rapid Eye"/>
    <m/>
    <m/>
    <m/>
    <m/>
    <m/>
  </r>
  <r>
    <s v="1554i"/>
    <x v="0"/>
    <m/>
    <m/>
    <x v="1"/>
    <n v="1"/>
    <s v="Alta"/>
    <s v="Landsat"/>
    <s v="1552_29082005"/>
    <m/>
    <s v="Media"/>
    <x v="1"/>
    <n v="1"/>
    <s v="Alta"/>
    <s v="Rapide Eye"/>
    <m/>
    <m/>
    <m/>
    <m/>
    <m/>
  </r>
  <r>
    <s v="264INF"/>
    <x v="0"/>
    <m/>
    <m/>
    <x v="1"/>
    <n v="0"/>
    <s v="Alta"/>
    <s v="Landsat"/>
    <m/>
    <m/>
    <s v="Media"/>
    <x v="1"/>
    <n v="0"/>
    <s v="Alta"/>
    <s v="Rapid Eye"/>
    <m/>
    <m/>
    <m/>
    <m/>
    <m/>
  </r>
  <r>
    <s v="814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80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1563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83i"/>
    <x v="0"/>
    <m/>
    <m/>
    <x v="1"/>
    <n v="0"/>
    <s v="Alta"/>
    <s v="Landsat"/>
    <m/>
    <m/>
    <s v="Media"/>
    <x v="1"/>
    <n v="0"/>
    <s v="Baja"/>
    <s v="Rapid Eye"/>
    <m/>
    <m/>
    <m/>
    <m/>
    <m/>
  </r>
  <r>
    <s v="822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299INF"/>
    <x v="0"/>
    <m/>
    <m/>
    <x v="1"/>
    <n v="2"/>
    <s v="Baja"/>
    <s v="Landsat"/>
    <m/>
    <m/>
    <s v="Media"/>
    <x v="1"/>
    <n v="2"/>
    <s v="Alta"/>
    <s v="Rapid Eye"/>
    <m/>
    <m/>
    <m/>
    <m/>
    <m/>
  </r>
  <r>
    <s v="825i"/>
    <x v="0"/>
    <m/>
    <m/>
    <x v="1"/>
    <n v="1"/>
    <s v="Media"/>
    <s v="Landsat"/>
    <m/>
    <m/>
    <s v="Media"/>
    <x v="1"/>
    <n v="2"/>
    <s v="Alta"/>
    <s v="Rapid Eye"/>
    <m/>
    <m/>
    <m/>
    <m/>
    <m/>
  </r>
  <r>
    <s v="90i"/>
    <x v="0"/>
    <m/>
    <m/>
    <x v="1"/>
    <n v="2"/>
    <s v="Media"/>
    <s v="Landsat"/>
    <m/>
    <m/>
    <s v="Media"/>
    <x v="1"/>
    <n v="2"/>
    <s v="Media"/>
    <s v="Bing"/>
    <m/>
    <m/>
    <m/>
    <m/>
    <m/>
  </r>
  <r>
    <s v="1571i"/>
    <x v="0"/>
    <m/>
    <m/>
    <x v="1"/>
    <n v="2"/>
    <s v="Baja"/>
    <s v="Landsat"/>
    <m/>
    <m/>
    <s v="Media"/>
    <x v="1"/>
    <n v="2"/>
    <s v="Media"/>
    <s v="Rapid Eye"/>
    <m/>
    <m/>
    <m/>
    <m/>
    <m/>
  </r>
  <r>
    <s v="1574i"/>
    <x v="0"/>
    <m/>
    <m/>
    <x v="1"/>
    <n v="2"/>
    <s v="Media"/>
    <s v="Landsat"/>
    <m/>
    <m/>
    <s v="Media"/>
    <x v="1"/>
    <n v="1"/>
    <s v="Alta"/>
    <s v="Rapid Eye"/>
    <m/>
    <m/>
    <m/>
    <m/>
    <m/>
  </r>
  <r>
    <s v="831i"/>
    <x v="0"/>
    <m/>
    <m/>
    <x v="1"/>
    <n v="2"/>
    <s v="Media"/>
    <s v="Landsat"/>
    <m/>
    <m/>
    <s v="Media"/>
    <x v="1"/>
    <n v="2"/>
    <s v="Media"/>
    <s v="Rapid Eye"/>
    <m/>
    <m/>
    <m/>
    <m/>
    <m/>
  </r>
  <r>
    <s v="1580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1583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104i"/>
    <x v="0"/>
    <m/>
    <m/>
    <x v="1"/>
    <n v="1"/>
    <s v="Alta"/>
    <s v="Landsat"/>
    <m/>
    <m/>
    <s v="Media"/>
    <x v="1"/>
    <n v="2"/>
    <s v="Alta"/>
    <s v="Rapid Eye"/>
    <m/>
    <m/>
    <m/>
    <m/>
    <m/>
  </r>
  <r>
    <s v="363INF"/>
    <x v="0"/>
    <m/>
    <m/>
    <x v="1"/>
    <n v="0"/>
    <s v="Media"/>
    <s v="Landsat"/>
    <s v="1551_29082005"/>
    <m/>
    <s v="Media"/>
    <x v="1"/>
    <n v="0"/>
    <s v="Media"/>
    <s v="Bing"/>
    <m/>
    <m/>
    <m/>
    <m/>
    <m/>
  </r>
  <r>
    <s v="843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27b"/>
    <x v="0"/>
    <m/>
    <m/>
    <x v="1"/>
    <n v="2"/>
    <s v="Baja"/>
    <s v="Landsat"/>
    <m/>
    <m/>
    <s v="Media"/>
    <x v="1"/>
    <n v="2"/>
    <s v="Baja"/>
    <s v="Rapid Eye"/>
    <m/>
    <m/>
    <m/>
    <m/>
    <m/>
  </r>
  <r>
    <s v="1591i"/>
    <x v="0"/>
    <m/>
    <m/>
    <x v="1"/>
    <n v="1"/>
    <s v="Media"/>
    <s v="Landsat"/>
    <s v="1551_29082005"/>
    <m/>
    <s v="Media"/>
    <x v="1"/>
    <n v="2"/>
    <s v="Media"/>
    <s v="Bing"/>
    <m/>
    <m/>
    <m/>
    <m/>
    <m/>
  </r>
  <r>
    <s v="118i"/>
    <x v="0"/>
    <m/>
    <m/>
    <x v="1"/>
    <n v="2"/>
    <s v="Alta"/>
    <s v="Landsat"/>
    <m/>
    <m/>
    <s v="Media"/>
    <x v="1"/>
    <n v="1"/>
    <s v="Alta"/>
    <s v="Rapid Eye"/>
    <m/>
    <m/>
    <m/>
    <m/>
    <m/>
  </r>
  <r>
    <s v="400INF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120i"/>
    <x v="0"/>
    <m/>
    <m/>
    <x v="1"/>
    <n v="2"/>
    <s v="Alta"/>
    <s v="Landsat"/>
    <m/>
    <m/>
    <s v="Media"/>
    <x v="1"/>
    <n v="2"/>
    <s v="Media"/>
    <s v="Rapid Eye"/>
    <m/>
    <m/>
    <m/>
    <m/>
    <m/>
  </r>
  <r>
    <s v="123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863i"/>
    <x v="0"/>
    <m/>
    <m/>
    <x v="1"/>
    <n v="2"/>
    <s v="Baja"/>
    <s v="Landsat"/>
    <m/>
    <m/>
    <s v="Media"/>
    <x v="1"/>
    <n v="2"/>
    <s v="Media"/>
    <s v="Rapid Eye"/>
    <m/>
    <m/>
    <m/>
    <m/>
    <m/>
  </r>
  <r>
    <s v="866i"/>
    <x v="0"/>
    <m/>
    <m/>
    <x v="1"/>
    <n v="1"/>
    <s v="Alta"/>
    <s v="Landsat"/>
    <m/>
    <m/>
    <s v="Media"/>
    <x v="1"/>
    <n v="1"/>
    <s v="Alta"/>
    <s v="Rapid Eye"/>
    <m/>
    <m/>
    <m/>
    <m/>
    <m/>
  </r>
  <r>
    <s v="131i"/>
    <x v="0"/>
    <m/>
    <m/>
    <x v="1"/>
    <n v="2"/>
    <s v="Media"/>
    <s v="Landsat"/>
    <m/>
    <m/>
    <s v="Media"/>
    <x v="1"/>
    <n v="2"/>
    <s v="Alta"/>
    <s v="Rapid Eye"/>
    <s v="20150101_165628"/>
    <m/>
    <m/>
    <m/>
    <m/>
  </r>
  <r>
    <s v="142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472INF"/>
    <x v="0"/>
    <m/>
    <m/>
    <x v="1"/>
    <n v="0"/>
    <s v="Media"/>
    <s v="Landsat"/>
    <m/>
    <m/>
    <s v="Media"/>
    <x v="1"/>
    <n v="1"/>
    <s v="Alta"/>
    <s v="Rapid Eye"/>
    <m/>
    <m/>
    <m/>
    <m/>
    <m/>
  </r>
  <r>
    <s v="879i"/>
    <x v="0"/>
    <m/>
    <m/>
    <x v="1"/>
    <n v="0"/>
    <s v="Media"/>
    <s v="Landsat"/>
    <m/>
    <m/>
    <s v="Media"/>
    <x v="1"/>
    <n v="0"/>
    <s v="Alta"/>
    <s v="Rapid Eye"/>
    <m/>
    <m/>
    <m/>
    <m/>
    <m/>
  </r>
  <r>
    <s v="144i"/>
    <x v="0"/>
    <m/>
    <m/>
    <x v="1"/>
    <n v="2"/>
    <s v="Alta"/>
    <s v="Landsat"/>
    <m/>
    <m/>
    <s v="Media"/>
    <x v="1"/>
    <n v="0"/>
    <s v="Alta"/>
    <s v="Rapid Eye"/>
    <m/>
    <m/>
    <m/>
    <m/>
    <m/>
  </r>
  <r>
    <s v="1621i"/>
    <x v="0"/>
    <m/>
    <m/>
    <x v="1"/>
    <n v="2"/>
    <s v="Media"/>
    <s v="Landsat"/>
    <m/>
    <m/>
    <s v="Media"/>
    <x v="1"/>
    <n v="1"/>
    <s v="Media"/>
    <s v="Rapid Eye"/>
    <m/>
    <m/>
    <m/>
    <m/>
    <m/>
  </r>
  <r>
    <s v="147i"/>
    <x v="0"/>
    <m/>
    <m/>
    <x v="1"/>
    <n v="2"/>
    <s v="Media"/>
    <s v="Landsat"/>
    <m/>
    <m/>
    <s v="Media"/>
    <x v="1"/>
    <n v="2"/>
    <s v="Media"/>
    <s v="Rapid Eye"/>
    <m/>
    <m/>
    <m/>
    <m/>
    <m/>
  </r>
  <r>
    <s v="512INF"/>
    <x v="0"/>
    <m/>
    <m/>
    <x v="1"/>
    <n v="2"/>
    <s v="Alta"/>
    <s v="Landsat"/>
    <m/>
    <m/>
    <s v="Media"/>
    <x v="1"/>
    <n v="1"/>
    <s v="Alta"/>
    <s v="Bing"/>
    <m/>
    <m/>
    <m/>
    <m/>
    <m/>
  </r>
  <r>
    <s v="157i"/>
    <x v="0"/>
    <m/>
    <m/>
    <x v="1"/>
    <n v="2"/>
    <m/>
    <s v="Landsat"/>
    <m/>
    <m/>
    <s v="Media"/>
    <x v="1"/>
    <n v="2"/>
    <s v="Media"/>
    <s v="Rapid Eye"/>
    <m/>
    <m/>
    <m/>
    <m/>
    <m/>
  </r>
  <r>
    <s v="1632i"/>
    <x v="0"/>
    <m/>
    <m/>
    <x v="1"/>
    <n v="0"/>
    <s v="Alta"/>
    <s v="Landsat"/>
    <m/>
    <m/>
    <s v="Media"/>
    <x v="1"/>
    <n v="0"/>
    <s v="Media"/>
    <s v="Rapid Eye"/>
    <m/>
    <m/>
    <m/>
    <m/>
    <m/>
  </r>
  <r>
    <s v="1635i"/>
    <x v="0"/>
    <m/>
    <m/>
    <x v="1"/>
    <n v="0"/>
    <s v="Alta"/>
    <s v="Landsat"/>
    <m/>
    <m/>
    <s v="Media"/>
    <x v="1"/>
    <n v="0"/>
    <s v="Alta"/>
    <s v="Rapid Eye"/>
    <m/>
    <m/>
    <m/>
    <m/>
    <m/>
  </r>
  <r>
    <s v="901i"/>
    <x v="0"/>
    <m/>
    <m/>
    <x v="1"/>
    <n v="2"/>
    <s v="Media"/>
    <s v="Landsat"/>
    <m/>
    <m/>
    <s v="Media"/>
    <x v="1"/>
    <n v="2"/>
    <s v="Alta"/>
    <s v="Rapid Eye"/>
    <m/>
    <m/>
    <m/>
    <m/>
    <s v="Nube en imagen del 2015"/>
  </r>
  <r>
    <s v="37b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1652i"/>
    <x v="0"/>
    <m/>
    <m/>
    <x v="1"/>
    <n v="0"/>
    <s v="Baja"/>
    <s v="Landsat"/>
    <s v="1551_29082005"/>
    <m/>
    <s v="Media"/>
    <x v="1"/>
    <n v="0"/>
    <s v="Alta"/>
    <s v="Rapide Eye"/>
    <m/>
    <m/>
    <m/>
    <m/>
    <m/>
  </r>
  <r>
    <s v="183i"/>
    <x v="0"/>
    <m/>
    <m/>
    <x v="1"/>
    <n v="2"/>
    <s v="Baja"/>
    <s v="Landsat"/>
    <m/>
    <m/>
    <s v="Media"/>
    <x v="1"/>
    <n v="2"/>
    <s v="Alta"/>
    <s v="Rapid Eye"/>
    <m/>
    <m/>
    <m/>
    <m/>
    <m/>
  </r>
  <r>
    <s v="917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599INF"/>
    <x v="0"/>
    <m/>
    <m/>
    <x v="1"/>
    <n v="1"/>
    <s v="Alta"/>
    <s v="Landsat"/>
    <m/>
    <m/>
    <s v="Media"/>
    <x v="1"/>
    <n v="1"/>
    <s v="Alta"/>
    <s v="Rapid Eye"/>
    <m/>
    <m/>
    <m/>
    <m/>
    <m/>
  </r>
  <r>
    <s v="185i"/>
    <x v="0"/>
    <m/>
    <m/>
    <x v="1"/>
    <n v="2"/>
    <s v="Baja"/>
    <s v="Landsat"/>
    <m/>
    <m/>
    <s v="Media"/>
    <x v="1"/>
    <n v="2"/>
    <s v="Alta"/>
    <s v="Rapid Eye"/>
    <m/>
    <m/>
    <m/>
    <m/>
    <m/>
  </r>
  <r>
    <s v="1659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1665i"/>
    <x v="0"/>
    <m/>
    <m/>
    <x v="1"/>
    <n v="1"/>
    <s v="Baja"/>
    <s v="Landsat"/>
    <m/>
    <m/>
    <s v="Media"/>
    <x v="1"/>
    <n v="1"/>
    <s v="Alta"/>
    <s v="Rapid Eye"/>
    <m/>
    <m/>
    <m/>
    <m/>
    <m/>
  </r>
  <r>
    <s v="642INF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934i"/>
    <x v="0"/>
    <m/>
    <m/>
    <x v="1"/>
    <n v="2"/>
    <s v="Alta"/>
    <s v="Landsat"/>
    <m/>
    <m/>
    <s v="Media"/>
    <x v="1"/>
    <n v="0"/>
    <s v="Baja"/>
    <s v="Bing"/>
    <m/>
    <m/>
    <m/>
    <m/>
    <m/>
  </r>
  <r>
    <s v="645INF"/>
    <x v="0"/>
    <m/>
    <m/>
    <x v="1"/>
    <n v="1"/>
    <s v="s"/>
    <s v="Landsat"/>
    <m/>
    <m/>
    <s v="Media"/>
    <x v="1"/>
    <n v="1"/>
    <s v="Alta"/>
    <s v="Rapid Eye"/>
    <m/>
    <m/>
    <m/>
    <m/>
    <m/>
  </r>
  <r>
    <s v="648INF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940i"/>
    <x v="0"/>
    <m/>
    <m/>
    <x v="1"/>
    <n v="2"/>
    <s v="Media"/>
    <s v="Landsat"/>
    <m/>
    <m/>
    <s v="Media"/>
    <x v="1"/>
    <n v="1"/>
    <s v="Alta"/>
    <s v="Rapid Eye"/>
    <m/>
    <m/>
    <m/>
    <m/>
    <m/>
  </r>
  <r>
    <s v="651INF"/>
    <x v="0"/>
    <m/>
    <m/>
    <x v="1"/>
    <n v="2"/>
    <s v="Alta"/>
    <s v="Landsat"/>
    <m/>
    <m/>
    <s v="Media"/>
    <x v="1"/>
    <n v="2"/>
    <s v="Baja"/>
    <s v="Rapid Eye"/>
    <m/>
    <m/>
    <m/>
    <m/>
    <m/>
  </r>
  <r>
    <s v="202i"/>
    <x v="0"/>
    <m/>
    <m/>
    <x v="1"/>
    <n v="2"/>
    <s v="Alta"/>
    <s v="Landsat"/>
    <m/>
    <m/>
    <s v="Media"/>
    <x v="1"/>
    <n v="1"/>
    <s v="Alta"/>
    <s v="Rapid Eye"/>
    <m/>
    <m/>
    <m/>
    <m/>
    <m/>
  </r>
  <r>
    <s v="1675i"/>
    <x v="0"/>
    <m/>
    <m/>
    <x v="1"/>
    <n v="2"/>
    <s v="Baja"/>
    <s v="Landsat"/>
    <m/>
    <m/>
    <s v="Media"/>
    <x v="1"/>
    <n v="1"/>
    <s v="Alta"/>
    <s v="Rapid Eye"/>
    <m/>
    <m/>
    <m/>
    <m/>
    <m/>
  </r>
  <r>
    <s v="688INF"/>
    <x v="0"/>
    <m/>
    <m/>
    <x v="1"/>
    <n v="1"/>
    <s v="Alta"/>
    <s v="Landsat"/>
    <m/>
    <m/>
    <s v="Media"/>
    <x v="1"/>
    <n v="2"/>
    <s v="Alta"/>
    <s v="Rapid Eye"/>
    <m/>
    <m/>
    <m/>
    <m/>
    <m/>
  </r>
  <r>
    <s v="948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691INF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954i"/>
    <x v="0"/>
    <m/>
    <m/>
    <x v="1"/>
    <n v="1"/>
    <s v="Alta"/>
    <s v="Landsat"/>
    <m/>
    <m/>
    <s v="Media"/>
    <x v="1"/>
    <n v="2"/>
    <s v="Alta"/>
    <s v="Rapid Eye"/>
    <m/>
    <m/>
    <m/>
    <m/>
    <m/>
  </r>
  <r>
    <s v="957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215i"/>
    <x v="0"/>
    <m/>
    <m/>
    <x v="1"/>
    <n v="2"/>
    <s v="Media"/>
    <s v="Landsat"/>
    <m/>
    <m/>
    <s v="Media"/>
    <x v="1"/>
    <n v="2"/>
    <s v="Alta"/>
    <s v="Rapid Eye"/>
    <m/>
    <m/>
    <m/>
    <m/>
    <m/>
  </r>
  <r>
    <s v="218i"/>
    <x v="0"/>
    <m/>
    <m/>
    <x v="1"/>
    <n v="1"/>
    <s v="Baja"/>
    <s v="Landsat"/>
    <m/>
    <m/>
    <s v="Media"/>
    <x v="1"/>
    <n v="2"/>
    <s v="Alta"/>
    <s v="Rapid Eye"/>
    <m/>
    <m/>
    <m/>
    <m/>
    <m/>
  </r>
  <r>
    <s v="1689i"/>
    <x v="0"/>
    <m/>
    <m/>
    <x v="1"/>
    <n v="2"/>
    <s v="Baja"/>
    <s v="Landsat"/>
    <m/>
    <m/>
    <s v="Media"/>
    <x v="1"/>
    <n v="2"/>
    <s v="Alta"/>
    <s v="Rapid Eye"/>
    <m/>
    <m/>
    <m/>
    <m/>
    <m/>
  </r>
  <r>
    <s v="1691i"/>
    <x v="0"/>
    <m/>
    <m/>
    <x v="1"/>
    <n v="2"/>
    <s v="Media"/>
    <s v="Landsat"/>
    <m/>
    <m/>
    <s v="Media"/>
    <x v="1"/>
    <n v="2"/>
    <s v="Alta"/>
    <s v="Bing"/>
    <m/>
    <m/>
    <m/>
    <m/>
    <m/>
  </r>
  <r>
    <s v="963i"/>
    <x v="0"/>
    <m/>
    <m/>
    <x v="1"/>
    <n v="2"/>
    <s v="Media"/>
    <s v="Landsat"/>
    <m/>
    <m/>
    <s v="Media"/>
    <x v="1"/>
    <n v="1"/>
    <s v="Alta"/>
    <s v="Rapid Eye"/>
    <m/>
    <m/>
    <m/>
    <m/>
    <m/>
  </r>
  <r>
    <s v="737INF"/>
    <x v="0"/>
    <m/>
    <m/>
    <x v="1"/>
    <n v="2"/>
    <s v="Baja"/>
    <s v="Landsat"/>
    <m/>
    <m/>
    <s v="Media"/>
    <x v="1"/>
    <n v="2"/>
    <s v="Alta"/>
    <s v="Rapid Eye"/>
    <m/>
    <m/>
    <m/>
    <m/>
    <m/>
  </r>
  <r>
    <s v="743INF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44b"/>
    <x v="0"/>
    <m/>
    <m/>
    <x v="1"/>
    <n v="0"/>
    <s v="Media"/>
    <s v="Landsat"/>
    <m/>
    <m/>
    <s v="Media"/>
    <x v="1"/>
    <n v="0"/>
    <s v="Alta"/>
    <s v="Rapid Eye"/>
    <m/>
    <m/>
    <m/>
    <m/>
    <m/>
  </r>
  <r>
    <s v="1704i"/>
    <x v="0"/>
    <m/>
    <m/>
    <x v="1"/>
    <n v="0"/>
    <s v="Alta"/>
    <s v="Landsat"/>
    <m/>
    <m/>
    <s v="Media"/>
    <x v="1"/>
    <n v="0"/>
    <s v="Alta"/>
    <s v="Rapid Eye"/>
    <m/>
    <m/>
    <m/>
    <m/>
    <m/>
  </r>
  <r>
    <s v="238i"/>
    <x v="0"/>
    <m/>
    <m/>
    <x v="1"/>
    <n v="2"/>
    <s v="Alta"/>
    <s v="Landsat"/>
    <m/>
    <m/>
    <s v="Media"/>
    <x v="1"/>
    <n v="2"/>
    <s v="Alta"/>
    <s v="Rapid Eye"/>
    <m/>
    <m/>
    <m/>
    <m/>
    <m/>
  </r>
  <r>
    <s v="239i"/>
    <x v="0"/>
    <m/>
    <m/>
    <x v="1"/>
    <n v="1"/>
    <s v="Media"/>
    <s v="Landsat"/>
    <m/>
    <m/>
    <s v="Media"/>
    <x v="1"/>
    <n v="0"/>
    <s v="Alta"/>
    <s v="Rapid Eye"/>
    <m/>
    <m/>
    <m/>
    <m/>
    <m/>
  </r>
  <r>
    <s v="1314i"/>
    <x v="0"/>
    <m/>
    <m/>
    <x v="2"/>
    <n v="6"/>
    <s v="Media"/>
    <s v="Landsat"/>
    <m/>
    <m/>
    <s v="Media"/>
    <x v="1"/>
    <n v="2"/>
    <s v="Alta"/>
    <s v="Rapid Eye"/>
    <s v="20150101_165635"/>
    <m/>
    <m/>
    <m/>
    <m/>
  </r>
  <r>
    <s v="1299INF"/>
    <x v="0"/>
    <m/>
    <m/>
    <x v="3"/>
    <n v="9"/>
    <s v="Media"/>
    <s v="Landsat"/>
    <m/>
    <m/>
    <s v="Media"/>
    <x v="1"/>
    <n v="1"/>
    <s v="Alta"/>
    <s v="Rapid Eye"/>
    <m/>
    <m/>
    <m/>
    <m/>
    <m/>
  </r>
  <r>
    <s v="1302INF"/>
    <x v="0"/>
    <m/>
    <m/>
    <x v="3"/>
    <n v="9"/>
    <s v="Alta"/>
    <s v="Landsat"/>
    <m/>
    <m/>
    <s v="Media"/>
    <x v="1"/>
    <n v="2"/>
    <s v="Alta"/>
    <s v="Bing"/>
    <s v="20150101_165635"/>
    <m/>
    <m/>
    <m/>
    <m/>
  </r>
  <r>
    <s v="1305INF"/>
    <x v="0"/>
    <m/>
    <m/>
    <x v="2"/>
    <n v="6"/>
    <s v="Alta"/>
    <s v="Landsat"/>
    <m/>
    <m/>
    <s v="Media"/>
    <x v="1"/>
    <n v="2"/>
    <s v="Alta"/>
    <s v="Rapid Eye"/>
    <s v="20150101_165635"/>
    <m/>
    <m/>
    <m/>
    <m/>
  </r>
  <r>
    <s v="1308INF"/>
    <x v="0"/>
    <m/>
    <m/>
    <x v="3"/>
    <n v="9"/>
    <s v="Alta"/>
    <s v="Landsat"/>
    <m/>
    <m/>
    <s v="Media"/>
    <x v="1"/>
    <n v="2"/>
    <s v="Alta"/>
    <s v="Rapid Eye"/>
    <m/>
    <m/>
    <m/>
    <m/>
    <m/>
  </r>
  <r>
    <s v="75b"/>
    <x v="0"/>
    <m/>
    <m/>
    <x v="3"/>
    <n v="9"/>
    <s v="Alta"/>
    <s v="Landsat"/>
    <m/>
    <m/>
    <s v="Media"/>
    <x v="1"/>
    <n v="2"/>
    <s v="Media"/>
    <s v="Rapid Eye"/>
    <m/>
    <m/>
    <m/>
    <m/>
    <m/>
  </r>
  <r>
    <s v="2023i"/>
    <x v="0"/>
    <m/>
    <m/>
    <x v="3"/>
    <n v="9"/>
    <s v="Alta"/>
    <s v="Landsat"/>
    <m/>
    <m/>
    <s v="Media"/>
    <x v="1"/>
    <n v="2"/>
    <s v="Alta"/>
    <s v="Rapid Eye"/>
    <m/>
    <m/>
    <m/>
    <m/>
    <m/>
  </r>
  <r>
    <s v="568i"/>
    <x v="0"/>
    <m/>
    <m/>
    <x v="2"/>
    <n v="6"/>
    <s v="Media"/>
    <s v="Landsat"/>
    <m/>
    <m/>
    <s v="Media"/>
    <x v="1"/>
    <n v="2"/>
    <s v="Alta"/>
    <s v="Rapid Eye"/>
    <m/>
    <m/>
    <m/>
    <m/>
    <m/>
  </r>
  <r>
    <s v="571i"/>
    <x v="0"/>
    <m/>
    <m/>
    <x v="3"/>
    <n v="9"/>
    <s v="Alta"/>
    <s v="Landsat"/>
    <s v="1552_29082005"/>
    <m/>
    <s v="Media"/>
    <x v="1"/>
    <n v="2"/>
    <s v="Alta"/>
    <s v="Rapide Eye"/>
    <m/>
    <m/>
    <m/>
    <m/>
    <m/>
  </r>
  <r>
    <s v="574i"/>
    <x v="0"/>
    <m/>
    <m/>
    <x v="2"/>
    <n v="4"/>
    <s v="Media"/>
    <s v="Landsat"/>
    <m/>
    <m/>
    <s v="Media"/>
    <x v="1"/>
    <n v="2"/>
    <s v="Alta"/>
    <s v="Rapid Eye"/>
    <m/>
    <m/>
    <m/>
    <m/>
    <m/>
  </r>
  <r>
    <s v="2029i"/>
    <x v="0"/>
    <m/>
    <m/>
    <x v="3"/>
    <n v="9"/>
    <s v="Alta"/>
    <s v="Landsat"/>
    <m/>
    <m/>
    <s v="Media"/>
    <x v="1"/>
    <n v="2"/>
    <s v="Alta"/>
    <s v="Bing"/>
    <m/>
    <m/>
    <m/>
    <m/>
    <m/>
  </r>
  <r>
    <s v="580i"/>
    <x v="0"/>
    <m/>
    <m/>
    <x v="2"/>
    <n v="4"/>
    <s v="Media"/>
    <s v="Landsat"/>
    <m/>
    <m/>
    <s v="Media"/>
    <x v="1"/>
    <n v="2"/>
    <s v="Media"/>
    <s v="Rapid Eye"/>
    <m/>
    <m/>
    <m/>
    <m/>
    <m/>
  </r>
  <r>
    <s v="2038i"/>
    <x v="0"/>
    <m/>
    <m/>
    <x v="2"/>
    <n v="5"/>
    <s v="Media"/>
    <s v="Landsat"/>
    <m/>
    <m/>
    <s v="Media"/>
    <x v="1"/>
    <n v="2"/>
    <s v="Alta"/>
    <s v="Rapid Eye"/>
    <m/>
    <m/>
    <m/>
    <m/>
    <m/>
  </r>
  <r>
    <s v="583i"/>
    <x v="0"/>
    <m/>
    <m/>
    <x v="3"/>
    <n v="9"/>
    <s v="Alta"/>
    <s v="Landsat"/>
    <m/>
    <m/>
    <s v="Media"/>
    <x v="1"/>
    <n v="2"/>
    <s v="Alta"/>
    <s v="Rapid Eye"/>
    <m/>
    <m/>
    <m/>
    <m/>
    <m/>
  </r>
  <r>
    <s v="2041i"/>
    <x v="0"/>
    <m/>
    <m/>
    <x v="2"/>
    <n v="6"/>
    <s v="Alta"/>
    <s v="Landsat"/>
    <m/>
    <m/>
    <s v="Media"/>
    <x v="1"/>
    <n v="1"/>
    <s v="Alta"/>
    <s v="Rapid Eye"/>
    <m/>
    <m/>
    <m/>
    <m/>
    <m/>
  </r>
  <r>
    <s v="1316INF"/>
    <x v="0"/>
    <m/>
    <m/>
    <x v="2"/>
    <n v="4"/>
    <s v="Media"/>
    <s v="Landsat"/>
    <m/>
    <m/>
    <s v="Media"/>
    <x v="1"/>
    <n v="2"/>
    <s v="Alta"/>
    <s v="Rapid Eye"/>
    <m/>
    <m/>
    <m/>
    <m/>
    <m/>
  </r>
  <r>
    <s v="1332i"/>
    <x v="0"/>
    <m/>
    <m/>
    <x v="2"/>
    <n v="6"/>
    <s v="Media"/>
    <s v="Landsat"/>
    <m/>
    <m/>
    <s v="Media"/>
    <x v="1"/>
    <n v="2"/>
    <s v="Alta"/>
    <s v="Rapid Eye"/>
    <m/>
    <m/>
    <m/>
    <m/>
    <m/>
  </r>
  <r>
    <s v="1335i"/>
    <x v="0"/>
    <m/>
    <m/>
    <x v="2"/>
    <n v="4"/>
    <s v="Media"/>
    <s v="Landsat"/>
    <m/>
    <m/>
    <s v="Media"/>
    <x v="1"/>
    <n v="2"/>
    <s v="Alta"/>
    <s v="Rapid Eye"/>
    <m/>
    <m/>
    <m/>
    <m/>
    <m/>
  </r>
  <r>
    <s v="1319INF"/>
    <x v="0"/>
    <m/>
    <m/>
    <x v="2"/>
    <n v="3"/>
    <s v="Alta"/>
    <s v="Landsat"/>
    <m/>
    <m/>
    <s v="Media"/>
    <x v="1"/>
    <n v="2"/>
    <s v="Alta"/>
    <s v="Rapid Eye"/>
    <m/>
    <m/>
    <m/>
    <m/>
    <m/>
  </r>
  <r>
    <s v="1338i"/>
    <x v="0"/>
    <m/>
    <m/>
    <x v="2"/>
    <n v="5"/>
    <s v="Alta"/>
    <s v="Landsat"/>
    <m/>
    <m/>
    <s v="Media"/>
    <x v="1"/>
    <n v="2"/>
    <s v="Alta"/>
    <s v="Rapid Eye"/>
    <m/>
    <m/>
    <m/>
    <m/>
    <m/>
  </r>
  <r>
    <s v="1325INF"/>
    <x v="0"/>
    <m/>
    <m/>
    <x v="2"/>
    <n v="4"/>
    <s v="Alta"/>
    <s v="Landsat"/>
    <m/>
    <m/>
    <s v="Media"/>
    <x v="1"/>
    <n v="2"/>
    <s v="Alta"/>
    <s v="Rapid Eye"/>
    <m/>
    <m/>
    <m/>
    <m/>
    <m/>
  </r>
  <r>
    <s v="1350i"/>
    <x v="0"/>
    <m/>
    <m/>
    <x v="3"/>
    <n v="9"/>
    <s v="Alta"/>
    <s v="Landsat"/>
    <m/>
    <m/>
    <s v="Media"/>
    <x v="1"/>
    <n v="2"/>
    <s v="Alta"/>
    <s v="Rapid Eye"/>
    <m/>
    <m/>
    <m/>
    <m/>
    <m/>
  </r>
  <r>
    <s v="590i"/>
    <x v="0"/>
    <m/>
    <m/>
    <x v="2"/>
    <n v="6"/>
    <s v="Media"/>
    <s v="Landsat"/>
    <m/>
    <m/>
    <s v="Media"/>
    <x v="1"/>
    <n v="2"/>
    <s v="Alta"/>
    <s v="Rapid Eye"/>
    <s v="20150101_165653"/>
    <m/>
    <m/>
    <m/>
    <s v="Presencia de nubes en el 2015"/>
  </r>
  <r>
    <s v="77b"/>
    <x v="0"/>
    <m/>
    <m/>
    <x v="2"/>
    <n v="6"/>
    <s v="Media"/>
    <s v="Landsat"/>
    <m/>
    <m/>
    <s v="Media"/>
    <x v="1"/>
    <n v="2"/>
    <s v="Alta"/>
    <s v="Bing"/>
    <s v="20150101_165653"/>
    <m/>
    <m/>
    <m/>
    <m/>
  </r>
  <r>
    <s v="2046i"/>
    <x v="0"/>
    <m/>
    <m/>
    <x v="3"/>
    <n v="9"/>
    <s v="Alta"/>
    <s v="Landsat"/>
    <m/>
    <m/>
    <s v="Media"/>
    <x v="1"/>
    <n v="1"/>
    <s v="Alta"/>
    <s v="Bing"/>
    <s v="20150101_165653"/>
    <m/>
    <m/>
    <m/>
    <s v="Sombra de nubes en 2015"/>
  </r>
  <r>
    <s v="593i"/>
    <x v="0"/>
    <m/>
    <m/>
    <x v="2"/>
    <n v="5"/>
    <s v="Baja"/>
    <s v="Landsat"/>
    <s v="1551_29082005"/>
    <m/>
    <s v="Media"/>
    <x v="1"/>
    <n v="0"/>
    <s v="Alta"/>
    <s v="Rapide Eye"/>
    <m/>
    <m/>
    <m/>
    <m/>
    <m/>
  </r>
  <r>
    <s v="2049i"/>
    <x v="0"/>
    <m/>
    <m/>
    <x v="2"/>
    <n v="4"/>
    <s v="Media"/>
    <s v="Landsat"/>
    <m/>
    <m/>
    <s v="Media"/>
    <x v="1"/>
    <n v="2"/>
    <s v="Alta"/>
    <s v="Rapid Eye"/>
    <s v="20150101_165653"/>
    <m/>
    <m/>
    <m/>
    <s v="Presencia de nubes en el 2015"/>
  </r>
  <r>
    <s v="596i"/>
    <x v="0"/>
    <m/>
    <m/>
    <x v="3"/>
    <n v="9"/>
    <s v="Alta"/>
    <s v="Landsat"/>
    <m/>
    <m/>
    <s v="Media"/>
    <x v="1"/>
    <n v="2"/>
    <s v="Alta"/>
    <s v="Rapid Eye"/>
    <s v="20150101_165653"/>
    <m/>
    <m/>
    <m/>
    <m/>
  </r>
  <r>
    <s v="2052i"/>
    <x v="0"/>
    <m/>
    <m/>
    <x v="2"/>
    <n v="3"/>
    <s v="Alta"/>
    <s v="Landsat"/>
    <m/>
    <m/>
    <s v="Media"/>
    <x v="1"/>
    <n v="2"/>
    <s v="Alta"/>
    <s v="Rapid Eye"/>
    <s v="20150101_165653"/>
    <m/>
    <m/>
    <m/>
    <m/>
  </r>
  <r>
    <s v="2055i"/>
    <x v="0"/>
    <m/>
    <m/>
    <x v="2"/>
    <n v="6"/>
    <s v="Baja"/>
    <s v="Landsat"/>
    <m/>
    <m/>
    <s v="Media"/>
    <x v="1"/>
    <n v="1"/>
    <s v="Alta"/>
    <s v="Rapid Eye"/>
    <m/>
    <m/>
    <m/>
    <m/>
    <m/>
  </r>
  <r>
    <s v="602i"/>
    <x v="0"/>
    <m/>
    <m/>
    <x v="2"/>
    <n v="3"/>
    <s v="Media"/>
    <s v="Landsat"/>
    <m/>
    <m/>
    <s v="Media"/>
    <x v="1"/>
    <n v="1"/>
    <s v="Alta"/>
    <s v="Rapid Eye"/>
    <s v="20150101_165653"/>
    <m/>
    <m/>
    <m/>
    <m/>
  </r>
  <r>
    <s v="2061i"/>
    <x v="0"/>
    <m/>
    <m/>
    <x v="3"/>
    <n v="7"/>
    <s v="Baja"/>
    <s v="Landsat"/>
    <m/>
    <m/>
    <s v="Media"/>
    <x v="1"/>
    <n v="0"/>
    <s v="Alta"/>
    <s v="Rapid Eye"/>
    <m/>
    <m/>
    <m/>
    <m/>
    <m/>
  </r>
  <r>
    <s v="1340INF"/>
    <x v="0"/>
    <m/>
    <m/>
    <x v="2"/>
    <n v="3"/>
    <s v="Baja"/>
    <s v="Landsat"/>
    <m/>
    <m/>
    <s v="Media"/>
    <x v="1"/>
    <n v="0"/>
    <s v="Alta"/>
    <s v="Rapid Eye"/>
    <m/>
    <m/>
    <m/>
    <m/>
    <m/>
  </r>
  <r>
    <s v="1343INF"/>
    <x v="0"/>
    <m/>
    <m/>
    <x v="3"/>
    <n v="7"/>
    <s v="Alta"/>
    <s v="Landsat"/>
    <m/>
    <m/>
    <s v="Media"/>
    <x v="1"/>
    <n v="2"/>
    <s v="Alta"/>
    <s v="Rapid Eye"/>
    <m/>
    <m/>
    <m/>
    <m/>
    <m/>
  </r>
  <r>
    <s v="1358i"/>
    <x v="0"/>
    <m/>
    <m/>
    <x v="3"/>
    <n v="7"/>
    <s v="Alta"/>
    <s v="Landsat"/>
    <m/>
    <m/>
    <s v="Media"/>
    <x v="1"/>
    <n v="2"/>
    <s v="Alta"/>
    <s v="Rapid Eye"/>
    <m/>
    <m/>
    <m/>
    <m/>
    <m/>
  </r>
  <r>
    <s v="1346INF"/>
    <x v="0"/>
    <m/>
    <m/>
    <x v="2"/>
    <n v="4"/>
    <s v="Media"/>
    <s v="Landsat"/>
    <m/>
    <m/>
    <s v="Media"/>
    <x v="1"/>
    <n v="2"/>
    <s v="Alta"/>
    <s v="Rapid Eye"/>
    <m/>
    <m/>
    <m/>
    <m/>
    <m/>
  </r>
  <r>
    <s v="1361i"/>
    <x v="0"/>
    <m/>
    <m/>
    <x v="3"/>
    <n v="7"/>
    <s v="Alta"/>
    <s v="Landsat"/>
    <m/>
    <m/>
    <s v="Media"/>
    <x v="1"/>
    <n v="2"/>
    <s v="Alta"/>
    <s v="Rapid Eye"/>
    <m/>
    <m/>
    <m/>
    <m/>
    <m/>
  </r>
  <r>
    <s v="1349INF"/>
    <x v="0"/>
    <m/>
    <m/>
    <x v="2"/>
    <n v="6"/>
    <s v="Alta"/>
    <s v="Landsat"/>
    <m/>
    <m/>
    <s v="Media"/>
    <x v="1"/>
    <n v="1"/>
    <s v="Alta"/>
    <s v="Rapid Eye"/>
    <m/>
    <m/>
    <m/>
    <m/>
    <m/>
  </r>
  <r>
    <s v="1364i"/>
    <x v="0"/>
    <m/>
    <m/>
    <x v="2"/>
    <n v="5"/>
    <s v="Baja"/>
    <s v="Landsat"/>
    <m/>
    <m/>
    <s v="Media"/>
    <x v="1"/>
    <n v="2"/>
    <s v="Alta"/>
    <s v="Rapid Eye"/>
    <m/>
    <m/>
    <m/>
    <m/>
    <m/>
  </r>
  <r>
    <s v="1356INF"/>
    <x v="0"/>
    <m/>
    <m/>
    <x v="2"/>
    <n v="4"/>
    <s v="Media"/>
    <s v="Landsat"/>
    <m/>
    <m/>
    <s v="Media"/>
    <x v="1"/>
    <n v="2"/>
    <s v="Alta"/>
    <s v="Rapid Eye"/>
    <s v="20150101_165653"/>
    <m/>
    <m/>
    <m/>
    <m/>
  </r>
  <r>
    <s v="1371i"/>
    <x v="0"/>
    <m/>
    <m/>
    <x v="3"/>
    <n v="9"/>
    <s v="Alta"/>
    <s v="Landsat"/>
    <m/>
    <m/>
    <s v="Media"/>
    <x v="1"/>
    <n v="1"/>
    <s v="Alta"/>
    <s v="Rapid Eye"/>
    <m/>
    <m/>
    <m/>
    <m/>
    <m/>
  </r>
  <r>
    <s v="79b"/>
    <x v="0"/>
    <m/>
    <m/>
    <x v="2"/>
    <n v="6"/>
    <s v="Media"/>
    <s v="Landsat"/>
    <m/>
    <m/>
    <s v="Media"/>
    <x v="1"/>
    <n v="2"/>
    <s v="Alta"/>
    <s v="Rapid Eye"/>
    <m/>
    <m/>
    <m/>
    <m/>
    <m/>
  </r>
  <r>
    <s v="612i"/>
    <x v="0"/>
    <m/>
    <m/>
    <x v="2"/>
    <n v="3"/>
    <s v="Alta"/>
    <s v="Landsat"/>
    <m/>
    <m/>
    <s v="Media"/>
    <x v="1"/>
    <n v="2"/>
    <s v="Alta"/>
    <s v="Rapid Eye"/>
    <m/>
    <m/>
    <m/>
    <m/>
    <m/>
  </r>
  <r>
    <s v="2067i"/>
    <x v="0"/>
    <m/>
    <m/>
    <x v="2"/>
    <n v="6"/>
    <s v="Media"/>
    <s v="Landsat"/>
    <m/>
    <m/>
    <s v="Media"/>
    <x v="1"/>
    <n v="2"/>
    <s v="Media"/>
    <s v="Rapid Eye"/>
    <m/>
    <m/>
    <m/>
    <m/>
    <m/>
  </r>
  <r>
    <s v="614i"/>
    <x v="0"/>
    <m/>
    <m/>
    <x v="2"/>
    <n v="3"/>
    <s v="Media"/>
    <s v="Landsat"/>
    <m/>
    <m/>
    <s v="Media"/>
    <x v="1"/>
    <n v="2"/>
    <s v="Alta"/>
    <s v="Rapid Eye"/>
    <s v="20150101_165653"/>
    <m/>
    <m/>
    <m/>
    <m/>
  </r>
  <r>
    <s v="617i"/>
    <x v="0"/>
    <m/>
    <m/>
    <x v="3"/>
    <n v="9"/>
    <s v="Baja"/>
    <s v="Landsat"/>
    <m/>
    <m/>
    <s v="Media"/>
    <x v="1"/>
    <n v="2"/>
    <s v="Alta"/>
    <s v="Rapid Eye"/>
    <m/>
    <m/>
    <m/>
    <m/>
    <m/>
  </r>
  <r>
    <s v="2070i"/>
    <x v="0"/>
    <m/>
    <m/>
    <x v="2"/>
    <n v="5"/>
    <s v="Media"/>
    <s v="Landsat"/>
    <m/>
    <m/>
    <s v="Media"/>
    <x v="1"/>
    <n v="2"/>
    <s v="Media"/>
    <s v="Rapid Eye"/>
    <m/>
    <m/>
    <m/>
    <m/>
    <m/>
  </r>
  <r>
    <s v="2073i"/>
    <x v="0"/>
    <m/>
    <m/>
    <x v="2"/>
    <n v="3"/>
    <s v="Baja"/>
    <s v="Landsat"/>
    <m/>
    <m/>
    <s v="Media"/>
    <x v="1"/>
    <n v="2"/>
    <s v="Alta"/>
    <s v="Rapid Eye"/>
    <m/>
    <m/>
    <m/>
    <m/>
    <m/>
  </r>
  <r>
    <s v="623i"/>
    <x v="0"/>
    <m/>
    <m/>
    <x v="2"/>
    <n v="3"/>
    <s v="Media"/>
    <s v="Landsat"/>
    <m/>
    <m/>
    <s v="Media"/>
    <x v="1"/>
    <n v="1"/>
    <s v="Alta"/>
    <s v="Rapid Eye"/>
    <m/>
    <m/>
    <m/>
    <m/>
    <m/>
  </r>
  <r>
    <s v="2076i"/>
    <x v="0"/>
    <m/>
    <m/>
    <x v="3"/>
    <n v="9"/>
    <s v="Media"/>
    <s v="Landsat"/>
    <m/>
    <m/>
    <s v="Media"/>
    <x v="1"/>
    <n v="2"/>
    <s v="Baja"/>
    <s v="Rapid Eye"/>
    <m/>
    <m/>
    <m/>
    <m/>
    <m/>
  </r>
  <r>
    <s v="2079i"/>
    <x v="0"/>
    <m/>
    <m/>
    <x v="2"/>
    <n v="6"/>
    <s v="Alta"/>
    <s v="Landsat"/>
    <m/>
    <m/>
    <s v="Media"/>
    <x v="1"/>
    <n v="1"/>
    <s v="Alta"/>
    <s v="Rapid Eye"/>
    <m/>
    <m/>
    <m/>
    <m/>
    <m/>
  </r>
  <r>
    <s v="626i"/>
    <x v="0"/>
    <m/>
    <m/>
    <x v="2"/>
    <n v="6"/>
    <s v="Alta"/>
    <s v="Landsat"/>
    <m/>
    <m/>
    <s v="Media"/>
    <x v="1"/>
    <n v="1"/>
    <s v="Alta"/>
    <s v="Rapid Eye"/>
    <m/>
    <m/>
    <m/>
    <m/>
    <m/>
  </r>
  <r>
    <s v="1366INF"/>
    <x v="0"/>
    <m/>
    <m/>
    <x v="3"/>
    <n v="9"/>
    <s v="Alta"/>
    <s v="Landsat"/>
    <m/>
    <m/>
    <s v="Media"/>
    <x v="1"/>
    <n v="1"/>
    <s v="Alta"/>
    <s v="Rapid Eye"/>
    <m/>
    <m/>
    <m/>
    <m/>
    <m/>
  </r>
  <r>
    <s v="1380i"/>
    <x v="0"/>
    <m/>
    <m/>
    <x v="3"/>
    <n v="9"/>
    <s v="Alta"/>
    <s v="Landsat"/>
    <m/>
    <m/>
    <s v="Media"/>
    <x v="1"/>
    <n v="2"/>
    <s v="Alta"/>
    <s v="Rapid Eye"/>
    <m/>
    <m/>
    <m/>
    <m/>
    <m/>
  </r>
  <r>
    <s v="1369INF"/>
    <x v="0"/>
    <m/>
    <m/>
    <x v="2"/>
    <n v="5"/>
    <s v="Alta"/>
    <s v="Landsat"/>
    <m/>
    <m/>
    <s v="Media"/>
    <x v="1"/>
    <n v="1"/>
    <s v="Alta"/>
    <s v="Rapid Eye"/>
    <m/>
    <m/>
    <m/>
    <m/>
    <m/>
  </r>
  <r>
    <s v="1383i"/>
    <x v="0"/>
    <m/>
    <m/>
    <x v="2"/>
    <n v="3"/>
    <s v="Media"/>
    <s v="Landsat"/>
    <m/>
    <m/>
    <s v="Media"/>
    <x v="1"/>
    <n v="1"/>
    <s v="Alta"/>
    <s v="Rapid Eye"/>
    <m/>
    <m/>
    <m/>
    <m/>
    <m/>
  </r>
  <r>
    <s v="1372INF"/>
    <x v="0"/>
    <m/>
    <m/>
    <x v="3"/>
    <n v="9"/>
    <s v="Media"/>
    <s v="Landsat"/>
    <m/>
    <m/>
    <s v="Media"/>
    <x v="1"/>
    <n v="1"/>
    <s v="Alta"/>
    <s v="Bing"/>
    <m/>
    <m/>
    <m/>
    <m/>
    <m/>
  </r>
  <r>
    <s v="882i"/>
    <x v="0"/>
    <m/>
    <m/>
    <x v="4"/>
    <n v="0"/>
    <s v="Alta"/>
    <s v="Landsat"/>
    <m/>
    <m/>
    <s v="Media"/>
    <x v="1"/>
    <n v="1"/>
    <s v="Alta"/>
    <s v="Rapid Eye"/>
    <m/>
    <m/>
    <m/>
    <m/>
    <m/>
  </r>
  <r>
    <s v="891i"/>
    <x v="0"/>
    <m/>
    <m/>
    <x v="4"/>
    <n v="0"/>
    <s v="Alta"/>
    <s v="Landsat"/>
    <m/>
    <m/>
    <s v="Media"/>
    <x v="1"/>
    <n v="2"/>
    <s v="Alta"/>
    <s v="Rapid Eye"/>
    <m/>
    <m/>
    <m/>
    <m/>
    <m/>
  </r>
  <r>
    <s v="894i"/>
    <x v="0"/>
    <m/>
    <m/>
    <x v="4"/>
    <n v="0"/>
    <s v="Alta"/>
    <s v="Landsat"/>
    <m/>
    <m/>
    <s v="Media"/>
    <x v="1"/>
    <n v="2"/>
    <s v="Media"/>
    <s v="Rapid Eye"/>
    <s v="20150101_165653"/>
    <m/>
    <m/>
    <m/>
    <m/>
  </r>
  <r>
    <s v="35b"/>
    <x v="0"/>
    <m/>
    <m/>
    <x v="4"/>
    <n v="0"/>
    <s v="Alta"/>
    <s v="Landsat"/>
    <m/>
    <m/>
    <s v="Media"/>
    <x v="1"/>
    <n v="1"/>
    <s v="Alta"/>
    <s v="Rapid Eye"/>
    <m/>
    <m/>
    <m/>
    <m/>
    <m/>
  </r>
  <r>
    <s v="557INF"/>
    <x v="0"/>
    <m/>
    <m/>
    <x v="4"/>
    <n v="0"/>
    <s v="Media"/>
    <s v="Landsat"/>
    <m/>
    <m/>
    <s v="Media"/>
    <x v="1"/>
    <n v="2"/>
    <s v="Alta"/>
    <s v="Rapid Eye"/>
    <s v="20150101_165635"/>
    <m/>
    <m/>
    <m/>
    <m/>
  </r>
  <r>
    <s v="1646i"/>
    <x v="0"/>
    <m/>
    <m/>
    <x v="4"/>
    <n v="0"/>
    <s v="Media"/>
    <s v="Landsat"/>
    <m/>
    <m/>
    <s v="Media"/>
    <x v="1"/>
    <n v="0"/>
    <s v="Alta"/>
    <s v="Rapid Eye"/>
    <s v="20150101_165635"/>
    <m/>
    <m/>
    <m/>
    <m/>
  </r>
  <r>
    <s v="481i"/>
    <x v="0"/>
    <m/>
    <m/>
    <x v="5"/>
    <n v="0"/>
    <s v="Baja"/>
    <s v="Landsat"/>
    <m/>
    <m/>
    <s v="Media"/>
    <x v="1"/>
    <n v="2"/>
    <s v="Alta"/>
    <s v="Rapid Eye"/>
    <m/>
    <m/>
    <m/>
    <m/>
    <m/>
  </r>
  <r>
    <s v="518i"/>
    <x v="0"/>
    <m/>
    <m/>
    <x v="5"/>
    <n v="0"/>
    <s v="Baja"/>
    <s v="Landsat"/>
    <m/>
    <m/>
    <s v="Media"/>
    <x v="1"/>
    <n v="1"/>
    <s v="Alta"/>
    <s v="Rapid Eye"/>
    <m/>
    <m/>
    <m/>
    <m/>
    <m/>
  </r>
  <r>
    <s v="533i"/>
    <x v="0"/>
    <m/>
    <m/>
    <x v="5"/>
    <n v="0"/>
    <s v="Baja"/>
    <s v="Landsat"/>
    <m/>
    <m/>
    <s v="Media"/>
    <x v="1"/>
    <n v="2"/>
    <s v="Alta"/>
    <s v="Rapid Eye"/>
    <m/>
    <m/>
    <m/>
    <m/>
    <m/>
  </r>
  <r>
    <s v="2013i"/>
    <x v="0"/>
    <m/>
    <m/>
    <x v="5"/>
    <n v="0"/>
    <s v="Baja"/>
    <s v="Landsat"/>
    <m/>
    <m/>
    <s v="Media"/>
    <x v="1"/>
    <n v="2"/>
    <s v="Alta"/>
    <s v="Rapid Eye"/>
    <s v="20150101_165653"/>
    <m/>
    <m/>
    <m/>
    <m/>
  </r>
  <r>
    <s v="1398i"/>
    <x v="0"/>
    <m/>
    <m/>
    <x v="5"/>
    <n v="0"/>
    <s v="Baja"/>
    <s v="Landsat"/>
    <m/>
    <m/>
    <s v="Media"/>
    <x v="1"/>
    <n v="2"/>
    <s v="Media"/>
    <s v="Rapid Eye"/>
    <m/>
    <m/>
    <m/>
    <m/>
    <m/>
  </r>
  <r>
    <s v="987i"/>
    <x v="0"/>
    <m/>
    <m/>
    <x v="6"/>
    <n v="3"/>
    <s v="Media"/>
    <s v="Landsat"/>
    <m/>
    <m/>
    <s v="Media"/>
    <x v="2"/>
    <n v="3"/>
    <s v="Alta"/>
    <s v="Rapid Eye"/>
    <m/>
    <m/>
    <m/>
    <m/>
    <m/>
  </r>
  <r>
    <s v="250i"/>
    <x v="0"/>
    <m/>
    <m/>
    <x v="7"/>
    <n v="9"/>
    <s v="Baja"/>
    <s v="Landsat"/>
    <m/>
    <m/>
    <s v="Media"/>
    <x v="2"/>
    <n v="6"/>
    <s v="Alta"/>
    <s v="Rapid Eye"/>
    <m/>
    <m/>
    <m/>
    <m/>
    <m/>
  </r>
  <r>
    <s v="1722i"/>
    <x v="0"/>
    <m/>
    <m/>
    <x v="6"/>
    <n v="3"/>
    <s v="Alta"/>
    <s v="Landsat"/>
    <m/>
    <m/>
    <s v="Media"/>
    <x v="2"/>
    <n v="3"/>
    <s v="Alta"/>
    <s v="Bing"/>
    <m/>
    <m/>
    <m/>
    <m/>
    <m/>
  </r>
  <r>
    <s v="256i"/>
    <x v="0"/>
    <m/>
    <m/>
    <x v="7"/>
    <n v="9"/>
    <s v="Alta"/>
    <s v="Landsat"/>
    <m/>
    <m/>
    <s v="Media"/>
    <x v="3"/>
    <n v="9"/>
    <s v="Alta"/>
    <s v="Bing"/>
    <m/>
    <m/>
    <m/>
    <m/>
    <m/>
  </r>
  <r>
    <s v="999i"/>
    <x v="0"/>
    <m/>
    <m/>
    <x v="7"/>
    <n v="9"/>
    <s v="Baja"/>
    <s v="Landsat"/>
    <m/>
    <m/>
    <s v="Media"/>
    <x v="3"/>
    <n v="7"/>
    <s v="Alta"/>
    <s v="Rapid Eye"/>
    <m/>
    <m/>
    <m/>
    <m/>
    <m/>
  </r>
  <r>
    <s v="1005i"/>
    <x v="0"/>
    <m/>
    <m/>
    <x v="6"/>
    <n v="3"/>
    <s v="Media"/>
    <s v="Landsat"/>
    <m/>
    <m/>
    <s v="Media"/>
    <x v="2"/>
    <n v="4"/>
    <s v="Alta"/>
    <s v="Rapid Eye"/>
    <m/>
    <m/>
    <m/>
    <m/>
    <m/>
  </r>
  <r>
    <s v="269i"/>
    <x v="0"/>
    <m/>
    <m/>
    <x v="6"/>
    <n v="3"/>
    <s v="Alta"/>
    <s v="Landsat"/>
    <m/>
    <m/>
    <s v="Media"/>
    <x v="2"/>
    <n v="3"/>
    <s v="Alta"/>
    <s v="Rapid Eye"/>
    <m/>
    <m/>
    <m/>
    <m/>
    <m/>
  </r>
  <r>
    <s v="871INF"/>
    <x v="0"/>
    <m/>
    <m/>
    <x v="6"/>
    <n v="3"/>
    <s v="Media"/>
    <s v="Landsat"/>
    <m/>
    <m/>
    <s v="Media"/>
    <x v="2"/>
    <n v="3"/>
    <s v="Alta"/>
    <s v="Rapid Eye"/>
    <m/>
    <m/>
    <m/>
    <m/>
    <m/>
  </r>
  <r>
    <s v="1019i"/>
    <x v="0"/>
    <m/>
    <m/>
    <x v="6"/>
    <n v="4"/>
    <s v="Media"/>
    <s v="Landsat"/>
    <m/>
    <m/>
    <s v="Media"/>
    <x v="3"/>
    <n v="7"/>
    <s v="Media"/>
    <s v="Bing"/>
    <m/>
    <m/>
    <m/>
    <m/>
    <m/>
  </r>
  <r>
    <s v="284i"/>
    <x v="0"/>
    <m/>
    <m/>
    <x v="6"/>
    <n v="3"/>
    <s v="s"/>
    <s v="Landsat"/>
    <m/>
    <m/>
    <s v="Media"/>
    <x v="2"/>
    <n v="6"/>
    <s v="Alta"/>
    <s v="Bing"/>
    <m/>
    <m/>
    <m/>
    <m/>
    <m/>
  </r>
  <r>
    <s v="910INF"/>
    <x v="0"/>
    <m/>
    <m/>
    <x v="7"/>
    <n v="9"/>
    <s v="Alta"/>
    <s v="Landsat"/>
    <m/>
    <m/>
    <s v="Media"/>
    <x v="3"/>
    <n v="9"/>
    <s v="Alta"/>
    <s v="Rapid Eye"/>
    <m/>
    <m/>
    <m/>
    <m/>
    <m/>
  </r>
  <r>
    <s v="1039i"/>
    <x v="0"/>
    <m/>
    <m/>
    <x v="6"/>
    <n v="4"/>
    <s v="Media"/>
    <s v="Landsat"/>
    <m/>
    <m/>
    <s v="Media"/>
    <x v="2"/>
    <n v="5"/>
    <s v="Alta"/>
    <s v="Rapid Eye"/>
    <m/>
    <m/>
    <m/>
    <m/>
    <m/>
  </r>
  <r>
    <s v="52b"/>
    <x v="0"/>
    <m/>
    <m/>
    <x v="6"/>
    <n v="6"/>
    <s v="Media"/>
    <s v="Landsat"/>
    <m/>
    <m/>
    <s v="Media"/>
    <x v="3"/>
    <n v="9"/>
    <s v="Alta"/>
    <s v="Bing"/>
    <m/>
    <m/>
    <m/>
    <m/>
    <m/>
  </r>
  <r>
    <s v="952INF"/>
    <x v="0"/>
    <m/>
    <m/>
    <x v="6"/>
    <n v="3"/>
    <s v="Baja"/>
    <s v="Landsat"/>
    <m/>
    <m/>
    <s v="Media"/>
    <x v="2"/>
    <n v="3"/>
    <s v="Alta"/>
    <s v="Rapid Eye"/>
    <m/>
    <m/>
    <m/>
    <m/>
    <m/>
  </r>
  <r>
    <s v="1058i"/>
    <x v="0"/>
    <m/>
    <m/>
    <x v="7"/>
    <n v="9"/>
    <s v="Baja"/>
    <s v="Landsat"/>
    <m/>
    <m/>
    <s v="Media"/>
    <x v="2"/>
    <n v="6"/>
    <s v="Baja"/>
    <s v="Rapid Eye"/>
    <m/>
    <m/>
    <m/>
    <m/>
    <m/>
  </r>
  <r>
    <s v="957INF"/>
    <x v="0"/>
    <m/>
    <m/>
    <x v="7"/>
    <n v="7"/>
    <s v="Media"/>
    <s v="Landsat"/>
    <m/>
    <m/>
    <s v="Media"/>
    <x v="2"/>
    <n v="3"/>
    <s v="Alta"/>
    <s v="Rapid Eye"/>
    <m/>
    <m/>
    <m/>
    <m/>
    <m/>
  </r>
  <r>
    <s v="1063i"/>
    <x v="0"/>
    <m/>
    <m/>
    <x v="6"/>
    <n v="3"/>
    <s v="Baja"/>
    <s v="Landsat"/>
    <m/>
    <m/>
    <s v="Media"/>
    <x v="2"/>
    <n v="3"/>
    <s v="Alta"/>
    <s v="Bing"/>
    <m/>
    <m/>
    <m/>
    <m/>
    <m/>
  </r>
  <r>
    <s v="1906i"/>
    <x v="0"/>
    <m/>
    <m/>
    <x v="8"/>
    <n v="0"/>
    <s v="Media"/>
    <s v="Landsat"/>
    <m/>
    <m/>
    <s v="Media"/>
    <x v="2"/>
    <n v="3"/>
    <s v="Alta"/>
    <s v="Rapid Eye"/>
    <m/>
    <m/>
    <m/>
    <m/>
    <m/>
  </r>
  <r>
    <s v="1935i"/>
    <x v="0"/>
    <m/>
    <m/>
    <x v="5"/>
    <n v="0"/>
    <s v="Baja"/>
    <s v="Landsat"/>
    <m/>
    <m/>
    <s v="Media"/>
    <x v="3"/>
    <n v="7"/>
    <s v="Media"/>
    <s v="Rapid Eye"/>
    <m/>
    <m/>
    <m/>
    <m/>
    <m/>
  </r>
  <r>
    <s v="2160i"/>
    <x v="0"/>
    <m/>
    <m/>
    <x v="1"/>
    <n v="2"/>
    <s v="Baja"/>
    <s v="Landsat"/>
    <m/>
    <m/>
    <s v="Media"/>
    <x v="4"/>
    <n v="3"/>
    <s v="Alta"/>
    <s v="Rapid Eye"/>
    <m/>
    <m/>
    <m/>
    <m/>
    <m/>
  </r>
  <r>
    <s v="713i"/>
    <x v="0"/>
    <m/>
    <m/>
    <x v="1"/>
    <n v="2"/>
    <s v="Media"/>
    <s v="Landsat"/>
    <m/>
    <m/>
    <s v="Media"/>
    <x v="4"/>
    <n v="3"/>
    <s v="Media"/>
    <s v="Rapid Eye"/>
    <m/>
    <m/>
    <m/>
    <m/>
    <m/>
  </r>
  <r>
    <s v="2163i"/>
    <x v="0"/>
    <m/>
    <m/>
    <x v="1"/>
    <n v="2"/>
    <s v="Alta"/>
    <s v="Landsat"/>
    <m/>
    <m/>
    <s v="Media"/>
    <x v="4"/>
    <n v="4"/>
    <s v="Alta"/>
    <s v="Rapid Eye"/>
    <m/>
    <m/>
    <m/>
    <m/>
    <m/>
  </r>
  <r>
    <s v="1467INF"/>
    <x v="0"/>
    <m/>
    <m/>
    <x v="1"/>
    <n v="3"/>
    <s v="Media"/>
    <s v="Landsat"/>
    <m/>
    <m/>
    <s v="Media"/>
    <x v="4"/>
    <n v="4"/>
    <s v="Alta"/>
    <s v="Rapid Eye"/>
    <m/>
    <m/>
    <m/>
    <m/>
    <m/>
  </r>
  <r>
    <s v="1468INF"/>
    <x v="0"/>
    <m/>
    <m/>
    <x v="1"/>
    <n v="1"/>
    <s v="Alta"/>
    <s v="Landsat"/>
    <m/>
    <m/>
    <s v="Media"/>
    <x v="4"/>
    <n v="3"/>
    <s v="Alta"/>
    <s v="Rapid Eye"/>
    <m/>
    <m/>
    <m/>
    <m/>
    <m/>
  </r>
  <r>
    <s v="1477i"/>
    <x v="0"/>
    <m/>
    <m/>
    <x v="1"/>
    <n v="1"/>
    <s v="Baja"/>
    <s v="Landsat"/>
    <m/>
    <m/>
    <s v="Media"/>
    <x v="4"/>
    <n v="6"/>
    <s v="Alta"/>
    <s v="Rapid Eye"/>
    <m/>
    <m/>
    <m/>
    <m/>
    <m/>
  </r>
  <r>
    <s v="1173INF"/>
    <x v="0"/>
    <m/>
    <m/>
    <x v="3"/>
    <n v="9"/>
    <s v="Alta"/>
    <s v="Landsat"/>
    <m/>
    <m/>
    <s v="Media"/>
    <x v="4"/>
    <n v="4"/>
    <s v="Alta"/>
    <s v="Rapid Eye"/>
    <m/>
    <m/>
    <m/>
    <m/>
    <m/>
  </r>
  <r>
    <s v="388i"/>
    <x v="0"/>
    <m/>
    <m/>
    <x v="3"/>
    <n v="9"/>
    <s v="Alta"/>
    <s v="Landsat"/>
    <m/>
    <m/>
    <m/>
    <x v="5"/>
    <n v="9"/>
    <s v="Alta"/>
    <s v="Bing"/>
    <m/>
    <m/>
    <m/>
    <m/>
    <m/>
  </r>
  <r>
    <s v="1888i"/>
    <x v="0"/>
    <m/>
    <m/>
    <x v="2"/>
    <n v="6"/>
    <s v="Alta"/>
    <s v="Landsat"/>
    <s v="1551_29082005"/>
    <m/>
    <s v="Media"/>
    <x v="4"/>
    <n v="4"/>
    <s v="Alta"/>
    <s v="Bing"/>
    <m/>
    <m/>
    <m/>
    <m/>
    <m/>
  </r>
  <r>
    <s v="112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1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8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3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5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9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3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5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7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2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8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0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1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2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3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5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5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6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13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6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4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6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7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75i"/>
    <x v="0"/>
    <m/>
    <m/>
    <x v="3"/>
    <n v="9"/>
    <s v="Alta"/>
    <s v="Landsat"/>
    <m/>
    <m/>
    <s v="Media"/>
    <x v="5"/>
    <n v="9"/>
    <s v="Alta"/>
    <s v="Rapid Eye"/>
    <s v="20150101_165635"/>
    <m/>
    <m/>
    <m/>
    <m/>
  </r>
  <r>
    <s v="2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5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2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3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70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7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5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4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2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93INF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36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52i"/>
    <x v="0"/>
    <m/>
    <m/>
    <x v="3"/>
    <n v="9"/>
    <s v="Alta"/>
    <s v="Landsat"/>
    <m/>
    <m/>
    <s v="Media"/>
    <x v="5"/>
    <n v="9"/>
    <s v="Alta"/>
    <s v="Rapid Eye"/>
    <s v="20150101_165635"/>
    <m/>
    <m/>
    <m/>
    <m/>
  </r>
  <r>
    <s v="1879i"/>
    <x v="0"/>
    <m/>
    <m/>
    <x v="3"/>
    <n v="9"/>
    <s v="Alta"/>
    <s v="Landsat"/>
    <m/>
    <m/>
    <s v="Media"/>
    <x v="5"/>
    <n v="9"/>
    <s v="Alta"/>
    <s v="Rapid Eye"/>
    <s v="20150101_165635"/>
    <m/>
    <m/>
    <m/>
    <m/>
  </r>
  <r>
    <s v="114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5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0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89INF"/>
    <x v="0"/>
    <m/>
    <m/>
    <x v="3"/>
    <n v="9"/>
    <s v="Alta"/>
    <s v="Landsat"/>
    <m/>
    <m/>
    <s v="Media"/>
    <x v="5"/>
    <n v="9"/>
    <s v="Alta"/>
    <s v="Rapid Eye"/>
    <s v="20150101_165635"/>
    <m/>
    <m/>
    <m/>
    <m/>
  </r>
  <r>
    <s v="1440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7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23i"/>
    <x v="0"/>
    <m/>
    <m/>
    <x v="3"/>
    <n v="9"/>
    <s v="Alta"/>
    <s v="Landsat"/>
    <m/>
    <m/>
    <s v="Media"/>
    <x v="5"/>
    <n v="9"/>
    <s v="Alta"/>
    <s v="Rapid Eye"/>
    <s v="20150101_165635"/>
    <m/>
    <m/>
    <m/>
    <m/>
  </r>
  <r>
    <s v="345i"/>
    <x v="0"/>
    <m/>
    <m/>
    <x v="3"/>
    <n v="9"/>
    <s v="Baja"/>
    <s v="Landsat"/>
    <m/>
    <m/>
    <s v="Media"/>
    <x v="4"/>
    <n v="5"/>
    <s v="Alta"/>
    <s v="Rapid Eye"/>
    <m/>
    <m/>
    <m/>
    <m/>
    <m/>
  </r>
  <r>
    <s v="114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89i"/>
    <x v="0"/>
    <m/>
    <m/>
    <x v="3"/>
    <n v="8"/>
    <s v="Alta"/>
    <s v="Landsat"/>
    <m/>
    <m/>
    <s v="Media"/>
    <x v="5"/>
    <n v="8"/>
    <s v="Alta"/>
    <s v="Bing"/>
    <m/>
    <m/>
    <m/>
    <m/>
    <m/>
  </r>
  <r>
    <s v="1960i"/>
    <x v="0"/>
    <m/>
    <m/>
    <x v="3"/>
    <n v="9"/>
    <s v="Alta"/>
    <s v="Landsat"/>
    <m/>
    <m/>
    <s v="Media"/>
    <x v="4"/>
    <n v="3"/>
    <s v="Alta"/>
    <s v="Rapid Eye"/>
    <m/>
    <m/>
    <m/>
    <m/>
    <m/>
  </r>
  <r>
    <s v="1244INF"/>
    <x v="0"/>
    <m/>
    <m/>
    <x v="3"/>
    <n v="9"/>
    <s v="Alta"/>
    <s v="Landsat"/>
    <m/>
    <m/>
    <s v="Media"/>
    <x v="4"/>
    <n v="6"/>
    <s v="Alta"/>
    <s v="Bing"/>
    <m/>
    <m/>
    <m/>
    <m/>
    <m/>
  </r>
  <r>
    <s v="1990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127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2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4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86i"/>
    <x v="0"/>
    <m/>
    <m/>
    <x v="3"/>
    <n v="9"/>
    <s v="Media"/>
    <s v="Landsat"/>
    <m/>
    <m/>
    <s v="Media"/>
    <x v="4"/>
    <n v="4"/>
    <s v="Alta"/>
    <s v="Rapid Eye"/>
    <m/>
    <m/>
    <m/>
    <m/>
    <m/>
  </r>
  <r>
    <s v="530i"/>
    <x v="0"/>
    <m/>
    <m/>
    <x v="2"/>
    <n v="3"/>
    <s v="Baja"/>
    <s v="Landsat"/>
    <m/>
    <m/>
    <s v="Media"/>
    <x v="4"/>
    <n v="4"/>
    <s v="Alta"/>
    <s v="Rapid Eye"/>
    <m/>
    <m/>
    <m/>
    <m/>
    <m/>
  </r>
  <r>
    <s v="552i"/>
    <x v="0"/>
    <m/>
    <m/>
    <x v="2"/>
    <n v="3"/>
    <s v="Media"/>
    <s v="Landsat"/>
    <m/>
    <m/>
    <s v="Media"/>
    <x v="4"/>
    <n v="3"/>
    <s v="Alta"/>
    <s v="Rapid Eye"/>
    <m/>
    <m/>
    <m/>
    <m/>
    <m/>
  </r>
  <r>
    <s v="577i"/>
    <x v="0"/>
    <m/>
    <m/>
    <x v="3"/>
    <n v="9"/>
    <s v="Alta"/>
    <s v="Landsat"/>
    <m/>
    <m/>
    <s v="Media"/>
    <x v="5"/>
    <n v="9"/>
    <s v="Alta"/>
    <s v="Bing"/>
    <m/>
    <m/>
    <m/>
    <m/>
    <m/>
  </r>
  <r>
    <s v="1322INF"/>
    <x v="0"/>
    <m/>
    <m/>
    <x v="3"/>
    <n v="9"/>
    <s v="Alta"/>
    <s v="Landsat"/>
    <m/>
    <m/>
    <s v="Media"/>
    <x v="4"/>
    <n v="3"/>
    <s v="Alta"/>
    <s v="Rapid Eye"/>
    <m/>
    <m/>
    <m/>
    <m/>
    <m/>
  </r>
  <r>
    <s v="1341i"/>
    <x v="0"/>
    <m/>
    <m/>
    <x v="3"/>
    <n v="9"/>
    <s v="Alta"/>
    <s v="Landsat"/>
    <m/>
    <m/>
    <s v="Media"/>
    <x v="5"/>
    <n v="9"/>
    <s v="Baja"/>
    <s v="Rapid Eye"/>
    <m/>
    <m/>
    <m/>
    <m/>
    <m/>
  </r>
  <r>
    <s v="599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2010i"/>
    <x v="0"/>
    <m/>
    <m/>
    <x v="2"/>
    <n v="5"/>
    <s v="Baja"/>
    <s v="Landsat"/>
    <m/>
    <m/>
    <s v="Media"/>
    <x v="4"/>
    <n v="5"/>
    <s v="Alta"/>
    <s v="Rapid Eye"/>
    <m/>
    <m/>
    <m/>
    <m/>
    <m/>
  </r>
  <r>
    <s v="930i"/>
    <x v="0"/>
    <m/>
    <m/>
    <x v="2"/>
    <n v="5"/>
    <s v="Alta"/>
    <s v="Landsat"/>
    <m/>
    <m/>
    <s v="Media"/>
    <x v="5"/>
    <n v="7"/>
    <s v="Alta"/>
    <s v="Rapid Eye"/>
    <m/>
    <m/>
    <m/>
    <m/>
    <m/>
  </r>
  <r>
    <s v="264i"/>
    <x v="0"/>
    <m/>
    <m/>
    <x v="2"/>
    <n v="5"/>
    <s v="Alta"/>
    <s v="Landsat"/>
    <m/>
    <m/>
    <s v="Media"/>
    <x v="4"/>
    <n v="6"/>
    <s v="Alta"/>
    <s v="Rapid Eye"/>
    <m/>
    <m/>
    <m/>
    <m/>
    <m/>
  </r>
  <r>
    <s v="335i"/>
    <x v="0"/>
    <m/>
    <m/>
    <x v="3"/>
    <n v="9"/>
    <s v="Alta"/>
    <s v="Landsat"/>
    <s v="1552_29082005"/>
    <m/>
    <s v="Media"/>
    <x v="5"/>
    <n v="9"/>
    <s v="Alta"/>
    <s v="Rapide Eye"/>
    <m/>
    <m/>
    <m/>
    <m/>
    <m/>
  </r>
  <r>
    <s v="357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11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35INF"/>
    <x v="0"/>
    <m/>
    <m/>
    <x v="3"/>
    <n v="8"/>
    <s v="Alta"/>
    <s v="Landsat"/>
    <m/>
    <m/>
    <s v="Media"/>
    <x v="4"/>
    <n v="6"/>
    <s v="Baja"/>
    <s v="Rapid Eye"/>
    <m/>
    <m/>
    <m/>
    <m/>
    <m/>
  </r>
  <r>
    <s v="1039INF"/>
    <x v="0"/>
    <m/>
    <m/>
    <x v="3"/>
    <n v="8"/>
    <s v="Alta"/>
    <s v="Landsat"/>
    <m/>
    <m/>
    <s v="Media"/>
    <x v="5"/>
    <n v="8"/>
    <s v="Alta"/>
    <s v="Rapid Eye"/>
    <m/>
    <m/>
    <m/>
    <m/>
    <m/>
  </r>
  <r>
    <s v="1042INF"/>
    <x v="0"/>
    <m/>
    <m/>
    <x v="2"/>
    <n v="4"/>
    <s v="Media"/>
    <s v="Landsat"/>
    <s v="1552_29082005"/>
    <m/>
    <s v="Media"/>
    <x v="4"/>
    <n v="5"/>
    <s v="Media"/>
    <s v="Rapide Eye"/>
    <m/>
    <m/>
    <m/>
    <m/>
    <m/>
  </r>
  <r>
    <s v="184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80i"/>
    <x v="0"/>
    <m/>
    <m/>
    <x v="3"/>
    <n v="8"/>
    <s v="Alta"/>
    <s v="Landsat"/>
    <m/>
    <m/>
    <s v="Media"/>
    <x v="5"/>
    <n v="8"/>
    <s v="Alta"/>
    <s v="Bing"/>
    <m/>
    <m/>
    <m/>
    <m/>
    <m/>
  </r>
  <r>
    <s v="1848i"/>
    <x v="0"/>
    <m/>
    <m/>
    <x v="2"/>
    <n v="6"/>
    <s v="Media"/>
    <s v="Landsat"/>
    <m/>
    <m/>
    <s v="Media"/>
    <x v="4"/>
    <n v="6"/>
    <s v="Media"/>
    <s v="Rapid Eye"/>
    <m/>
    <m/>
    <m/>
    <m/>
    <m/>
  </r>
  <r>
    <s v="1078INF"/>
    <x v="0"/>
    <m/>
    <m/>
    <x v="2"/>
    <n v="5"/>
    <s v="Alta"/>
    <s v="Landsat"/>
    <m/>
    <m/>
    <s v="Media"/>
    <x v="4"/>
    <n v="4"/>
    <s v="Alta"/>
    <s v="Rapid Eye"/>
    <m/>
    <m/>
    <m/>
    <m/>
    <m/>
  </r>
  <r>
    <s v="1867i"/>
    <x v="0"/>
    <m/>
    <m/>
    <x v="2"/>
    <n v="4"/>
    <s v="Media"/>
    <s v="Landsat"/>
    <m/>
    <m/>
    <s v="Media"/>
    <x v="4"/>
    <n v="3"/>
    <s v="Alta"/>
    <s v="Rapid Eye"/>
    <m/>
    <m/>
    <m/>
    <m/>
    <m/>
  </r>
  <r>
    <s v="1163i"/>
    <x v="0"/>
    <m/>
    <m/>
    <x v="3"/>
    <n v="9"/>
    <s v="Alta"/>
    <s v="Landsat"/>
    <m/>
    <m/>
    <s v="Media"/>
    <x v="4"/>
    <n v="5"/>
    <s v="Alta"/>
    <s v="Rapid Eye"/>
    <m/>
    <m/>
    <m/>
    <m/>
    <m/>
  </r>
  <r>
    <s v="1166i"/>
    <x v="0"/>
    <m/>
    <m/>
    <x v="3"/>
    <n v="8"/>
    <s v="Alta"/>
    <s v="Landsat"/>
    <m/>
    <m/>
    <s v="Media"/>
    <x v="5"/>
    <n v="8"/>
    <s v="Alta"/>
    <s v="Rapid Eye"/>
    <m/>
    <m/>
    <m/>
    <m/>
    <m/>
  </r>
  <r>
    <s v="1112INF"/>
    <x v="0"/>
    <m/>
    <m/>
    <x v="2"/>
    <n v="5"/>
    <s v="Alta"/>
    <s v="Landsat"/>
    <m/>
    <m/>
    <s v="Media"/>
    <x v="4"/>
    <n v="5"/>
    <s v="Alta"/>
    <s v="Rapid Eye"/>
    <m/>
    <m/>
    <m/>
    <m/>
    <m/>
  </r>
  <r>
    <s v="432i"/>
    <x v="0"/>
    <m/>
    <m/>
    <x v="2"/>
    <n v="4"/>
    <s v="Alta"/>
    <s v="Landsat"/>
    <m/>
    <m/>
    <s v="Media"/>
    <x v="4"/>
    <n v="3"/>
    <s v="Alta"/>
    <s v="Rapid Eye"/>
    <m/>
    <m/>
    <m/>
    <m/>
    <m/>
  </r>
  <r>
    <s v="189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97i"/>
    <x v="0"/>
    <m/>
    <m/>
    <x v="2"/>
    <n v="5"/>
    <s v="Media"/>
    <s v="Landsat"/>
    <m/>
    <m/>
    <s v="Media"/>
    <x v="4"/>
    <n v="6"/>
    <s v="Alta"/>
    <s v="Rapid Eye"/>
    <m/>
    <m/>
    <m/>
    <m/>
    <m/>
  </r>
  <r>
    <s v="119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53INF"/>
    <x v="0"/>
    <m/>
    <m/>
    <x v="2"/>
    <n v="3"/>
    <s v="Media"/>
    <s v="Landsat"/>
    <m/>
    <m/>
    <s v="Media"/>
    <x v="4"/>
    <n v="4"/>
    <s v="Alta"/>
    <s v="Rapid Eye"/>
    <m/>
    <m/>
    <m/>
    <m/>
    <m/>
  </r>
  <r>
    <s v="1920i"/>
    <x v="0"/>
    <m/>
    <m/>
    <x v="2"/>
    <n v="5"/>
    <s v="Media"/>
    <s v="Landsat"/>
    <m/>
    <m/>
    <s v="Media"/>
    <x v="5"/>
    <n v="9"/>
    <s v="Alta"/>
    <s v="Bing"/>
    <m/>
    <m/>
    <m/>
    <m/>
    <m/>
  </r>
  <r>
    <s v="460i"/>
    <x v="0"/>
    <m/>
    <m/>
    <x v="2"/>
    <n v="6"/>
    <s v="Alta"/>
    <s v="Landsat"/>
    <m/>
    <m/>
    <s v="Media"/>
    <x v="4"/>
    <n v="6"/>
    <s v="Alta"/>
    <s v="Rapid Eye"/>
    <m/>
    <m/>
    <m/>
    <m/>
    <m/>
  </r>
  <r>
    <s v="1923i"/>
    <x v="0"/>
    <m/>
    <m/>
    <x v="3"/>
    <n v="9"/>
    <s v="Alta"/>
    <s v="Landsat"/>
    <m/>
    <m/>
    <s v="Media"/>
    <x v="4"/>
    <n v="5"/>
    <s v="Baja"/>
    <s v="Rapid Eye"/>
    <m/>
    <m/>
    <m/>
    <m/>
    <m/>
  </r>
  <r>
    <s v="463i"/>
    <x v="0"/>
    <m/>
    <m/>
    <x v="3"/>
    <n v="7"/>
    <s v="Alta"/>
    <s v="Landsat"/>
    <m/>
    <m/>
    <s v="Media"/>
    <x v="5"/>
    <n v="7"/>
    <s v="Alta"/>
    <s v="Rapid Eye"/>
    <s v="20150101_165628"/>
    <m/>
    <m/>
    <m/>
    <m/>
  </r>
  <r>
    <s v="1191INF"/>
    <x v="0"/>
    <m/>
    <m/>
    <x v="2"/>
    <n v="6"/>
    <s v="Alta"/>
    <s v="Landsat"/>
    <m/>
    <m/>
    <s v="Media"/>
    <x v="4"/>
    <n v="6"/>
    <s v="Alta"/>
    <s v="Rapid Eye"/>
    <s v="20150101_165628"/>
    <m/>
    <m/>
    <m/>
    <m/>
  </r>
  <r>
    <s v="1224i"/>
    <x v="0"/>
    <m/>
    <m/>
    <x v="2"/>
    <n v="6"/>
    <s v="Media"/>
    <s v="Landsat"/>
    <m/>
    <m/>
    <s v="Media"/>
    <x v="4"/>
    <n v="6"/>
    <s v="Alta"/>
    <s v="Rapid Eye"/>
    <m/>
    <m/>
    <m/>
    <m/>
    <m/>
  </r>
  <r>
    <s v="1226i"/>
    <x v="0"/>
    <m/>
    <m/>
    <x v="2"/>
    <n v="5"/>
    <s v="Media"/>
    <s v="Landsat"/>
    <m/>
    <m/>
    <s v="Media"/>
    <x v="4"/>
    <n v="5"/>
    <s v="Alta"/>
    <s v="Rapid Eye"/>
    <m/>
    <m/>
    <m/>
    <m/>
    <m/>
  </r>
  <r>
    <s v="485i"/>
    <x v="0"/>
    <m/>
    <m/>
    <x v="3"/>
    <n v="7"/>
    <s v="Alta"/>
    <s v="Landsat"/>
    <m/>
    <m/>
    <s v="Media"/>
    <x v="4"/>
    <n v="5"/>
    <s v="Alta"/>
    <s v="Rapid Eye"/>
    <m/>
    <m/>
    <m/>
    <m/>
    <m/>
  </r>
  <r>
    <s v="488i"/>
    <x v="0"/>
    <m/>
    <m/>
    <x v="3"/>
    <n v="9"/>
    <s v="Alta"/>
    <s v="Landsat"/>
    <s v="1551_29082005"/>
    <m/>
    <s v="Media"/>
    <x v="5"/>
    <n v="9"/>
    <s v="Alta"/>
    <s v="Rapide Eye"/>
    <m/>
    <m/>
    <m/>
    <m/>
    <m/>
  </r>
  <r>
    <s v="1226INF"/>
    <x v="0"/>
    <m/>
    <m/>
    <x v="3"/>
    <n v="7"/>
    <s v="Alta"/>
    <s v="Landsat"/>
    <m/>
    <m/>
    <s v="Media"/>
    <x v="4"/>
    <n v="6"/>
    <s v="Alta"/>
    <s v="Rapid Eye"/>
    <s v="20150101_165628"/>
    <m/>
    <m/>
    <m/>
    <m/>
  </r>
  <r>
    <s v="1972i"/>
    <x v="0"/>
    <m/>
    <m/>
    <x v="2"/>
    <n v="4"/>
    <s v="Media"/>
    <s v="Landsat"/>
    <m/>
    <m/>
    <s v="Media"/>
    <x v="4"/>
    <n v="3"/>
    <s v="Alta"/>
    <s v="ing"/>
    <s v="20150101_165628"/>
    <m/>
    <m/>
    <m/>
    <m/>
  </r>
  <r>
    <s v="515i"/>
    <x v="0"/>
    <m/>
    <m/>
    <x v="2"/>
    <n v="6"/>
    <s v="Alta"/>
    <s v="Landsat"/>
    <m/>
    <m/>
    <s v="Media"/>
    <x v="4"/>
    <n v="4"/>
    <s v="Alta"/>
    <s v="Rapid Eye"/>
    <m/>
    <m/>
    <m/>
    <m/>
    <m/>
  </r>
  <r>
    <s v="70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59INF"/>
    <x v="0"/>
    <m/>
    <m/>
    <x v="3"/>
    <n v="9"/>
    <s v="Alta"/>
    <s v="Landsat"/>
    <m/>
    <m/>
    <s v="Media"/>
    <x v="4"/>
    <n v="4"/>
    <s v="Media"/>
    <s v="Rapid Eye"/>
    <m/>
    <m/>
    <m/>
    <m/>
    <m/>
  </r>
  <r>
    <s v="541i"/>
    <x v="0"/>
    <m/>
    <m/>
    <x v="3"/>
    <n v="8"/>
    <s v="Alta"/>
    <s v="Landsat"/>
    <s v="1551_29082005"/>
    <m/>
    <s v="Media"/>
    <x v="5"/>
    <n v="8"/>
    <s v="Alta"/>
    <s v="Rapide Eye"/>
    <m/>
    <m/>
    <m/>
    <m/>
    <m/>
  </r>
  <r>
    <s v="1999i"/>
    <x v="0"/>
    <m/>
    <m/>
    <x v="2"/>
    <n v="3"/>
    <s v="Baja"/>
    <s v="Landsat"/>
    <m/>
    <m/>
    <s v="Media"/>
    <x v="4"/>
    <n v="3"/>
    <s v="Baja"/>
    <s v="Rapid Eye"/>
    <m/>
    <m/>
    <m/>
    <m/>
    <m/>
  </r>
  <r>
    <s v="564i"/>
    <x v="0"/>
    <m/>
    <m/>
    <x v="3"/>
    <n v="9"/>
    <s v="Alta"/>
    <s v="Landsat"/>
    <s v="1551_29082005"/>
    <m/>
    <s v="Media"/>
    <x v="5"/>
    <n v="9"/>
    <s v="Alta"/>
    <s v="Rapide Eye"/>
    <m/>
    <m/>
    <m/>
    <m/>
    <m/>
  </r>
  <r>
    <s v="1311INF"/>
    <x v="0"/>
    <m/>
    <m/>
    <x v="3"/>
    <n v="9"/>
    <s v="Alta"/>
    <s v="Landsat"/>
    <m/>
    <m/>
    <s v="Media"/>
    <x v="5"/>
    <n v="9"/>
    <s v="Alta"/>
    <s v="Rapid Eye"/>
    <s v="20150101_165628"/>
    <m/>
    <m/>
    <m/>
    <m/>
  </r>
  <r>
    <s v="132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86i"/>
    <x v="0"/>
    <m/>
    <m/>
    <x v="3"/>
    <n v="9"/>
    <s v="Alta"/>
    <s v="Landsat"/>
    <s v="1551_29082005"/>
    <m/>
    <s v="Media"/>
    <x v="5"/>
    <n v="9"/>
    <s v="Alta"/>
    <s v="Bing"/>
    <m/>
    <m/>
    <m/>
    <m/>
    <m/>
  </r>
  <r>
    <s v="1338INF"/>
    <x v="0"/>
    <m/>
    <m/>
    <x v="3"/>
    <n v="9"/>
    <s v="Alta"/>
    <s v="Landsat"/>
    <s v="1551_29082005"/>
    <m/>
    <s v="Media"/>
    <x v="5"/>
    <n v="9"/>
    <s v="Alta"/>
    <s v="Rapide Eye"/>
    <m/>
    <m/>
    <m/>
    <m/>
    <m/>
  </r>
  <r>
    <s v="653i"/>
    <x v="0"/>
    <m/>
    <m/>
    <x v="3"/>
    <n v="9"/>
    <s v="Alta"/>
    <s v="Landsat"/>
    <m/>
    <m/>
    <s v="Media"/>
    <x v="5"/>
    <n v="9"/>
    <s v="Baja"/>
    <s v="Rapid Eye"/>
    <m/>
    <m/>
    <m/>
    <m/>
    <m/>
  </r>
  <r>
    <s v="210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0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42i"/>
    <x v="0"/>
    <m/>
    <m/>
    <x v="3"/>
    <n v="9"/>
    <s v="Alta"/>
    <s v="Landsat"/>
    <m/>
    <m/>
    <s v="Media"/>
    <x v="5"/>
    <n v="9"/>
    <s v="Alta"/>
    <s v="Rapid Eye"/>
    <m/>
    <m/>
    <m/>
    <m/>
    <s v="Nubes en imagen rapideye"/>
  </r>
  <r>
    <s v="214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53INF"/>
    <x v="0"/>
    <m/>
    <m/>
    <x v="3"/>
    <n v="9"/>
    <s v="Alta"/>
    <s v="Landsat"/>
    <m/>
    <m/>
    <s v="Media"/>
    <x v="5"/>
    <n v="7"/>
    <s v="Media"/>
    <s v="Rapid Eye"/>
    <m/>
    <m/>
    <m/>
    <m/>
    <m/>
  </r>
  <r>
    <s v="2171i"/>
    <x v="0"/>
    <m/>
    <m/>
    <x v="2"/>
    <n v="6"/>
    <s v="Alta"/>
    <s v="Landsat"/>
    <m/>
    <m/>
    <s v="Media"/>
    <x v="4"/>
    <n v="5"/>
    <s v="Alta"/>
    <s v="Rapid Eye"/>
    <m/>
    <m/>
    <m/>
    <m/>
    <m/>
  </r>
  <r>
    <s v="726i"/>
    <x v="0"/>
    <m/>
    <m/>
    <x v="3"/>
    <n v="9"/>
    <s v="Alta"/>
    <s v="Landsat"/>
    <m/>
    <m/>
    <s v="Media"/>
    <x v="5"/>
    <n v="7"/>
    <s v="Alta"/>
    <s v="Bing"/>
    <m/>
    <m/>
    <m/>
    <m/>
    <m/>
  </r>
  <r>
    <s v="1484INF"/>
    <x v="0"/>
    <m/>
    <m/>
    <x v="2"/>
    <n v="5"/>
    <s v="Media"/>
    <s v="Landsat"/>
    <m/>
    <m/>
    <s v="Media"/>
    <x v="4"/>
    <n v="6"/>
    <s v="Media"/>
    <s v="Rapid Eye"/>
    <m/>
    <m/>
    <m/>
    <m/>
    <m/>
  </r>
  <r>
    <s v="149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4b"/>
    <x v="0"/>
    <m/>
    <m/>
    <x v="3"/>
    <n v="7"/>
    <s v="Alta"/>
    <s v="Landsat"/>
    <m/>
    <m/>
    <s v="Media"/>
    <x v="4"/>
    <n v="6"/>
    <s v="Media"/>
    <s v="Rapid Eye"/>
    <m/>
    <m/>
    <m/>
    <m/>
    <m/>
  </r>
  <r>
    <s v="149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6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8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30i"/>
    <x v="0"/>
    <m/>
    <m/>
    <x v="3"/>
    <n v="9"/>
    <s v="Alta"/>
    <s v="Landsat"/>
    <m/>
    <m/>
    <s v="Media"/>
    <x v="5"/>
    <n v="9"/>
    <s v="Alta"/>
    <s v="Bing"/>
    <m/>
    <m/>
    <m/>
    <m/>
    <m/>
  </r>
  <r>
    <s v="161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8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26i"/>
    <x v="0"/>
    <m/>
    <m/>
    <x v="2"/>
    <n v="5"/>
    <s v="Alta"/>
    <s v="Landsat"/>
    <m/>
    <m/>
    <s v="Media"/>
    <x v="4"/>
    <n v="4"/>
    <s v="Alta"/>
    <s v="Rapid Eye"/>
    <m/>
    <m/>
    <m/>
    <m/>
    <m/>
  </r>
  <r>
    <s v="1347i"/>
    <x v="0"/>
    <m/>
    <m/>
    <x v="3"/>
    <n v="7"/>
    <s v="Alta"/>
    <s v="Landsat"/>
    <m/>
    <m/>
    <s v="Media"/>
    <x v="4"/>
    <n v="5"/>
    <s v="Alta"/>
    <s v="Rapid Eye"/>
    <m/>
    <m/>
    <m/>
    <m/>
    <m/>
  </r>
  <r>
    <s v="62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12i"/>
    <x v="0"/>
    <m/>
    <m/>
    <x v="2"/>
    <n v="5"/>
    <s v="Media"/>
    <s v="Landsat"/>
    <m/>
    <m/>
    <s v="Media"/>
    <x v="4"/>
    <n v="5"/>
    <s v="Alta"/>
    <s v="Rapid Eye"/>
    <m/>
    <m/>
    <m/>
    <m/>
    <m/>
  </r>
  <r>
    <s v="733i"/>
    <x v="0"/>
    <m/>
    <m/>
    <x v="2"/>
    <n v="4"/>
    <s v="Alta"/>
    <s v="Landsat"/>
    <m/>
    <m/>
    <s v="Media"/>
    <x v="4"/>
    <n v="4"/>
    <s v="Alta"/>
    <s v="Rapid Eye"/>
    <m/>
    <m/>
    <m/>
    <m/>
    <m/>
  </r>
  <r>
    <s v="1i"/>
    <x v="0"/>
    <m/>
    <m/>
    <x v="3"/>
    <n v="8"/>
    <s v="Alta"/>
    <s v="Landsat"/>
    <s v="1551_29082005"/>
    <m/>
    <s v="Media"/>
    <x v="5"/>
    <n v="7"/>
    <s v="Alta"/>
    <s v="Rapide Eye"/>
    <m/>
    <m/>
    <m/>
    <m/>
    <m/>
  </r>
  <r>
    <s v="3INF"/>
    <x v="0"/>
    <m/>
    <m/>
    <x v="3"/>
    <n v="9"/>
    <s v="Alta"/>
    <s v="Landsat"/>
    <s v="1551_29082005"/>
    <m/>
    <s v="Media"/>
    <x v="5"/>
    <n v="8"/>
    <s v="Alta"/>
    <s v="Rapide Eye"/>
    <m/>
    <m/>
    <m/>
    <m/>
    <m/>
  </r>
  <r>
    <s v="736i"/>
    <x v="0"/>
    <m/>
    <m/>
    <x v="3"/>
    <n v="8"/>
    <s v="Alta"/>
    <s v="Landsat"/>
    <m/>
    <m/>
    <s v="Media"/>
    <x v="5"/>
    <n v="9"/>
    <s v="Baja"/>
    <s v="Rapid Eye"/>
    <m/>
    <m/>
    <m/>
    <m/>
    <m/>
  </r>
  <r>
    <s v="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98i"/>
    <x v="0"/>
    <m/>
    <m/>
    <x v="3"/>
    <n v="7"/>
    <s v="Alta"/>
    <s v="Landsat"/>
    <m/>
    <m/>
    <s v="Media"/>
    <x v="4"/>
    <n v="6"/>
    <s v="Alta"/>
    <s v="Bing"/>
    <m/>
    <m/>
    <m/>
    <m/>
    <m/>
  </r>
  <r>
    <s v="6i"/>
    <x v="0"/>
    <m/>
    <m/>
    <x v="3"/>
    <n v="9"/>
    <s v="Alta"/>
    <s v="Landsat"/>
    <s v="1551_29082005"/>
    <m/>
    <s v="Media"/>
    <x v="5"/>
    <n v="9"/>
    <s v="Alta"/>
    <s v="Rapide Eye"/>
    <m/>
    <m/>
    <m/>
    <m/>
    <m/>
  </r>
  <r>
    <s v="4b"/>
    <x v="0"/>
    <m/>
    <m/>
    <x v="3"/>
    <n v="9"/>
    <s v="Alta"/>
    <s v="Landsat"/>
    <s v="1551_29082005"/>
    <m/>
    <s v="Media"/>
    <x v="5"/>
    <n v="9"/>
    <s v="Alta"/>
    <s v="Rapide Eye"/>
    <m/>
    <m/>
    <m/>
    <m/>
    <m/>
  </r>
  <r>
    <s v="741i"/>
    <x v="0"/>
    <m/>
    <m/>
    <x v="2"/>
    <n v="6"/>
    <s v="Alta"/>
    <s v="Landsat"/>
    <m/>
    <m/>
    <s v="Media"/>
    <x v="4"/>
    <n v="6"/>
    <s v="Alta"/>
    <s v="Rapid Eye"/>
    <m/>
    <m/>
    <m/>
    <m/>
    <m/>
  </r>
  <r>
    <s v="1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4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INF"/>
    <x v="0"/>
    <m/>
    <m/>
    <x v="3"/>
    <n v="7"/>
    <s v="Media"/>
    <s v="Landsat"/>
    <m/>
    <m/>
    <s v="Media"/>
    <x v="4"/>
    <n v="4"/>
    <s v="Alta"/>
    <s v="Rapid Eye"/>
    <m/>
    <m/>
    <m/>
    <m/>
    <m/>
  </r>
  <r>
    <s v="5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0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i"/>
    <x v="0"/>
    <m/>
    <m/>
    <x v="2"/>
    <n v="4"/>
    <s v="Media"/>
    <s v="Landsat"/>
    <m/>
    <m/>
    <s v="Media"/>
    <x v="4"/>
    <n v="4"/>
    <s v="Media"/>
    <s v="Rapid Eye"/>
    <m/>
    <m/>
    <m/>
    <m/>
    <m/>
  </r>
  <r>
    <s v="1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47i"/>
    <x v="0"/>
    <m/>
    <m/>
    <x v="3"/>
    <n v="9"/>
    <s v="Alta"/>
    <s v="Landsat"/>
    <s v="1551_29082005"/>
    <m/>
    <s v="Media"/>
    <x v="5"/>
    <n v="9"/>
    <s v="Alta"/>
    <s v="Bing"/>
    <m/>
    <m/>
    <m/>
    <m/>
    <m/>
  </r>
  <r>
    <s v="25INF"/>
    <x v="0"/>
    <m/>
    <m/>
    <x v="3"/>
    <n v="7"/>
    <s v="Alta"/>
    <s v="Landsat"/>
    <m/>
    <m/>
    <s v="Media"/>
    <x v="5"/>
    <n v="7"/>
    <s v="Alta"/>
    <s v="Rapid Eye"/>
    <m/>
    <m/>
    <m/>
    <m/>
    <m/>
  </r>
  <r>
    <s v="75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8INF"/>
    <x v="0"/>
    <m/>
    <m/>
    <x v="2"/>
    <n v="3"/>
    <s v="Media"/>
    <s v="Landsat"/>
    <m/>
    <m/>
    <s v="Media"/>
    <x v="4"/>
    <n v="3"/>
    <s v="Alta"/>
    <s v="Rapid Eye"/>
    <m/>
    <m/>
    <m/>
    <m/>
    <m/>
  </r>
  <r>
    <s v="1506i"/>
    <x v="0"/>
    <m/>
    <m/>
    <x v="2"/>
    <n v="4"/>
    <s v="Baja"/>
    <s v="Landsat"/>
    <m/>
    <m/>
    <s v="Media"/>
    <x v="4"/>
    <n v="4"/>
    <s v="Alta"/>
    <s v="Rapid Eye"/>
    <m/>
    <m/>
    <m/>
    <m/>
    <m/>
  </r>
  <r>
    <s v="1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0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b"/>
    <x v="0"/>
    <m/>
    <m/>
    <x v="3"/>
    <n v="9"/>
    <s v="Alta"/>
    <s v="Landsat"/>
    <m/>
    <m/>
    <s v="Media"/>
    <x v="4"/>
    <n v="6"/>
    <s v="Baja"/>
    <s v="Rapid Eye"/>
    <m/>
    <m/>
    <m/>
    <m/>
    <m/>
  </r>
  <r>
    <s v="754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4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5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7INF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514i"/>
    <x v="0"/>
    <m/>
    <m/>
    <x v="2"/>
    <n v="4"/>
    <s v="Media"/>
    <s v="Landsat"/>
    <m/>
    <m/>
    <s v="Media"/>
    <x v="4"/>
    <n v="3"/>
    <s v="Alta"/>
    <s v="Rapid Eye"/>
    <m/>
    <m/>
    <m/>
    <m/>
    <m/>
  </r>
  <r>
    <s v="24i"/>
    <x v="0"/>
    <m/>
    <m/>
    <x v="3"/>
    <n v="7"/>
    <s v="Alta"/>
    <s v="Landsat"/>
    <m/>
    <m/>
    <s v="Media"/>
    <x v="4"/>
    <n v="6"/>
    <s v="Alta"/>
    <s v="Rapid Eye"/>
    <m/>
    <m/>
    <m/>
    <m/>
    <m/>
  </r>
  <r>
    <s v="76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6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b"/>
    <x v="0"/>
    <m/>
    <m/>
    <x v="2"/>
    <n v="5"/>
    <s v="Alta"/>
    <s v="Landsat"/>
    <m/>
    <m/>
    <s v="Media"/>
    <x v="4"/>
    <n v="6"/>
    <s v="Alta"/>
    <s v="Rapid Eye"/>
    <m/>
    <m/>
    <m/>
    <m/>
    <m/>
  </r>
  <r>
    <s v="29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21i"/>
    <x v="0"/>
    <m/>
    <m/>
    <x v="2"/>
    <n v="6"/>
    <s v="Alta"/>
    <s v="Landsat"/>
    <m/>
    <m/>
    <s v="Media"/>
    <x v="4"/>
    <n v="6"/>
    <s v="Alta"/>
    <s v="Rapid Eye"/>
    <m/>
    <m/>
    <m/>
    <m/>
    <m/>
  </r>
  <r>
    <s v="76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2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2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74i"/>
    <x v="0"/>
    <m/>
    <m/>
    <x v="2"/>
    <n v="6"/>
    <s v="Media"/>
    <s v="Landsat"/>
    <m/>
    <m/>
    <s v="Media"/>
    <x v="4"/>
    <n v="4"/>
    <s v="Alta"/>
    <s v="Rapid Eye"/>
    <m/>
    <m/>
    <m/>
    <m/>
    <m/>
  </r>
  <r>
    <s v="118INF"/>
    <x v="0"/>
    <m/>
    <m/>
    <x v="3"/>
    <n v="9"/>
    <s v="Alta"/>
    <s v="Landsat"/>
    <m/>
    <m/>
    <s v="Media"/>
    <x v="4"/>
    <n v="3"/>
    <s v="Alta"/>
    <s v="Rapid Eye"/>
    <m/>
    <m/>
    <m/>
    <m/>
    <m/>
  </r>
  <r>
    <s v="42i"/>
    <x v="0"/>
    <m/>
    <m/>
    <x v="3"/>
    <n v="7"/>
    <s v="Media"/>
    <s v="Landsat"/>
    <m/>
    <m/>
    <s v="Media"/>
    <x v="5"/>
    <n v="7"/>
    <s v="Alta"/>
    <s v="Rapid Eye"/>
    <m/>
    <m/>
    <m/>
    <m/>
    <m/>
  </r>
  <r>
    <s v="153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4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3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44i"/>
    <x v="0"/>
    <m/>
    <m/>
    <x v="2"/>
    <n v="3"/>
    <s v="Alta"/>
    <s v="Landsat"/>
    <m/>
    <m/>
    <s v="Media"/>
    <x v="4"/>
    <n v="3"/>
    <s v="Alta"/>
    <s v="Bing"/>
    <m/>
    <m/>
    <m/>
    <m/>
    <m/>
  </r>
  <r>
    <s v="20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99i"/>
    <x v="0"/>
    <m/>
    <m/>
    <x v="2"/>
    <n v="5"/>
    <s v="Alta"/>
    <s v="Landsat"/>
    <m/>
    <m/>
    <s v="Media"/>
    <x v="4"/>
    <n v="3"/>
    <s v="Alta"/>
    <s v="Rapid Eye"/>
    <m/>
    <m/>
    <m/>
    <m/>
    <m/>
  </r>
  <r>
    <s v="6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0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11i"/>
    <x v="0"/>
    <m/>
    <m/>
    <x v="3"/>
    <n v="8"/>
    <s v="Alta"/>
    <s v="Landsat"/>
    <m/>
    <m/>
    <s v="Media"/>
    <x v="5"/>
    <n v="8"/>
    <s v="Alta"/>
    <s v="Rapid Eye"/>
    <m/>
    <m/>
    <m/>
    <m/>
    <m/>
  </r>
  <r>
    <s v="23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6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2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7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3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6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6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72INF"/>
    <x v="0"/>
    <m/>
    <m/>
    <x v="2"/>
    <n v="4"/>
    <s v="Media"/>
    <s v="Landsat"/>
    <m/>
    <m/>
    <s v="Media"/>
    <x v="4"/>
    <n v="3"/>
    <s v="Alta"/>
    <s v="Rapid Eye"/>
    <m/>
    <m/>
    <m/>
    <m/>
    <m/>
  </r>
  <r>
    <s v="11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98i"/>
    <x v="0"/>
    <m/>
    <m/>
    <x v="2"/>
    <n v="5"/>
    <s v="Alta"/>
    <s v="Landsat"/>
    <m/>
    <m/>
    <s v="Media"/>
    <x v="4"/>
    <n v="6"/>
    <s v="Alta"/>
    <s v="Rapid Eye"/>
    <m/>
    <m/>
    <m/>
    <m/>
    <m/>
  </r>
  <r>
    <s v="85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03INF"/>
    <x v="0"/>
    <m/>
    <m/>
    <x v="3"/>
    <n v="7"/>
    <s v="Alta"/>
    <s v="Landsat"/>
    <m/>
    <m/>
    <s v="Media"/>
    <x v="4"/>
    <n v="6"/>
    <s v="Alta"/>
    <s v="Rapid Eye"/>
    <m/>
    <m/>
    <m/>
    <m/>
    <m/>
  </r>
  <r>
    <s v="85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6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0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37INF"/>
    <x v="0"/>
    <m/>
    <m/>
    <x v="3"/>
    <n v="8"/>
    <s v="Alta"/>
    <s v="Landsat"/>
    <m/>
    <m/>
    <s v="Media"/>
    <x v="5"/>
    <n v="8"/>
    <s v="Baja"/>
    <s v="Rapid Eye"/>
    <m/>
    <m/>
    <m/>
    <m/>
    <m/>
  </r>
  <r>
    <s v="440INF"/>
    <x v="0"/>
    <m/>
    <m/>
    <x v="2"/>
    <n v="6"/>
    <s v="Alta"/>
    <s v="Landsat"/>
    <m/>
    <m/>
    <s v="Media"/>
    <x v="4"/>
    <n v="6"/>
    <s v="Alta"/>
    <s v="Rapid Eye"/>
    <m/>
    <m/>
    <m/>
    <m/>
    <m/>
  </r>
  <r>
    <s v="44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72i"/>
    <x v="0"/>
    <m/>
    <m/>
    <x v="3"/>
    <n v="9"/>
    <s v="Alta"/>
    <s v="Landsat"/>
    <m/>
    <m/>
    <s v="Media"/>
    <x v="5"/>
    <n v="9"/>
    <s v="Alta"/>
    <s v="Bing"/>
    <m/>
    <m/>
    <m/>
    <m/>
    <m/>
  </r>
  <r>
    <s v="1611i"/>
    <x v="0"/>
    <m/>
    <m/>
    <x v="2"/>
    <n v="4"/>
    <s v="Alta"/>
    <s v="Landsat"/>
    <m/>
    <m/>
    <s v="Media"/>
    <x v="4"/>
    <n v="4"/>
    <s v="Alta"/>
    <s v="Rapid Eye"/>
    <m/>
    <m/>
    <m/>
    <m/>
    <m/>
  </r>
  <r>
    <s v="162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53i"/>
    <x v="0"/>
    <m/>
    <m/>
    <x v="2"/>
    <n v="5"/>
    <s v="Alta"/>
    <s v="Landsat"/>
    <m/>
    <m/>
    <s v="Media"/>
    <x v="5"/>
    <n v="8"/>
    <s v="Alta"/>
    <s v="Rapid Eye"/>
    <m/>
    <m/>
    <m/>
    <m/>
    <m/>
  </r>
  <r>
    <s v="51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97i"/>
    <x v="0"/>
    <m/>
    <m/>
    <x v="2"/>
    <n v="3"/>
    <s v="Baja"/>
    <s v="Landsat"/>
    <m/>
    <m/>
    <s v="Media"/>
    <x v="4"/>
    <n v="4"/>
    <s v="Alta"/>
    <s v="Rapid Eye"/>
    <m/>
    <m/>
    <m/>
    <m/>
    <m/>
  </r>
  <r>
    <s v="52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3i"/>
    <x v="0"/>
    <m/>
    <m/>
    <x v="3"/>
    <n v="9"/>
    <s v="Alta"/>
    <s v="Landsat"/>
    <m/>
    <m/>
    <s v="Media"/>
    <x v="5"/>
    <n v="9"/>
    <s v="Alta"/>
    <s v="Bing"/>
    <m/>
    <m/>
    <m/>
    <m/>
    <m/>
  </r>
  <r>
    <s v="164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5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04i"/>
    <x v="0"/>
    <m/>
    <m/>
    <x v="3"/>
    <n v="9"/>
    <s v="Alta"/>
    <s v="Landsat"/>
    <m/>
    <m/>
    <s v="Media"/>
    <x v="4"/>
    <n v="5"/>
    <s v="Baja"/>
    <s v="Rapid Eye"/>
    <m/>
    <m/>
    <m/>
    <m/>
    <m/>
  </r>
  <r>
    <s v="911i"/>
    <x v="0"/>
    <m/>
    <m/>
    <x v="3"/>
    <n v="9"/>
    <s v="Alta"/>
    <s v="Landsat"/>
    <m/>
    <m/>
    <s v="Media"/>
    <x v="4"/>
    <n v="5"/>
    <s v="Alta"/>
    <s v="Rapid Eye"/>
    <m/>
    <m/>
    <m/>
    <m/>
    <m/>
  </r>
  <r>
    <s v="17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0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3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5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4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67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1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5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99INF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960i"/>
    <x v="0"/>
    <m/>
    <m/>
    <x v="3"/>
    <n v="9"/>
    <s v="Alta"/>
    <s v="Landsat"/>
    <m/>
    <m/>
    <s v="Media"/>
    <x v="4"/>
    <n v="6"/>
    <s v="Alta"/>
    <s v="Bing"/>
    <m/>
    <m/>
    <m/>
    <m/>
    <m/>
  </r>
  <r>
    <s v="702INF"/>
    <x v="0"/>
    <m/>
    <m/>
    <x v="3"/>
    <n v="9"/>
    <s v="Alta"/>
    <s v="Landsat"/>
    <m/>
    <m/>
    <s v="Media"/>
    <x v="5"/>
    <n v="7"/>
    <s v="Media"/>
    <s v="Bing"/>
    <m/>
    <m/>
    <m/>
    <m/>
    <m/>
  </r>
  <r>
    <s v="226i"/>
    <x v="0"/>
    <m/>
    <m/>
    <x v="3"/>
    <n v="9"/>
    <s v="Alta"/>
    <s v="Landsat"/>
    <m/>
    <m/>
    <s v="Media"/>
    <x v="4"/>
    <n v="6"/>
    <s v="Alta"/>
    <s v="Bing"/>
    <m/>
    <m/>
    <m/>
    <m/>
    <m/>
  </r>
  <r>
    <s v="169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7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15i"/>
    <x v="0"/>
    <m/>
    <m/>
    <x v="2"/>
    <n v="6"/>
    <s v="Media"/>
    <s v="Landsat"/>
    <m/>
    <m/>
    <s v="Media"/>
    <x v="4"/>
    <n v="3"/>
    <s v="Alta"/>
    <s v="Rapid Eye"/>
    <m/>
    <m/>
    <m/>
    <m/>
    <m/>
  </r>
  <r>
    <s v="245i"/>
    <x v="0"/>
    <m/>
    <m/>
    <x v="2"/>
    <n v="6"/>
    <s v="Baja"/>
    <s v="Landsat"/>
    <m/>
    <m/>
    <s v="Media"/>
    <x v="4"/>
    <n v="5"/>
    <s v="Alta"/>
    <s v="Rapid Eye"/>
    <m/>
    <m/>
    <m/>
    <m/>
    <m/>
  </r>
  <r>
    <s v="248i"/>
    <x v="0"/>
    <m/>
    <m/>
    <x v="2"/>
    <n v="4"/>
    <s v="Baja"/>
    <s v="Landsat"/>
    <m/>
    <m/>
    <s v="Media"/>
    <x v="4"/>
    <n v="5"/>
    <s v="Alta"/>
    <s v="Rapid Eye"/>
    <m/>
    <m/>
    <m/>
    <m/>
    <m/>
  </r>
  <r>
    <s v="99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9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96INF"/>
    <x v="0"/>
    <m/>
    <m/>
    <x v="2"/>
    <n v="6"/>
    <s v="Media"/>
    <s v="Landsat"/>
    <m/>
    <m/>
    <s v="Media"/>
    <x v="4"/>
    <n v="5"/>
    <s v="Alta"/>
    <s v="Rapid Eye"/>
    <m/>
    <m/>
    <m/>
    <m/>
    <m/>
  </r>
  <r>
    <s v="99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19i"/>
    <x v="0"/>
    <m/>
    <m/>
    <x v="3"/>
    <n v="9"/>
    <s v="Alta"/>
    <s v="Landsat"/>
    <m/>
    <m/>
    <s v="Media"/>
    <x v="4"/>
    <n v="3"/>
    <s v="Alta"/>
    <s v="Rapid Eye"/>
    <m/>
    <m/>
    <m/>
    <m/>
    <m/>
  </r>
  <r>
    <s v="172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2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6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3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0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844INF"/>
    <x v="0"/>
    <m/>
    <m/>
    <x v="3"/>
    <n v="9"/>
    <s v="Alta"/>
    <s v="Landsat"/>
    <m/>
    <m/>
    <s v="Media"/>
    <x v="5"/>
    <n v="7"/>
    <s v="Alta"/>
    <s v="Bing"/>
    <m/>
    <m/>
    <m/>
    <m/>
    <m/>
  </r>
  <r>
    <s v="1014i"/>
    <x v="0"/>
    <m/>
    <m/>
    <x v="3"/>
    <n v="9"/>
    <s v="Alta"/>
    <s v="Landsat"/>
    <m/>
    <m/>
    <m/>
    <x v="4"/>
    <n v="6"/>
    <s v="Alta"/>
    <s v="Bing"/>
    <m/>
    <m/>
    <m/>
    <m/>
    <m/>
  </r>
  <r>
    <s v="84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8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4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83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49b"/>
    <x v="0"/>
    <m/>
    <m/>
    <x v="2"/>
    <n v="6"/>
    <s v="Media"/>
    <s v="Landsat"/>
    <m/>
    <m/>
    <s v="Media"/>
    <x v="4"/>
    <n v="4"/>
    <s v="Alta"/>
    <s v="Rapid Eye"/>
    <m/>
    <m/>
    <m/>
    <m/>
    <m/>
  </r>
  <r>
    <s v="102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28i"/>
    <x v="0"/>
    <m/>
    <m/>
    <x v="3"/>
    <n v="8"/>
    <s v="Alta"/>
    <s v="Landsat"/>
    <m/>
    <m/>
    <s v="Media"/>
    <x v="5"/>
    <n v="7"/>
    <s v="Alta"/>
    <s v="Rapid Eye"/>
    <m/>
    <m/>
    <m/>
    <m/>
    <m/>
  </r>
  <r>
    <s v="88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31i"/>
    <x v="0"/>
    <m/>
    <m/>
    <x v="3"/>
    <n v="9"/>
    <s v="Alta"/>
    <s v="Landsat"/>
    <m/>
    <m/>
    <s v="Media"/>
    <x v="4"/>
    <n v="3"/>
    <s v="Alta"/>
    <s v="Rapid Eye"/>
    <m/>
    <m/>
    <m/>
    <m/>
    <m/>
  </r>
  <r>
    <s v="88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5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6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63i"/>
    <x v="0"/>
    <m/>
    <m/>
    <x v="3"/>
    <n v="8"/>
    <s v="Alta"/>
    <s v="Landsat"/>
    <m/>
    <m/>
    <s v="Media"/>
    <x v="4"/>
    <n v="6"/>
    <s v="Alta"/>
    <s v="Rapid Eye"/>
    <m/>
    <m/>
    <m/>
    <m/>
    <m/>
  </r>
  <r>
    <s v="296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29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66i"/>
    <x v="0"/>
    <m/>
    <m/>
    <x v="3"/>
    <n v="9"/>
    <s v="Media"/>
    <s v="Landsat"/>
    <m/>
    <m/>
    <s v="Media"/>
    <x v="4"/>
    <n v="4"/>
    <s v="Alta"/>
    <s v="Rapid Eye"/>
    <m/>
    <m/>
    <m/>
    <m/>
    <m/>
  </r>
  <r>
    <s v="30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3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1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2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7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0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7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1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1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3b"/>
    <x v="0"/>
    <m/>
    <m/>
    <x v="2"/>
    <n v="6"/>
    <s v="Alta"/>
    <s v="Landsat"/>
    <m/>
    <m/>
    <s v="Media"/>
    <x v="5"/>
    <n v="8"/>
    <s v="Alta"/>
    <s v="Rapid Eye"/>
    <m/>
    <m/>
    <m/>
    <m/>
    <m/>
  </r>
  <r>
    <s v="94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60INF"/>
    <x v="0"/>
    <m/>
    <m/>
    <x v="3"/>
    <n v="9"/>
    <s v="Alta"/>
    <s v="Landsat"/>
    <m/>
    <m/>
    <s v="Media"/>
    <x v="4"/>
    <n v="6"/>
    <s v="Alta"/>
    <s v="Bing"/>
    <m/>
    <m/>
    <m/>
    <m/>
    <m/>
  </r>
  <r>
    <s v="1069i"/>
    <x v="0"/>
    <m/>
    <m/>
    <x v="3"/>
    <n v="9"/>
    <s v="Baja"/>
    <s v="Landsat"/>
    <m/>
    <m/>
    <s v="Media"/>
    <x v="5"/>
    <n v="9"/>
    <s v="Alta"/>
    <s v="Rapid Eye"/>
    <m/>
    <m/>
    <m/>
    <m/>
    <m/>
  </r>
  <r>
    <s v="96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2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79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3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979INF"/>
    <x v="0"/>
    <m/>
    <m/>
    <x v="3"/>
    <n v="8"/>
    <s v="Alta"/>
    <s v="Landsat"/>
    <m/>
    <m/>
    <s v="Media"/>
    <x v="5"/>
    <n v="8"/>
    <s v="Alta"/>
    <s v="Bing"/>
    <m/>
    <m/>
    <m/>
    <m/>
    <m/>
  </r>
  <r>
    <s v="1083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087i"/>
    <x v="0"/>
    <m/>
    <m/>
    <x v="3"/>
    <n v="9"/>
    <s v="Media"/>
    <s v="Landsat"/>
    <m/>
    <m/>
    <s v="Media"/>
    <x v="5"/>
    <n v="9"/>
    <s v="Alta"/>
    <s v="Rapid Eye"/>
    <m/>
    <m/>
    <m/>
    <m/>
    <m/>
  </r>
  <r>
    <s v="1000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0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9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6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0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1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5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1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54i"/>
    <x v="0"/>
    <m/>
    <m/>
    <x v="3"/>
    <n v="9"/>
    <s v="Baja"/>
    <s v="Landsat"/>
    <m/>
    <m/>
    <s v="Media"/>
    <x v="4"/>
    <n v="5"/>
    <s v="Alta"/>
    <s v="Rapid Eye"/>
    <m/>
    <m/>
    <m/>
    <m/>
    <m/>
  </r>
  <r>
    <s v="182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2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6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1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2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2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31INF"/>
    <x v="0"/>
    <m/>
    <m/>
    <x v="3"/>
    <n v="9"/>
    <s v="Alta"/>
    <s v="Landsat"/>
    <m/>
    <m/>
    <s v="Media"/>
    <x v="5"/>
    <n v="9"/>
    <s v="Alta"/>
    <s v="Bing"/>
    <m/>
    <m/>
    <m/>
    <m/>
    <m/>
  </r>
  <r>
    <s v="1115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1118i"/>
    <x v="0"/>
    <m/>
    <m/>
    <x v="2"/>
    <n v="4"/>
    <s v="Baja"/>
    <s v="Landsat"/>
    <m/>
    <m/>
    <s v="Media"/>
    <x v="4"/>
    <n v="4"/>
    <s v="Alta"/>
    <s v="Rapid Eye"/>
    <m/>
    <m/>
    <m/>
    <m/>
    <m/>
  </r>
  <r>
    <s v="183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37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4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2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5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6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07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36i"/>
    <x v="0"/>
    <m/>
    <m/>
    <x v="3"/>
    <n v="9"/>
    <s v="Alta"/>
    <s v="Landsat"/>
    <m/>
    <m/>
    <s v="Media"/>
    <x v="5"/>
    <n v="9"/>
    <s v="Baja"/>
    <s v="Rapid Eye"/>
    <m/>
    <m/>
    <m/>
    <m/>
    <m/>
  </r>
  <r>
    <s v="113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5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0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6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0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7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1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62b"/>
    <x v="0"/>
    <m/>
    <m/>
    <x v="2"/>
    <n v="5"/>
    <s v="Media"/>
    <s v="Landsat"/>
    <m/>
    <m/>
    <s v="Media"/>
    <x v="4"/>
    <n v="4"/>
    <s v="Alta"/>
    <s v="Rapid Eye"/>
    <m/>
    <m/>
    <m/>
    <m/>
    <m/>
  </r>
  <r>
    <s v="1151i"/>
    <x v="0"/>
    <m/>
    <m/>
    <x v="3"/>
    <n v="9"/>
    <s v="Alta"/>
    <s v="Landsat"/>
    <m/>
    <m/>
    <s v="Media"/>
    <x v="5"/>
    <n v="9"/>
    <s v="Alta"/>
    <s v="Bing"/>
    <m/>
    <m/>
    <m/>
    <m/>
    <m/>
  </r>
  <r>
    <s v="1154i"/>
    <x v="0"/>
    <m/>
    <m/>
    <x v="3"/>
    <n v="9"/>
    <s v="Baja"/>
    <s v="Landsat"/>
    <m/>
    <m/>
    <s v="Media"/>
    <x v="5"/>
    <n v="9"/>
    <s v="Alta"/>
    <s v="Rapid Eye"/>
    <m/>
    <m/>
    <m/>
    <m/>
    <m/>
  </r>
  <r>
    <s v="1100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0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0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1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1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2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2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89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35i"/>
    <x v="0"/>
    <m/>
    <m/>
    <x v="3"/>
    <n v="9"/>
    <s v="Baja"/>
    <s v="Landsat"/>
    <m/>
    <m/>
    <s v="Media"/>
    <x v="5"/>
    <n v="9"/>
    <s v="Alta"/>
    <s v="Bing"/>
    <m/>
    <m/>
    <m/>
    <m/>
    <m/>
  </r>
  <r>
    <s v="118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4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9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50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19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3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0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4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4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1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5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0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0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1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2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3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7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3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4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4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49i"/>
    <x v="0"/>
    <m/>
    <m/>
    <x v="3"/>
    <n v="9"/>
    <s v="s"/>
    <s v="Landsat"/>
    <m/>
    <m/>
    <s v="Media"/>
    <x v="5"/>
    <n v="8"/>
    <s v="Alta"/>
    <s v="Rapid Eye"/>
    <m/>
    <m/>
    <m/>
    <m/>
    <m/>
  </r>
  <r>
    <s v="123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0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3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3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1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14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17INF"/>
    <x v="0"/>
    <m/>
    <m/>
    <x v="3"/>
    <n v="9"/>
    <s v="Alta"/>
    <s v="Landsat"/>
    <m/>
    <m/>
    <s v="Media"/>
    <x v="5"/>
    <n v="9"/>
    <s v="Baja"/>
    <s v="Rapid Eye"/>
    <m/>
    <m/>
    <m/>
    <m/>
    <m/>
  </r>
  <r>
    <s v="1244i"/>
    <x v="0"/>
    <m/>
    <m/>
    <x v="3"/>
    <n v="8"/>
    <s v="Alta"/>
    <s v="Landsat"/>
    <m/>
    <m/>
    <s v="Media"/>
    <x v="4"/>
    <n v="6"/>
    <s v="Alta"/>
    <s v="Rapid Eye"/>
    <m/>
    <m/>
    <m/>
    <m/>
    <m/>
  </r>
  <r>
    <s v="1247i"/>
    <x v="0"/>
    <m/>
    <m/>
    <x v="2"/>
    <n v="6"/>
    <s v="Baja"/>
    <s v="Landsat"/>
    <m/>
    <m/>
    <s v="Media"/>
    <x v="4"/>
    <n v="3"/>
    <s v="Alta"/>
    <s v="Rapid Eye"/>
    <m/>
    <m/>
    <m/>
    <m/>
    <m/>
  </r>
  <r>
    <s v="1220INF"/>
    <x v="0"/>
    <m/>
    <m/>
    <x v="2"/>
    <n v="4"/>
    <s v="Alta"/>
    <s v="Landsat"/>
    <m/>
    <m/>
    <s v="Media"/>
    <x v="4"/>
    <n v="5"/>
    <s v="Alta"/>
    <s v="Rapid Eye"/>
    <m/>
    <m/>
    <m/>
    <m/>
    <m/>
  </r>
  <r>
    <s v="122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5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9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49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5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0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6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66i"/>
    <x v="0"/>
    <m/>
    <m/>
    <x v="2"/>
    <n v="3"/>
    <s v="Media"/>
    <s v="Landsat"/>
    <m/>
    <m/>
    <s v="Media"/>
    <x v="4"/>
    <n v="4"/>
    <s v="Alta"/>
    <s v="Rapid Eye"/>
    <m/>
    <m/>
    <m/>
    <m/>
    <m/>
  </r>
  <r>
    <s v="508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69i"/>
    <x v="0"/>
    <m/>
    <m/>
    <x v="3"/>
    <n v="9"/>
    <s v="Baja"/>
    <s v="Landsat"/>
    <m/>
    <m/>
    <s v="Media"/>
    <x v="5"/>
    <n v="8"/>
    <s v="Alta"/>
    <s v="Rapid Eye"/>
    <m/>
    <m/>
    <m/>
    <m/>
    <m/>
  </r>
  <r>
    <s v="51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38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5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41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2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70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50INF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253INF"/>
    <x v="0"/>
    <m/>
    <m/>
    <x v="3"/>
    <n v="9"/>
    <s v="Media"/>
    <s v="Landsat"/>
    <m/>
    <m/>
    <s v="Media"/>
    <x v="5"/>
    <n v="9"/>
    <s v="Baja"/>
    <s v="Rapid Eye"/>
    <m/>
    <m/>
    <m/>
    <m/>
    <m/>
  </r>
  <r>
    <s v="1276i"/>
    <x v="0"/>
    <m/>
    <m/>
    <x v="3"/>
    <n v="9"/>
    <s v="Media"/>
    <s v="Landsat"/>
    <m/>
    <m/>
    <s v="Media"/>
    <x v="5"/>
    <n v="9"/>
    <s v="Alta"/>
    <s v="Rapid Eye"/>
    <m/>
    <m/>
    <m/>
    <m/>
    <m/>
  </r>
  <r>
    <s v="1256INF"/>
    <x v="0"/>
    <m/>
    <m/>
    <x v="3"/>
    <n v="9"/>
    <s v="Baja"/>
    <s v="Landsat"/>
    <m/>
    <m/>
    <s v="Media"/>
    <x v="5"/>
    <n v="9"/>
    <s v="Alta"/>
    <s v="Rapid Eye"/>
    <m/>
    <m/>
    <m/>
    <m/>
    <m/>
  </r>
  <r>
    <s v="1279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1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7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2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8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2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993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36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996i"/>
    <x v="0"/>
    <m/>
    <m/>
    <x v="3"/>
    <n v="9"/>
    <s v="Baja"/>
    <s v="Landsat"/>
    <m/>
    <m/>
    <s v="Media"/>
    <x v="4"/>
    <n v="5"/>
    <s v="Alta"/>
    <s v="Rapid Eye"/>
    <m/>
    <m/>
    <m/>
    <m/>
    <m/>
  </r>
  <r>
    <s v="128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8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69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8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7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0i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275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81INF"/>
    <x v="0"/>
    <m/>
    <m/>
    <x v="3"/>
    <n v="9"/>
    <s v="Alta"/>
    <s v="Landsat"/>
    <m/>
    <m/>
    <s v="Media"/>
    <x v="5"/>
    <n v="7"/>
    <s v="Alta"/>
    <s v="Rapid Eye"/>
    <m/>
    <m/>
    <m/>
    <m/>
    <m/>
  </r>
  <r>
    <s v="1300i"/>
    <x v="0"/>
    <m/>
    <m/>
    <x v="2"/>
    <n v="3"/>
    <s v="Alta"/>
    <s v="Landsat"/>
    <m/>
    <m/>
    <s v="Media"/>
    <x v="4"/>
    <n v="3"/>
    <s v="Alta"/>
    <s v="Rapid Eye"/>
    <m/>
    <m/>
    <m/>
    <m/>
    <m/>
  </r>
  <r>
    <s v="1287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73b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4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04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49i"/>
    <x v="0"/>
    <m/>
    <m/>
    <x v="3"/>
    <n v="9"/>
    <s v="Alta"/>
    <s v="Landsat"/>
    <m/>
    <m/>
    <s v="Media"/>
    <x v="5"/>
    <n v="8"/>
    <s v="Alta"/>
    <s v="Rapid Eye"/>
    <m/>
    <m/>
    <m/>
    <m/>
    <m/>
  </r>
  <r>
    <s v="2007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55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2016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561i"/>
    <x v="0"/>
    <m/>
    <m/>
    <x v="2"/>
    <n v="5"/>
    <s v="Media"/>
    <s v="Landsat"/>
    <m/>
    <m/>
    <s v="Media"/>
    <x v="4"/>
    <n v="4"/>
    <s v="Media"/>
    <s v="Rapid Eye"/>
    <m/>
    <m/>
    <m/>
    <m/>
    <m/>
  </r>
  <r>
    <s v="2020i"/>
    <x v="0"/>
    <m/>
    <m/>
    <x v="3"/>
    <n v="9"/>
    <s v="Alta"/>
    <s v="Landsat"/>
    <m/>
    <m/>
    <s v="Media"/>
    <x v="4"/>
    <n v="6"/>
    <s v="Alta"/>
    <s v="Rapid Eye"/>
    <m/>
    <m/>
    <m/>
    <m/>
    <m/>
  </r>
  <r>
    <s v="1292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3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11i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296INF"/>
    <x v="0"/>
    <m/>
    <m/>
    <x v="3"/>
    <n v="9"/>
    <s v="Alta"/>
    <s v="Landsat"/>
    <m/>
    <m/>
    <s v="Media"/>
    <x v="5"/>
    <n v="9"/>
    <s v="Alta"/>
    <s v="Rapid Eye"/>
    <m/>
    <m/>
    <m/>
    <m/>
    <m/>
  </r>
  <r>
    <s v="1386i"/>
    <x v="0"/>
    <m/>
    <m/>
    <x v="3"/>
    <n v="9"/>
    <s v="Media"/>
    <s v="Landsat"/>
    <m/>
    <m/>
    <s v="Media"/>
    <x v="5"/>
    <n v="9"/>
    <s v="Alta"/>
    <s v="Bing"/>
    <m/>
    <m/>
    <m/>
    <m/>
    <m/>
  </r>
  <r>
    <s v="1206i"/>
    <x v="0"/>
    <m/>
    <m/>
    <x v="5"/>
    <n v="0"/>
    <s v="Baja"/>
    <s v="Landsat"/>
    <m/>
    <m/>
    <s v="Media"/>
    <x v="4"/>
    <n v="3"/>
    <s v="Alta"/>
    <s v="Rapid Eye"/>
    <m/>
    <m/>
    <m/>
    <m/>
    <m/>
  </r>
  <r>
    <s v="1179INF"/>
    <x v="0"/>
    <m/>
    <m/>
    <x v="5"/>
    <n v="0"/>
    <s v="Baja"/>
    <s v="Landsat"/>
    <m/>
    <m/>
    <s v="Media"/>
    <x v="4"/>
    <n v="4"/>
    <s v="Alta"/>
    <s v="Rapid Eye"/>
    <m/>
    <m/>
    <m/>
    <m/>
    <m/>
  </r>
  <r>
    <s v="374i"/>
    <x v="0"/>
    <m/>
    <m/>
    <x v="3"/>
    <n v="9"/>
    <s v="Alta"/>
    <s v="Landsat"/>
    <m/>
    <m/>
    <s v="Media"/>
    <x v="6"/>
    <n v="0"/>
    <s v="Alta"/>
    <s v="Rapid Eye"/>
    <m/>
    <m/>
    <m/>
    <m/>
    <m/>
  </r>
  <r>
    <s v="475INF"/>
    <x v="0"/>
    <m/>
    <m/>
    <x v="4"/>
    <n v="0"/>
    <s v="Alta"/>
    <s v="Landsat"/>
    <m/>
    <m/>
    <s v="Media"/>
    <x v="7"/>
    <n v="0"/>
    <s v="Alta"/>
    <s v="Rapid Eye"/>
    <m/>
    <m/>
    <m/>
    <m/>
    <m/>
  </r>
  <r>
    <s v="1836i"/>
    <x v="0"/>
    <m/>
    <m/>
    <x v="3"/>
    <n v="7"/>
    <s v="Alta"/>
    <s v="Landsat"/>
    <m/>
    <m/>
    <s v="Media"/>
    <x v="8"/>
    <n v="0"/>
    <s v="Alta"/>
    <s v="Rapid Eye"/>
    <m/>
    <m/>
    <m/>
    <m/>
    <m/>
  </r>
  <r>
    <s v="1375INF"/>
    <x v="0"/>
    <m/>
    <m/>
    <x v="9"/>
    <n v="0"/>
    <s v="Alta"/>
    <s v="Landsat"/>
    <m/>
    <m/>
    <s v="Media"/>
    <x v="8"/>
    <n v="0"/>
    <s v="Alta"/>
    <s v="Rapid Eye"/>
    <s v="20150101_165653"/>
    <m/>
    <m/>
    <m/>
    <m/>
  </r>
  <r>
    <s v="1389i"/>
    <x v="0"/>
    <m/>
    <m/>
    <x v="9"/>
    <n v="0"/>
    <s v="Alta"/>
    <s v="Landsat"/>
    <m/>
    <m/>
    <s v="Media"/>
    <x v="8"/>
    <n v="0"/>
    <s v="Alta"/>
    <s v="Rapid Eye"/>
    <m/>
    <m/>
    <m/>
    <m/>
    <m/>
  </r>
  <r>
    <s v="137i"/>
    <x v="0"/>
    <m/>
    <m/>
    <x v="4"/>
    <n v="0"/>
    <s v="Alta"/>
    <s v="Landsat"/>
    <m/>
    <m/>
    <s v="Media"/>
    <x v="8"/>
    <n v="0"/>
    <s v="Alta"/>
    <s v="Rapid Eye"/>
    <m/>
    <m/>
    <m/>
    <m/>
    <m/>
  </r>
  <r>
    <s v="1377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392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81b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088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36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39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093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42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096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45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48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07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00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388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03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391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394INF"/>
    <x v="0"/>
    <m/>
    <m/>
    <x v="10"/>
    <n v="4"/>
    <s v="Alta"/>
    <s v="Landsat"/>
    <m/>
    <m/>
    <s v="Media"/>
    <x v="9"/>
    <n v="6"/>
    <s v="Alta"/>
    <s v="Rapid Eye"/>
    <m/>
    <m/>
    <m/>
    <m/>
    <m/>
  </r>
  <r>
    <s v="1406i"/>
    <x v="0"/>
    <m/>
    <m/>
    <x v="10"/>
    <n v="8"/>
    <s v="Alta"/>
    <s v="Landsat"/>
    <m/>
    <m/>
    <s v="Media"/>
    <x v="9"/>
    <n v="8"/>
    <s v="Alta"/>
    <s v="Rapid Eye"/>
    <m/>
    <m/>
    <m/>
    <m/>
    <m/>
  </r>
  <r>
    <s v="1409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397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00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12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56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08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83b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59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11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14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63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17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66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69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20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72i"/>
    <x v="0"/>
    <m/>
    <m/>
    <x v="10"/>
    <n v="0"/>
    <s v="Alta"/>
    <s v="Landsat"/>
    <m/>
    <m/>
    <s v="Media"/>
    <x v="9"/>
    <n v="0"/>
    <s v="Alta"/>
    <s v="Bing"/>
    <m/>
    <m/>
    <m/>
    <m/>
    <m/>
  </r>
  <r>
    <s v="1422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10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13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25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16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19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30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33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22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25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85b"/>
    <x v="0"/>
    <m/>
    <m/>
    <x v="10"/>
    <n v="0"/>
    <s v="Alta"/>
    <s v="Landsat"/>
    <m/>
    <m/>
    <s v="Media"/>
    <x v="9"/>
    <n v="0"/>
    <s v="Alta"/>
    <s v="Rapid Eye"/>
    <s v="20150101_165653"/>
    <m/>
    <m/>
    <m/>
    <m/>
  </r>
  <r>
    <s v="2130i"/>
    <x v="0"/>
    <m/>
    <m/>
    <x v="10"/>
    <n v="0"/>
    <s v="Alta"/>
    <s v="Landsat"/>
    <m/>
    <m/>
    <s v="Media"/>
    <x v="9"/>
    <n v="0"/>
    <s v="Alta"/>
    <s v="Rapid Eye"/>
    <s v="20150101_165653"/>
    <m/>
    <m/>
    <m/>
    <s v="Se presenta en zona de alta deforestacion en el periodo"/>
  </r>
  <r>
    <s v="680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2133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683i"/>
    <x v="0"/>
    <m/>
    <m/>
    <x v="10"/>
    <n v="0"/>
    <s v="Alta"/>
    <s v="Landsat"/>
    <m/>
    <m/>
    <s v="Media"/>
    <x v="9"/>
    <n v="0"/>
    <s v="Alta"/>
    <s v="Rapid Eye"/>
    <s v="20150101_165653"/>
    <m/>
    <m/>
    <m/>
    <m/>
  </r>
  <r>
    <s v="687i"/>
    <x v="0"/>
    <m/>
    <m/>
    <x v="10"/>
    <n v="0"/>
    <s v="Alta"/>
    <s v="Landsat"/>
    <m/>
    <m/>
    <s v="Media"/>
    <x v="9"/>
    <n v="0"/>
    <s v="Alta"/>
    <s v="Rapid Eye"/>
    <s v="20150101_165653"/>
    <m/>
    <m/>
    <m/>
    <m/>
  </r>
  <r>
    <s v="1434INF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46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49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52i"/>
    <x v="0"/>
    <m/>
    <m/>
    <x v="10"/>
    <n v="0"/>
    <s v="Alta"/>
    <s v="Landsat"/>
    <m/>
    <m/>
    <s v="Media"/>
    <x v="9"/>
    <n v="0"/>
    <s v="Alta"/>
    <s v="Rapid Eye"/>
    <m/>
    <m/>
    <m/>
    <m/>
    <m/>
  </r>
  <r>
    <s v="1458i"/>
    <x v="0"/>
    <m/>
    <m/>
    <x v="1"/>
    <n v="2"/>
    <s v="Alta"/>
    <s v="Landsat"/>
    <m/>
    <m/>
    <s v="Media"/>
    <x v="10"/>
    <n v="0"/>
    <s v="Baja"/>
    <s v="Bing"/>
    <m/>
    <m/>
    <m/>
    <m/>
    <m/>
  </r>
  <r>
    <s v="1025i"/>
    <x v="0"/>
    <m/>
    <m/>
    <x v="3"/>
    <n v="9"/>
    <s v="Alta"/>
    <s v="Landsat"/>
    <m/>
    <m/>
    <s v="Media"/>
    <x v="10"/>
    <n v="0"/>
    <s v="Alta"/>
    <s v="Bing"/>
    <m/>
    <m/>
    <m/>
    <m/>
    <m/>
  </r>
  <r>
    <s v="880INF"/>
    <x v="0"/>
    <m/>
    <m/>
    <x v="3"/>
    <n v="9"/>
    <s v="Alta"/>
    <s v="Landsat"/>
    <m/>
    <m/>
    <s v="Media"/>
    <x v="10"/>
    <n v="0"/>
    <s v="Alta"/>
    <s v="Bing"/>
    <m/>
    <m/>
    <m/>
    <m/>
    <m/>
  </r>
  <r>
    <s v="1042i"/>
    <x v="0"/>
    <m/>
    <m/>
    <x v="2"/>
    <n v="6"/>
    <s v="Alta"/>
    <s v="Landsat"/>
    <m/>
    <m/>
    <s v="Media"/>
    <x v="10"/>
    <n v="0"/>
    <s v="Alta"/>
    <s v="Bing"/>
    <m/>
    <m/>
    <m/>
    <m/>
    <m/>
  </r>
  <r>
    <s v="303i"/>
    <x v="0"/>
    <m/>
    <m/>
    <x v="3"/>
    <n v="9"/>
    <s v="Alta"/>
    <s v="Landsat"/>
    <m/>
    <m/>
    <s v="Media"/>
    <x v="10"/>
    <n v="0"/>
    <s v="Alta"/>
    <s v="Bing"/>
    <m/>
    <m/>
    <m/>
    <m/>
    <m/>
  </r>
  <r>
    <s v="1776i"/>
    <x v="0"/>
    <m/>
    <m/>
    <x v="3"/>
    <n v="7"/>
    <s v="Alta"/>
    <s v="Landsat"/>
    <m/>
    <m/>
    <s v="Media"/>
    <x v="10"/>
    <n v="0"/>
    <s v="Alta"/>
    <s v="Bing"/>
    <m/>
    <m/>
    <m/>
    <m/>
    <m/>
  </r>
  <r>
    <s v="1786i"/>
    <x v="0"/>
    <m/>
    <m/>
    <x v="3"/>
    <n v="9"/>
    <s v="Alta"/>
    <s v="Landsat"/>
    <m/>
    <m/>
    <s v="Media"/>
    <x v="10"/>
    <n v="0"/>
    <s v="Alta"/>
    <s v="Bing"/>
    <m/>
    <m/>
    <m/>
    <m/>
    <m/>
  </r>
  <r>
    <s v="329i"/>
    <x v="0"/>
    <m/>
    <m/>
    <x v="2"/>
    <n v="6"/>
    <s v="Media"/>
    <s v="Landsat"/>
    <m/>
    <m/>
    <s v="Media"/>
    <x v="10"/>
    <n v="0"/>
    <s v="Alta"/>
    <s v="Bing"/>
    <m/>
    <m/>
    <m/>
    <m/>
    <m/>
  </r>
  <r>
    <s v="1022INF"/>
    <x v="0"/>
    <m/>
    <m/>
    <x v="3"/>
    <n v="9"/>
    <s v="Alta"/>
    <s v="Landsat"/>
    <m/>
    <m/>
    <s v="Media"/>
    <x v="10"/>
    <n v="0"/>
    <s v="Alta"/>
    <s v="Bing"/>
    <m/>
    <m/>
    <m/>
    <m/>
    <m/>
  </r>
  <r>
    <s v="1109i"/>
    <x v="0"/>
    <m/>
    <m/>
    <x v="3"/>
    <n v="9"/>
    <s v="Alta"/>
    <s v="Landsat"/>
    <m/>
    <m/>
    <s v="Media"/>
    <x v="10"/>
    <n v="0"/>
    <s v="Alta"/>
    <s v="Bing"/>
    <m/>
    <m/>
    <m/>
    <m/>
    <m/>
  </r>
  <r>
    <s v="1449INF"/>
    <x v="0"/>
    <m/>
    <m/>
    <x v="4"/>
    <n v="0"/>
    <s v="Alta"/>
    <s v="Landsat"/>
    <m/>
    <m/>
    <s v="Media"/>
    <x v="10"/>
    <n v="0"/>
    <s v="Alta"/>
    <s v="Bing"/>
    <m/>
    <m/>
    <m/>
    <m/>
    <m/>
  </r>
  <r>
    <s v="1461i"/>
    <x v="0"/>
    <m/>
    <m/>
    <x v="4"/>
    <n v="0"/>
    <s v="Alta"/>
    <s v="Landsat"/>
    <m/>
    <m/>
    <s v="Media"/>
    <x v="10"/>
    <n v="0"/>
    <s v="Alta"/>
    <s v="Bing"/>
    <m/>
    <m/>
    <m/>
    <m/>
    <m/>
  </r>
  <r>
    <s v="700i"/>
    <x v="0"/>
    <m/>
    <m/>
    <x v="4"/>
    <n v="0"/>
    <s v="Alta"/>
    <s v="Landsat"/>
    <m/>
    <m/>
    <s v="Media"/>
    <x v="10"/>
    <n v="0"/>
    <s v="Alta"/>
    <s v="Bing"/>
    <m/>
    <m/>
    <m/>
    <m/>
    <m/>
  </r>
  <r>
    <s v="2150i"/>
    <x v="0"/>
    <m/>
    <m/>
    <x v="4"/>
    <n v="0"/>
    <s v="Alta"/>
    <s v="Landsat"/>
    <m/>
    <m/>
    <s v="Media"/>
    <x v="10"/>
    <n v="0"/>
    <s v="Alta"/>
    <s v="Bing"/>
    <m/>
    <m/>
    <m/>
    <m/>
    <m/>
  </r>
  <r>
    <s v="703i"/>
    <x v="0"/>
    <m/>
    <m/>
    <x v="4"/>
    <n v="0"/>
    <s v="Alta"/>
    <s v="Landsat"/>
    <m/>
    <m/>
    <s v="Media"/>
    <x v="10"/>
    <n v="0"/>
    <s v="Alta"/>
    <s v="Bing"/>
    <m/>
    <m/>
    <m/>
    <m/>
    <m/>
  </r>
  <r>
    <s v="2153i"/>
    <x v="0"/>
    <m/>
    <m/>
    <x v="4"/>
    <n v="0"/>
    <s v="Alta"/>
    <s v="Landsat"/>
    <m/>
    <m/>
    <s v="Media"/>
    <x v="10"/>
    <n v="0"/>
    <s v="Alta"/>
    <s v="Bing"/>
    <m/>
    <m/>
    <m/>
    <m/>
    <m/>
  </r>
  <r>
    <s v="2154i"/>
    <x v="0"/>
    <m/>
    <m/>
    <x v="4"/>
    <n v="0"/>
    <s v="Alta"/>
    <s v="Landsat"/>
    <m/>
    <m/>
    <s v="Media"/>
    <x v="10"/>
    <n v="0"/>
    <s v="Baja"/>
    <s v="Bing"/>
    <m/>
    <m/>
    <m/>
    <m/>
    <m/>
  </r>
  <r>
    <s v="1455INF"/>
    <x v="0"/>
    <m/>
    <m/>
    <x v="4"/>
    <n v="0"/>
    <s v="Alta"/>
    <s v="Landsat"/>
    <m/>
    <m/>
    <s v="Media"/>
    <x v="10"/>
    <n v="0"/>
    <s v="Alta"/>
    <s v="Bing"/>
    <m/>
    <m/>
    <m/>
    <m/>
    <m/>
  </r>
  <r>
    <s v="1466i"/>
    <x v="0"/>
    <m/>
    <m/>
    <x v="4"/>
    <n v="0"/>
    <s v="Alta"/>
    <s v="Landsat"/>
    <m/>
    <m/>
    <s v="Media"/>
    <x v="10"/>
    <n v="0"/>
    <s v="Alta"/>
    <s v="Bing"/>
    <m/>
    <m/>
    <m/>
    <m/>
    <m/>
  </r>
  <r>
    <s v="1469i"/>
    <x v="0"/>
    <m/>
    <m/>
    <x v="4"/>
    <n v="0"/>
    <s v="Alta"/>
    <s v="Landsat"/>
    <m/>
    <m/>
    <s v="Media"/>
    <x v="10"/>
    <n v="0"/>
    <s v="Alta"/>
    <s v="Bing"/>
    <m/>
    <m/>
    <m/>
    <m/>
    <m/>
  </r>
  <r>
    <s v="2065i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1374i"/>
    <x v="0"/>
    <m/>
    <m/>
    <x v="1"/>
    <n v="0"/>
    <s v="Media"/>
    <s v="Landsat"/>
    <m/>
    <m/>
    <s v="Media"/>
    <x v="10"/>
    <n v="0"/>
    <s v="Alta"/>
    <s v="Rapid Eye"/>
    <m/>
    <m/>
    <m/>
    <m/>
    <m/>
  </r>
  <r>
    <s v="1362INF"/>
    <x v="0"/>
    <m/>
    <m/>
    <x v="1"/>
    <n v="2"/>
    <s v="Media"/>
    <s v="Landsat"/>
    <m/>
    <m/>
    <s v="Media"/>
    <x v="10"/>
    <n v="0"/>
    <s v="Alta"/>
    <s v="Rapid Eye"/>
    <m/>
    <m/>
    <m/>
    <m/>
    <m/>
  </r>
  <r>
    <s v="2085i"/>
    <x v="0"/>
    <m/>
    <m/>
    <x v="1"/>
    <n v="0"/>
    <s v="Media"/>
    <s v="Landsat"/>
    <s v="1551_29082005"/>
    <m/>
    <s v="Media"/>
    <x v="10"/>
    <n v="0"/>
    <s v="Media"/>
    <s v="Rapide Eye"/>
    <m/>
    <m/>
    <m/>
    <m/>
    <m/>
  </r>
  <r>
    <s v="1380INF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1395i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1383INF"/>
    <x v="0"/>
    <m/>
    <m/>
    <x v="1"/>
    <n v="2"/>
    <s v="Media"/>
    <s v="Landsat"/>
    <m/>
    <m/>
    <s v="Media"/>
    <x v="10"/>
    <n v="2"/>
    <s v="Alta"/>
    <s v="Rapid Eye"/>
    <m/>
    <m/>
    <m/>
    <m/>
    <m/>
  </r>
  <r>
    <s v="1386INF"/>
    <x v="0"/>
    <m/>
    <m/>
    <x v="1"/>
    <n v="2"/>
    <s v="Alta"/>
    <s v="Landsat"/>
    <m/>
    <m/>
    <s v="Media"/>
    <x v="10"/>
    <n v="0"/>
    <s v="Alta"/>
    <s v="Bing"/>
    <m/>
    <m/>
    <m/>
    <m/>
    <m/>
  </r>
  <r>
    <s v="650i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2103i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1416i"/>
    <x v="0"/>
    <m/>
    <m/>
    <x v="1"/>
    <n v="2"/>
    <s v="Media"/>
    <s v="Landsat"/>
    <m/>
    <m/>
    <s v="Media"/>
    <x v="10"/>
    <n v="0"/>
    <s v="Alta"/>
    <s v="Rapid Eye"/>
    <m/>
    <m/>
    <m/>
    <m/>
    <m/>
  </r>
  <r>
    <s v="1404INF"/>
    <x v="0"/>
    <m/>
    <m/>
    <x v="1"/>
    <n v="0"/>
    <s v="Alta"/>
    <s v="Landsat"/>
    <m/>
    <m/>
    <s v="Media"/>
    <x v="10"/>
    <n v="0"/>
    <s v="Alta"/>
    <s v="Rapid Eye"/>
    <m/>
    <m/>
    <m/>
    <m/>
    <m/>
  </r>
  <r>
    <s v="1419i"/>
    <x v="0"/>
    <m/>
    <m/>
    <x v="1"/>
    <n v="2"/>
    <s v="Media"/>
    <s v="Landsat"/>
    <m/>
    <m/>
    <s v="Media"/>
    <x v="10"/>
    <n v="1"/>
    <s v="Alta"/>
    <s v="Rapid Eye"/>
    <m/>
    <m/>
    <m/>
    <m/>
    <m/>
  </r>
  <r>
    <s v="2123i"/>
    <x v="0"/>
    <m/>
    <m/>
    <x v="1"/>
    <n v="1"/>
    <s v="Baja"/>
    <s v="Landsat"/>
    <s v="1551_29082005"/>
    <m/>
    <s v="Media"/>
    <x v="10"/>
    <n v="0"/>
    <s v="Alta"/>
    <s v="Bing"/>
    <m/>
    <m/>
    <m/>
    <m/>
    <m/>
  </r>
  <r>
    <s v="2126i"/>
    <x v="0"/>
    <m/>
    <m/>
    <x v="1"/>
    <n v="2"/>
    <s v="Media"/>
    <s v="Landsat"/>
    <m/>
    <m/>
    <s v="Media"/>
    <x v="10"/>
    <n v="0"/>
    <s v="Alta"/>
    <s v="Rapid Eye"/>
    <m/>
    <m/>
    <m/>
    <m/>
    <m/>
  </r>
  <r>
    <s v="675i"/>
    <x v="0"/>
    <m/>
    <m/>
    <x v="1"/>
    <n v="2"/>
    <s v="Alta"/>
    <s v="Landsat"/>
    <m/>
    <m/>
    <s v="Media"/>
    <x v="10"/>
    <n v="1"/>
    <s v="Alta"/>
    <s v="Rapid Eye"/>
    <m/>
    <m/>
    <m/>
    <m/>
    <m/>
  </r>
  <r>
    <s v="1436i"/>
    <x v="0"/>
    <m/>
    <m/>
    <x v="1"/>
    <n v="1"/>
    <s v="Baja"/>
    <s v="Landsat"/>
    <m/>
    <m/>
    <s v="Media"/>
    <x v="10"/>
    <n v="0"/>
    <s v="Alta"/>
    <s v="Rapid Eye"/>
    <m/>
    <m/>
    <m/>
    <m/>
    <m/>
  </r>
  <r>
    <s v="1427INF"/>
    <x v="0"/>
    <m/>
    <m/>
    <x v="1"/>
    <n v="1"/>
    <s v="Media"/>
    <s v="Landsat"/>
    <m/>
    <m/>
    <s v="Media"/>
    <x v="10"/>
    <n v="0"/>
    <s v="Alta"/>
    <s v="Rapid Eye"/>
    <m/>
    <m/>
    <m/>
    <m/>
    <m/>
  </r>
  <r>
    <s v="1439i"/>
    <x v="0"/>
    <m/>
    <m/>
    <x v="1"/>
    <n v="1"/>
    <s v="Alta"/>
    <s v="Landsat"/>
    <m/>
    <m/>
    <s v="Media"/>
    <x v="10"/>
    <n v="0"/>
    <s v="Alta"/>
    <s v="Rapid Eye"/>
    <m/>
    <m/>
    <m/>
    <m/>
    <m/>
  </r>
  <r>
    <s v="1430INF"/>
    <x v="0"/>
    <m/>
    <m/>
    <x v="1"/>
    <n v="2"/>
    <s v="Alta"/>
    <s v="Landsat"/>
    <m/>
    <m/>
    <s v="Media"/>
    <x v="10"/>
    <n v="0"/>
    <s v="Alta"/>
    <s v="Rapid Eye"/>
    <m/>
    <m/>
    <m/>
    <m/>
    <m/>
  </r>
  <r>
    <s v="2139i"/>
    <x v="0"/>
    <m/>
    <m/>
    <x v="1"/>
    <n v="2"/>
    <s v="Media"/>
    <s v="Landsat"/>
    <m/>
    <m/>
    <s v="Media"/>
    <x v="10"/>
    <n v="0"/>
    <s v="Alta"/>
    <s v="Rapid Eye"/>
    <m/>
    <m/>
    <m/>
    <m/>
    <m/>
  </r>
  <r>
    <s v="693i"/>
    <x v="0"/>
    <m/>
    <m/>
    <x v="1"/>
    <n v="2"/>
    <s v="Media"/>
    <s v="Landsat"/>
    <m/>
    <m/>
    <s v="Media"/>
    <x v="10"/>
    <n v="1"/>
    <s v="Alta"/>
    <s v="Rapid Eye"/>
    <m/>
    <m/>
    <m/>
    <m/>
    <m/>
  </r>
  <r>
    <s v="696i"/>
    <x v="0"/>
    <m/>
    <m/>
    <x v="1"/>
    <n v="1"/>
    <s v="Alta"/>
    <s v="Landsat"/>
    <m/>
    <m/>
    <s v="Media"/>
    <x v="10"/>
    <n v="0"/>
    <s v="Alta"/>
    <s v="Rapid Eye"/>
    <m/>
    <m/>
    <m/>
    <m/>
    <m/>
  </r>
  <r>
    <s v="1446INF"/>
    <x v="0"/>
    <m/>
    <m/>
    <x v="1"/>
    <n v="2"/>
    <s v="Media"/>
    <s v="Landsat"/>
    <m/>
    <m/>
    <s v="Media"/>
    <x v="10"/>
    <n v="0"/>
    <s v="Alta"/>
    <s v="Rapid Eye"/>
    <m/>
    <m/>
    <m/>
    <m/>
    <m/>
  </r>
  <r>
    <s v="1133i"/>
    <x v="0"/>
    <m/>
    <m/>
    <x v="2"/>
    <n v="5"/>
    <s v="Alta"/>
    <s v="Landsat"/>
    <m/>
    <m/>
    <s v="Media"/>
    <x v="10"/>
    <n v="0"/>
    <s v="Alta"/>
    <s v="Rapid Eye"/>
    <m/>
    <m/>
    <m/>
    <m/>
    <m/>
  </r>
  <r>
    <s v="1849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395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091INF"/>
    <x v="0"/>
    <m/>
    <m/>
    <x v="2"/>
    <n v="4"/>
    <s v="Alta"/>
    <s v="Landsat"/>
    <m/>
    <m/>
    <s v="Media"/>
    <x v="10"/>
    <n v="2"/>
    <s v="Alta"/>
    <s v="Bing"/>
    <m/>
    <m/>
    <m/>
    <m/>
    <m/>
  </r>
  <r>
    <s v="1094INF"/>
    <x v="0"/>
    <m/>
    <m/>
    <x v="3"/>
    <n v="9"/>
    <s v="Alta"/>
    <s v="Landsat"/>
    <m/>
    <m/>
    <s v="Media"/>
    <x v="10"/>
    <n v="0"/>
    <s v="Alta"/>
    <s v="Bing"/>
    <m/>
    <m/>
    <m/>
    <m/>
    <m/>
  </r>
  <r>
    <s v="1157i"/>
    <x v="0"/>
    <m/>
    <m/>
    <x v="3"/>
    <n v="7"/>
    <s v="Alta"/>
    <s v="Landsat"/>
    <m/>
    <m/>
    <s v="Media"/>
    <x v="10"/>
    <n v="0"/>
    <s v="Alta"/>
    <s v="Bing"/>
    <m/>
    <m/>
    <m/>
    <m/>
    <m/>
  </r>
  <r>
    <s v="411i"/>
    <x v="0"/>
    <m/>
    <m/>
    <x v="3"/>
    <n v="7"/>
    <s v="Alta"/>
    <s v="Landsat"/>
    <m/>
    <m/>
    <s v="Media"/>
    <x v="10"/>
    <n v="0"/>
    <s v="Alta"/>
    <s v="Rapid Eye"/>
    <m/>
    <m/>
    <m/>
    <m/>
    <m/>
  </r>
  <r>
    <s v="63b"/>
    <x v="0"/>
    <m/>
    <m/>
    <x v="2"/>
    <n v="3"/>
    <s v="Media"/>
    <s v="Landsat"/>
    <m/>
    <m/>
    <s v="Media"/>
    <x v="10"/>
    <n v="0"/>
    <s v="Alta"/>
    <s v="Rapid Eye"/>
    <m/>
    <m/>
    <m/>
    <m/>
    <m/>
  </r>
  <r>
    <s v="1873i"/>
    <x v="0"/>
    <m/>
    <m/>
    <x v="2"/>
    <n v="3"/>
    <s v="Media"/>
    <s v="Landsat"/>
    <m/>
    <m/>
    <s v="Media"/>
    <x v="10"/>
    <n v="2"/>
    <s v="Alta"/>
    <s v="Rapid Eye"/>
    <m/>
    <m/>
    <m/>
    <m/>
    <m/>
  </r>
  <r>
    <s v="1876i"/>
    <x v="0"/>
    <m/>
    <m/>
    <x v="3"/>
    <n v="9"/>
    <s v="Alta"/>
    <s v="Landsat"/>
    <m/>
    <m/>
    <s v="Media"/>
    <x v="10"/>
    <n v="0"/>
    <s v="Media"/>
    <s v="Rapid Eye"/>
    <m/>
    <m/>
    <m/>
    <m/>
    <m/>
  </r>
  <r>
    <s v="1885i"/>
    <x v="0"/>
    <m/>
    <m/>
    <x v="3"/>
    <n v="9"/>
    <s v="Alta"/>
    <s v="Landsat"/>
    <m/>
    <m/>
    <s v="Media"/>
    <x v="10"/>
    <n v="0"/>
    <s v="Alta"/>
    <s v="Bing"/>
    <m/>
    <m/>
    <m/>
    <m/>
    <m/>
  </r>
  <r>
    <s v="1132INF"/>
    <x v="0"/>
    <m/>
    <m/>
    <x v="3"/>
    <n v="7"/>
    <s v="Alta"/>
    <s v="Landsat"/>
    <m/>
    <m/>
    <s v="Media"/>
    <x v="10"/>
    <n v="0"/>
    <s v="Alta"/>
    <s v="Rapid Eye"/>
    <m/>
    <m/>
    <m/>
    <m/>
    <m/>
  </r>
  <r>
    <s v="1177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135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903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444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912i"/>
    <x v="0"/>
    <m/>
    <m/>
    <x v="2"/>
    <n v="3"/>
    <s v="Media"/>
    <s v="Landsat"/>
    <s v="1551_29082005"/>
    <m/>
    <s v="Media"/>
    <x v="10"/>
    <n v="0"/>
    <s v="Alta"/>
    <s v="Rapide Eye"/>
    <m/>
    <m/>
    <m/>
    <m/>
    <m/>
  </r>
  <r>
    <s v="1915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200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168INF"/>
    <x v="0"/>
    <m/>
    <m/>
    <x v="2"/>
    <n v="3"/>
    <s v="Alta"/>
    <s v="Landsat"/>
    <m/>
    <m/>
    <s v="Media"/>
    <x v="10"/>
    <n v="0"/>
    <s v="Alta"/>
    <s v="Rapid Eye"/>
    <m/>
    <m/>
    <m/>
    <m/>
    <m/>
  </r>
  <r>
    <s v="1212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182INF"/>
    <x v="0"/>
    <m/>
    <m/>
    <x v="2"/>
    <n v="4"/>
    <s v="Media"/>
    <s v="Landsat"/>
    <m/>
    <m/>
    <s v="Media"/>
    <x v="10"/>
    <n v="0"/>
    <s v="Alta"/>
    <s v="Rapid Eye"/>
    <m/>
    <m/>
    <m/>
    <m/>
    <m/>
  </r>
  <r>
    <s v="466i"/>
    <x v="0"/>
    <m/>
    <m/>
    <x v="2"/>
    <n v="4"/>
    <s v="Media"/>
    <s v="Landsat"/>
    <m/>
    <m/>
    <s v="Media"/>
    <x v="10"/>
    <n v="0"/>
    <s v="Alta"/>
    <s v="Bing"/>
    <m/>
    <m/>
    <m/>
    <m/>
    <m/>
  </r>
  <r>
    <s v="1926i"/>
    <x v="0"/>
    <m/>
    <m/>
    <x v="2"/>
    <n v="4"/>
    <s v="Media"/>
    <s v="Landsat"/>
    <m/>
    <m/>
    <s v="Media"/>
    <x v="10"/>
    <n v="1"/>
    <s v="Alta"/>
    <s v="Rapid Eye"/>
    <m/>
    <m/>
    <m/>
    <m/>
    <m/>
  </r>
  <r>
    <s v="469i"/>
    <x v="0"/>
    <m/>
    <m/>
    <x v="2"/>
    <n v="6"/>
    <s v="Media"/>
    <s v="Landsat"/>
    <m/>
    <m/>
    <s v="Media"/>
    <x v="10"/>
    <n v="0"/>
    <s v="Alta"/>
    <s v="Rapid Eye"/>
    <m/>
    <m/>
    <m/>
    <m/>
    <m/>
  </r>
  <r>
    <s v="472i"/>
    <x v="0"/>
    <m/>
    <m/>
    <x v="2"/>
    <n v="6"/>
    <s v="Media"/>
    <s v="Landsat"/>
    <m/>
    <m/>
    <s v="Media"/>
    <x v="10"/>
    <n v="0"/>
    <s v="Baja"/>
    <s v="Rapid Eye"/>
    <m/>
    <m/>
    <m/>
    <m/>
    <m/>
  </r>
  <r>
    <s v="475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227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201INF"/>
    <x v="0"/>
    <m/>
    <m/>
    <x v="3"/>
    <n v="7"/>
    <s v="Alta"/>
    <s v="Landsat"/>
    <m/>
    <m/>
    <s v="Media"/>
    <x v="10"/>
    <n v="0"/>
    <s v="Alta"/>
    <s v="Rapid Eye"/>
    <m/>
    <m/>
    <m/>
    <m/>
    <m/>
  </r>
  <r>
    <s v="543i"/>
    <x v="0"/>
    <m/>
    <m/>
    <x v="3"/>
    <n v="9"/>
    <s v="Alta"/>
    <s v="Landsat"/>
    <m/>
    <m/>
    <s v="Media"/>
    <x v="10"/>
    <n v="0"/>
    <s v="Alta"/>
    <s v="Bing"/>
    <m/>
    <m/>
    <m/>
    <m/>
    <m/>
  </r>
  <r>
    <s v="558i"/>
    <x v="0"/>
    <m/>
    <m/>
    <x v="2"/>
    <n v="3"/>
    <s v="Media"/>
    <s v="Landsat"/>
    <m/>
    <m/>
    <s v="Media"/>
    <x v="10"/>
    <n v="0"/>
    <s v="Alta"/>
    <s v="Bing"/>
    <m/>
    <m/>
    <m/>
    <m/>
    <m/>
  </r>
  <r>
    <s v="1437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21i"/>
    <x v="0"/>
    <m/>
    <m/>
    <x v="2"/>
    <n v="3"/>
    <s v="Alta"/>
    <s v="Landsat"/>
    <m/>
    <m/>
    <s v="Media"/>
    <x v="10"/>
    <n v="0"/>
    <s v="Alta"/>
    <s v="Rapid Eye"/>
    <m/>
    <m/>
    <m/>
    <m/>
    <m/>
  </r>
  <r>
    <s v="65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88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41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781i"/>
    <x v="0"/>
    <m/>
    <m/>
    <x v="2"/>
    <n v="6"/>
    <s v="Alta"/>
    <s v="Landsat"/>
    <m/>
    <m/>
    <s v="Media"/>
    <x v="10"/>
    <n v="0"/>
    <s v="Alta"/>
    <s v="Rapid Eye"/>
    <m/>
    <m/>
    <m/>
    <m/>
    <m/>
  </r>
  <r>
    <s v="1535i"/>
    <x v="0"/>
    <m/>
    <m/>
    <x v="3"/>
    <n v="7"/>
    <s v="Alta"/>
    <s v="Landsat"/>
    <m/>
    <m/>
    <s v="Media"/>
    <x v="10"/>
    <n v="0"/>
    <s v="Alta"/>
    <s v="Rapid Eye"/>
    <m/>
    <m/>
    <m/>
    <m/>
    <m/>
  </r>
  <r>
    <s v="793i"/>
    <x v="0"/>
    <m/>
    <m/>
    <x v="2"/>
    <n v="3"/>
    <s v="Alta"/>
    <s v="Landsat"/>
    <m/>
    <m/>
    <s v="Media"/>
    <x v="10"/>
    <n v="0"/>
    <s v="Alta"/>
    <s v="Rapid Eye"/>
    <m/>
    <m/>
    <m/>
    <m/>
    <m/>
  </r>
  <r>
    <s v="204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65i"/>
    <x v="0"/>
    <m/>
    <m/>
    <x v="2"/>
    <n v="6"/>
    <s v="Media"/>
    <s v="Landsat"/>
    <m/>
    <m/>
    <s v="Media"/>
    <x v="10"/>
    <n v="0"/>
    <s v="Alta"/>
    <s v="Rapid Eye"/>
    <m/>
    <m/>
    <m/>
    <m/>
    <m/>
  </r>
  <r>
    <s v="229INF"/>
    <x v="0"/>
    <m/>
    <m/>
    <x v="2"/>
    <n v="6"/>
    <s v="Alta"/>
    <s v="Landsat"/>
    <m/>
    <m/>
    <s v="Media"/>
    <x v="10"/>
    <n v="0"/>
    <s v="Alta"/>
    <s v="Rapid Eye"/>
    <m/>
    <m/>
    <m/>
    <m/>
    <m/>
  </r>
  <r>
    <s v="817i"/>
    <x v="0"/>
    <m/>
    <m/>
    <x v="3"/>
    <n v="7"/>
    <s v="Alta"/>
    <s v="Landsat"/>
    <m/>
    <m/>
    <s v="Media"/>
    <x v="10"/>
    <n v="0"/>
    <s v="Alta"/>
    <s v="Rapid Eye"/>
    <m/>
    <m/>
    <m/>
    <m/>
    <m/>
  </r>
  <r>
    <s v="86i"/>
    <x v="0"/>
    <m/>
    <m/>
    <x v="3"/>
    <n v="7"/>
    <s v="Media"/>
    <s v="Landsat"/>
    <m/>
    <m/>
    <s v="Media"/>
    <x v="10"/>
    <n v="0"/>
    <s v="Alta"/>
    <s v="Bing"/>
    <m/>
    <m/>
    <m/>
    <m/>
    <m/>
  </r>
  <r>
    <s v="1569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302INF"/>
    <x v="0"/>
    <m/>
    <m/>
    <x v="2"/>
    <n v="5"/>
    <s v="Alta"/>
    <s v="Landsat"/>
    <m/>
    <m/>
    <s v="Media"/>
    <x v="10"/>
    <n v="0"/>
    <s v="Media"/>
    <s v="Lans"/>
    <m/>
    <m/>
    <m/>
    <m/>
    <m/>
  </r>
  <r>
    <s v="96i"/>
    <x v="0"/>
    <m/>
    <m/>
    <x v="2"/>
    <n v="4"/>
    <s v="Alta"/>
    <s v="Landsat"/>
    <m/>
    <m/>
    <s v="Media"/>
    <x v="10"/>
    <n v="1"/>
    <s v="Alta"/>
    <s v="Rapid Eye"/>
    <m/>
    <m/>
    <m/>
    <m/>
    <m/>
  </r>
  <r>
    <s v="1607i"/>
    <x v="0"/>
    <m/>
    <m/>
    <x v="2"/>
    <n v="6"/>
    <s v="Alta"/>
    <s v="Landsat"/>
    <m/>
    <m/>
    <s v="Media"/>
    <x v="10"/>
    <n v="0"/>
    <s v="Media"/>
    <s v="Rapid Eye"/>
    <m/>
    <m/>
    <m/>
    <m/>
    <m/>
  </r>
  <r>
    <s v="1681i"/>
    <x v="0"/>
    <m/>
    <m/>
    <x v="2"/>
    <n v="3"/>
    <s v="Alta"/>
    <s v="Landsat"/>
    <m/>
    <m/>
    <s v="Media"/>
    <x v="10"/>
    <n v="0"/>
    <s v="Alta"/>
    <s v="Rapid Eye"/>
    <m/>
    <m/>
    <m/>
    <m/>
    <m/>
  </r>
  <r>
    <s v="214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229i"/>
    <x v="0"/>
    <m/>
    <m/>
    <x v="2"/>
    <n v="3"/>
    <s v="Media"/>
    <s v="Landsat"/>
    <m/>
    <m/>
    <s v="Media"/>
    <x v="10"/>
    <n v="0"/>
    <s v="Alta"/>
    <s v="Rapid Eye"/>
    <m/>
    <m/>
    <m/>
    <m/>
    <m/>
  </r>
  <r>
    <s v="734INF"/>
    <x v="0"/>
    <m/>
    <m/>
    <x v="3"/>
    <n v="7"/>
    <s v="Alta"/>
    <s v="Landsat"/>
    <m/>
    <m/>
    <s v="Media"/>
    <x v="10"/>
    <n v="1"/>
    <s v="Alta"/>
    <s v="Rapid Eye"/>
    <m/>
    <m/>
    <m/>
    <m/>
    <m/>
  </r>
  <r>
    <s v="966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235i"/>
    <x v="0"/>
    <m/>
    <m/>
    <x v="2"/>
    <n v="3"/>
    <s v="Alta"/>
    <s v="Landsat"/>
    <m/>
    <m/>
    <s v="Media"/>
    <x v="10"/>
    <n v="1"/>
    <s v="Alta"/>
    <s v="Rapid Eye"/>
    <m/>
    <m/>
    <m/>
    <m/>
    <m/>
  </r>
  <r>
    <s v="1707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242i"/>
    <x v="0"/>
    <m/>
    <m/>
    <x v="3"/>
    <n v="9"/>
    <s v="Alta"/>
    <s v="Landsat"/>
    <m/>
    <m/>
    <s v="Media"/>
    <x v="10"/>
    <n v="0"/>
    <s v="Alta"/>
    <s v="Bing"/>
    <m/>
    <m/>
    <m/>
    <m/>
    <m/>
  </r>
  <r>
    <s v="784INF"/>
    <x v="0"/>
    <m/>
    <m/>
    <x v="3"/>
    <n v="9"/>
    <s v="Alta"/>
    <s v="Landsat"/>
    <m/>
    <m/>
    <s v="Media"/>
    <x v="10"/>
    <n v="0"/>
    <s v="Baja"/>
    <s v="Rapid Eye"/>
    <m/>
    <m/>
    <m/>
    <m/>
    <m/>
  </r>
  <r>
    <s v="787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790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838INF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1011i"/>
    <x v="0"/>
    <m/>
    <m/>
    <x v="3"/>
    <n v="9"/>
    <s v="Alta"/>
    <s v="Landsat"/>
    <m/>
    <m/>
    <s v="Media"/>
    <x v="10"/>
    <n v="0"/>
    <s v="Alta"/>
    <s v="Rapid Eye"/>
    <m/>
    <m/>
    <m/>
    <m/>
    <m/>
  </r>
  <r>
    <s v="841INF"/>
    <x v="0"/>
    <m/>
    <m/>
    <x v="3"/>
    <n v="9"/>
    <s v="Alta"/>
    <s v="Landsat"/>
    <m/>
    <m/>
    <s v="Media"/>
    <x v="10"/>
    <n v="0"/>
    <s v="Alta"/>
    <s v="Rapid Eye"/>
    <m/>
    <m/>
    <m/>
    <m/>
    <s v="Nubes en imagen rapideye"/>
  </r>
  <r>
    <s v="148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3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89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946i"/>
    <x v="0"/>
    <m/>
    <m/>
    <x v="4"/>
    <n v="0"/>
    <s v="Alta"/>
    <s v="Landsat"/>
    <m/>
    <m/>
    <s v="Media"/>
    <x v="10"/>
    <n v="0"/>
    <s v="Baja"/>
    <s v="Bing"/>
    <m/>
    <m/>
    <m/>
    <m/>
    <m/>
  </r>
  <r>
    <s v="29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63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4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30INF"/>
    <x v="0"/>
    <m/>
    <m/>
    <x v="4"/>
    <n v="0"/>
    <s v="Alta"/>
    <s v="Landsat"/>
    <m/>
    <m/>
    <s v="Media"/>
    <x v="10"/>
    <n v="0"/>
    <s v="Media"/>
    <s v="Rapid Eye"/>
    <m/>
    <m/>
    <m/>
    <m/>
    <m/>
  </r>
  <r>
    <s v="272i"/>
    <x v="0"/>
    <m/>
    <m/>
    <x v="4"/>
    <n v="0"/>
    <s v="Alta"/>
    <s v="Landsat"/>
    <m/>
    <m/>
    <s v="Media"/>
    <x v="10"/>
    <n v="0"/>
    <s v="Alta"/>
    <s v="Bing"/>
    <m/>
    <m/>
    <m/>
    <m/>
    <m/>
  </r>
  <r>
    <s v="114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78INF"/>
    <x v="0"/>
    <m/>
    <m/>
    <x v="4"/>
    <n v="0"/>
    <s v="Alta"/>
    <s v="Landsat"/>
    <s v="1552_29082005"/>
    <m/>
    <s v="Media"/>
    <x v="10"/>
    <n v="0"/>
    <s v="Alta"/>
    <s v="Rapide Eye"/>
    <m/>
    <m/>
    <m/>
    <m/>
    <m/>
  </r>
  <r>
    <s v="2145i"/>
    <x v="0"/>
    <m/>
    <m/>
    <x v="4"/>
    <n v="1"/>
    <s v="Alta"/>
    <s v="Landsat"/>
    <s v="1552_29082005"/>
    <m/>
    <s v="Media"/>
    <x v="10"/>
    <n v="1"/>
    <s v="Alta"/>
    <s v="Rapide Eye"/>
    <m/>
    <m/>
    <m/>
    <m/>
    <m/>
  </r>
  <r>
    <s v="997INF"/>
    <x v="0"/>
    <m/>
    <m/>
    <x v="4"/>
    <n v="0"/>
    <s v="Alta"/>
    <s v="Landsat"/>
    <s v="1552_29082005"/>
    <m/>
    <s v="Media"/>
    <x v="10"/>
    <n v="0"/>
    <s v="Baja"/>
    <s v="Rapide Eye"/>
    <m/>
    <m/>
    <m/>
    <m/>
    <m/>
  </r>
  <r>
    <s v="76b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08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01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69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50INF"/>
    <x v="0"/>
    <m/>
    <m/>
    <x v="4"/>
    <n v="0"/>
    <s v="Alta"/>
    <s v="Landsat"/>
    <m/>
    <m/>
    <s v="Media"/>
    <x v="10"/>
    <n v="0"/>
    <s v="Alta"/>
    <s v="Bing"/>
    <m/>
    <m/>
    <m/>
    <m/>
    <m/>
  </r>
  <r>
    <s v="707i"/>
    <x v="0"/>
    <m/>
    <m/>
    <x v="4"/>
    <n v="0"/>
    <s v="Alta"/>
    <s v="Landsat"/>
    <m/>
    <m/>
    <s v="Media"/>
    <x v="10"/>
    <n v="0"/>
    <s v="Alta"/>
    <s v="Rapid Eye"/>
    <s v="20150101_165653"/>
    <m/>
    <m/>
    <m/>
    <s v="Presencia de nubes en el 2015"/>
  </r>
  <r>
    <s v="2157i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710i"/>
    <x v="0"/>
    <m/>
    <m/>
    <x v="4"/>
    <n v="0"/>
    <s v="Media"/>
    <s v="Landsat"/>
    <m/>
    <m/>
    <s v="Media"/>
    <x v="10"/>
    <n v="0"/>
    <s v="Alta"/>
    <s v="Bing"/>
    <m/>
    <m/>
    <m/>
    <m/>
    <m/>
  </r>
  <r>
    <s v="147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6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2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168i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1483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2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142i"/>
    <x v="0"/>
    <m/>
    <m/>
    <x v="4"/>
    <n v="0"/>
    <s v="Alta"/>
    <s v="Landsat"/>
    <m/>
    <m/>
    <s v="Media"/>
    <x v="10"/>
    <n v="1"/>
    <s v="Alta"/>
    <s v="Rapid Eye"/>
    <m/>
    <m/>
    <m/>
    <m/>
    <m/>
  </r>
  <r>
    <s v="169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3b"/>
    <x v="0"/>
    <m/>
    <m/>
    <x v="4"/>
    <n v="0"/>
    <s v="Alta"/>
    <s v="Landsat"/>
    <s v="1552_29082005"/>
    <m/>
    <s v="Media"/>
    <x v="10"/>
    <n v="0"/>
    <s v="Baja"/>
    <s v="Rapide Eye"/>
    <m/>
    <m/>
    <m/>
    <m/>
    <m/>
  </r>
  <r>
    <s v="24b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26b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406INF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446INF"/>
    <x v="0"/>
    <m/>
    <m/>
    <x v="4"/>
    <n v="0"/>
    <s v="Alta"/>
    <s v="Landsat"/>
    <m/>
    <m/>
    <s v="Media"/>
    <x v="10"/>
    <n v="0"/>
    <s v="Baja"/>
    <s v="Rapid Eye"/>
    <m/>
    <m/>
    <m/>
    <m/>
    <m/>
  </r>
  <r>
    <s v="525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0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6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1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65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611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1b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48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71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5b"/>
    <x v="0"/>
    <m/>
    <m/>
    <x v="4"/>
    <n v="2"/>
    <s v="Alta"/>
    <s v="Landsat"/>
    <m/>
    <m/>
    <s v="Media"/>
    <x v="10"/>
    <n v="2"/>
    <s v="Alta"/>
    <s v="Rapid Eye"/>
    <m/>
    <m/>
    <m/>
    <m/>
    <m/>
  </r>
  <r>
    <s v="383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07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45i"/>
    <x v="0"/>
    <m/>
    <m/>
    <x v="4"/>
    <n v="0"/>
    <s v="Alta"/>
    <s v="Landsat"/>
    <m/>
    <m/>
    <s v="Media"/>
    <x v="10"/>
    <n v="0"/>
    <s v="Alta"/>
    <s v="Bing"/>
    <m/>
    <m/>
    <m/>
    <m/>
    <m/>
  </r>
  <r>
    <s v="117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5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59INF"/>
    <x v="0"/>
    <m/>
    <m/>
    <x v="4"/>
    <n v="0"/>
    <s v="Alta"/>
    <s v="Landsat"/>
    <m/>
    <m/>
    <s v="Media"/>
    <x v="10"/>
    <n v="0"/>
    <s v="Alta"/>
    <s v="Bing"/>
    <m/>
    <m/>
    <m/>
    <m/>
    <m/>
  </r>
  <r>
    <s v="137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099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8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87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05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07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8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2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1b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1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2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7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78INF"/>
    <x v="0"/>
    <m/>
    <m/>
    <x v="4"/>
    <n v="1"/>
    <s v="Alta"/>
    <s v="Landsat"/>
    <m/>
    <m/>
    <s v="Media"/>
    <x v="10"/>
    <n v="1"/>
    <s v="Alta"/>
    <s v="Rapid Eye"/>
    <m/>
    <m/>
    <m/>
    <m/>
    <m/>
  </r>
  <r>
    <s v="92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2INF"/>
    <x v="0"/>
    <m/>
    <m/>
    <x v="4"/>
    <n v="1"/>
    <s v="Alta"/>
    <s v="Landsat"/>
    <s v="1551_29082005"/>
    <m/>
    <s v="Media"/>
    <x v="10"/>
    <n v="0"/>
    <s v="Alta"/>
    <s v="Bing"/>
    <m/>
    <m/>
    <m/>
    <m/>
    <m/>
  </r>
  <r>
    <s v="766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2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8INF"/>
    <x v="0"/>
    <m/>
    <m/>
    <x v="4"/>
    <n v="0"/>
    <s v="Alta"/>
    <s v="Landsat"/>
    <m/>
    <m/>
    <s v="Media"/>
    <x v="10"/>
    <n v="0"/>
    <s v="Alta"/>
    <s v="Rapid Eye"/>
    <s v="20150101_165635"/>
    <m/>
    <m/>
    <m/>
    <m/>
  </r>
  <r>
    <s v="79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5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35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3i"/>
    <x v="0"/>
    <m/>
    <m/>
    <x v="4"/>
    <n v="0"/>
    <s v="Alta"/>
    <s v="Landsat"/>
    <s v="1551_29082005"/>
    <m/>
    <s v="Media"/>
    <x v="10"/>
    <n v="0"/>
    <s v="Alta"/>
    <s v="Rapide Eye"/>
    <m/>
    <m/>
    <m/>
    <m/>
    <m/>
  </r>
  <r>
    <s v="83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5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3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61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81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84INF"/>
    <x v="0"/>
    <m/>
    <m/>
    <x v="4"/>
    <n v="0"/>
    <s v="Alta"/>
    <s v="Landsat"/>
    <m/>
    <m/>
    <s v="Media"/>
    <x v="10"/>
    <n v="0"/>
    <s v="Alta"/>
    <s v="Bing"/>
    <m/>
    <m/>
    <m/>
    <m/>
    <m/>
  </r>
  <r>
    <s v="162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7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2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9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3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0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70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7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9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27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22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06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79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990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6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826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6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83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9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86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6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0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26i"/>
    <x v="0"/>
    <m/>
    <m/>
    <x v="4"/>
    <n v="1"/>
    <s v="Alta"/>
    <s v="Landsat"/>
    <m/>
    <m/>
    <s v="Media"/>
    <x v="10"/>
    <n v="0"/>
    <s v="Alta"/>
    <s v="Rapid Eye"/>
    <m/>
    <m/>
    <m/>
    <m/>
    <m/>
  </r>
  <r>
    <s v="1180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86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909i"/>
    <x v="0"/>
    <m/>
    <m/>
    <x v="4"/>
    <n v="0"/>
    <s v="Baja"/>
    <s v="Landsat"/>
    <m/>
    <m/>
    <s v="Media"/>
    <x v="10"/>
    <n v="0"/>
    <s v="Alta"/>
    <s v="Rapid Eye"/>
    <m/>
    <m/>
    <m/>
    <m/>
    <m/>
  </r>
  <r>
    <s v="1176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208INF"/>
    <x v="0"/>
    <m/>
    <m/>
    <x v="4"/>
    <n v="0"/>
    <s v="Baja"/>
    <s v="Landsat"/>
    <m/>
    <m/>
    <s v="Media"/>
    <x v="10"/>
    <n v="0"/>
    <s v="Alta"/>
    <s v="Rapid Eye"/>
    <m/>
    <m/>
    <m/>
    <m/>
    <m/>
  </r>
  <r>
    <s v="195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0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38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28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03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06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22i"/>
    <x v="0"/>
    <m/>
    <m/>
    <x v="4"/>
    <n v="0"/>
    <s v="Baja"/>
    <s v="Landsat"/>
    <m/>
    <m/>
    <s v="Media"/>
    <x v="10"/>
    <n v="0"/>
    <s v="Alta"/>
    <s v="Rapid Eye"/>
    <m/>
    <m/>
    <m/>
    <m/>
    <m/>
  </r>
  <r>
    <s v="203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4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60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35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43INF"/>
    <x v="0"/>
    <m/>
    <m/>
    <x v="4"/>
    <n v="0"/>
    <s v="Media"/>
    <s v="Landsat"/>
    <m/>
    <m/>
    <s v="Media"/>
    <x v="10"/>
    <n v="0"/>
    <s v="Alta"/>
    <s v="Rapid Eye"/>
    <m/>
    <m/>
    <m/>
    <m/>
    <m/>
  </r>
  <r>
    <s v="1458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475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1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b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15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2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8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4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5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98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62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46i"/>
    <x v="0"/>
    <m/>
    <m/>
    <x v="4"/>
    <n v="1"/>
    <s v="Alta"/>
    <s v="Landsat"/>
    <m/>
    <m/>
    <s v="Media"/>
    <x v="10"/>
    <n v="1"/>
    <s v="Alta"/>
    <s v="Rapid Eye"/>
    <m/>
    <m/>
    <m/>
    <m/>
    <m/>
  </r>
  <r>
    <s v="1549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04i"/>
    <x v="0"/>
    <m/>
    <m/>
    <x v="4"/>
    <n v="0"/>
    <s v="s"/>
    <s v="Landsat"/>
    <m/>
    <m/>
    <s v="Media"/>
    <x v="10"/>
    <n v="0"/>
    <s v="Alta"/>
    <s v="Rapid Eye"/>
    <m/>
    <m/>
    <m/>
    <m/>
    <m/>
  </r>
  <r>
    <s v="7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7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557i"/>
    <x v="0"/>
    <m/>
    <m/>
    <x v="4"/>
    <n v="0"/>
    <m/>
    <s v="Landsat"/>
    <m/>
    <m/>
    <s v="Media"/>
    <x v="10"/>
    <n v="0"/>
    <s v="Alta"/>
    <s v="Rapid Eye"/>
    <m/>
    <m/>
    <m/>
    <m/>
    <m/>
  </r>
  <r>
    <s v="267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31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334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01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07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846i"/>
    <x v="0"/>
    <m/>
    <m/>
    <x v="4"/>
    <n v="1"/>
    <s v="Alta"/>
    <s v="Landsat"/>
    <m/>
    <m/>
    <s v="Media"/>
    <x v="10"/>
    <n v="1"/>
    <s v="Alta"/>
    <s v="Rapid Eye"/>
    <m/>
    <m/>
    <m/>
    <m/>
    <m/>
  </r>
  <r>
    <s v="1595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409INF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604i"/>
    <x v="0"/>
    <m/>
    <m/>
    <x v="4"/>
    <n v="0"/>
    <s v="Alta"/>
    <s v="Landsat"/>
    <m/>
    <m/>
    <s v="Media"/>
    <x v="10"/>
    <n v="0"/>
    <s v="Alta"/>
    <s v="Rapid Eye"/>
    <m/>
    <m/>
    <m/>
    <m/>
    <m/>
  </r>
  <r>
    <s v="126i"/>
    <x v="0"/>
    <m/>
    <m/>
    <x v="4"/>
    <n v="0"/>
    <s v="Alta"/>
    <s v="Landsat"/>
    <m/>
    <m/>
    <s v="Media"/>
    <x v="10"/>
    <n v="0"/>
    <s v="Alta"/>
    <s v="Bing"/>
    <m/>
    <m/>
    <m/>
    <m/>
    <m/>
  </r>
  <r>
    <s v="1171INF"/>
    <x v="0"/>
    <m/>
    <m/>
    <x v="5"/>
    <n v="0"/>
    <s v="Baja"/>
    <s v="Landsat"/>
    <m/>
    <m/>
    <s v="Media"/>
    <x v="10"/>
    <n v="0"/>
    <s v="Alta"/>
    <s v="Rapid Eye"/>
    <s v="20150101_165653"/>
    <m/>
    <m/>
    <m/>
    <s v="Presencia de nubes en el 2015"/>
  </r>
  <r>
    <s v="1080i"/>
    <x v="0"/>
    <m/>
    <m/>
    <x v="11"/>
    <n v="0"/>
    <s v="Media"/>
    <s v="Landsat"/>
    <m/>
    <m/>
    <s v="Media"/>
    <x v="10"/>
    <n v="0"/>
    <s v="Alta"/>
    <s v="Rapid Eye"/>
    <s v="20150101_165653"/>
    <m/>
    <m/>
    <m/>
    <m/>
  </r>
  <r>
    <s v="984i"/>
    <x v="0"/>
    <m/>
    <m/>
    <x v="7"/>
    <n v="9"/>
    <s v="Alta"/>
    <s v="Landsat"/>
    <m/>
    <m/>
    <s v="Media"/>
    <x v="11"/>
    <n v="0"/>
    <s v="Media"/>
    <s v="Rapid Eye"/>
    <s v="20150101_165653"/>
    <m/>
    <m/>
    <m/>
    <m/>
  </r>
  <r>
    <s v="1056INF"/>
    <x v="0"/>
    <m/>
    <m/>
    <x v="2"/>
    <n v="3"/>
    <s v="Media"/>
    <s v="Landsat"/>
    <m/>
    <m/>
    <s v="Media"/>
    <x v="11"/>
    <n v="1"/>
    <s v="Alta"/>
    <s v="Rapid Eye"/>
    <m/>
    <m/>
    <m/>
    <m/>
    <m/>
  </r>
  <r>
    <s v="602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924i"/>
    <x v="0"/>
    <m/>
    <m/>
    <x v="8"/>
    <n v="0"/>
    <s v="Alta"/>
    <s v="Landsat"/>
    <s v="1551_29082005"/>
    <m/>
    <s v="Media"/>
    <x v="11"/>
    <n v="0"/>
    <s v="Baja"/>
    <s v="Rapide Eye"/>
    <m/>
    <m/>
    <m/>
    <m/>
    <m/>
  </r>
  <r>
    <s v="1662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91i"/>
    <x v="0"/>
    <m/>
    <m/>
    <x v="8"/>
    <n v="0"/>
    <s v="Alta"/>
    <s v="Landsat"/>
    <m/>
    <m/>
    <s v="Media"/>
    <x v="11"/>
    <n v="0"/>
    <s v="Alta"/>
    <s v="Bing"/>
    <m/>
    <m/>
    <m/>
    <m/>
    <m/>
  </r>
  <r>
    <s v="943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208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694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697INF"/>
    <x v="0"/>
    <m/>
    <m/>
    <x v="8"/>
    <n v="0"/>
    <s v="Baja"/>
    <s v="Landsat"/>
    <m/>
    <m/>
    <s v="Media"/>
    <x v="11"/>
    <n v="0"/>
    <s v="Alta"/>
    <s v="Rapid Eye"/>
    <m/>
    <m/>
    <m/>
    <m/>
    <m/>
  </r>
  <r>
    <s v="220i"/>
    <x v="0"/>
    <m/>
    <m/>
    <x v="8"/>
    <n v="0"/>
    <s v="Baja"/>
    <s v="Landsat"/>
    <m/>
    <m/>
    <s v="Media"/>
    <x v="11"/>
    <n v="0"/>
    <s v="Alta"/>
    <s v="Bing"/>
    <m/>
    <m/>
    <m/>
    <m/>
    <m/>
  </r>
  <r>
    <s v="223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969i"/>
    <x v="0"/>
    <m/>
    <m/>
    <x v="8"/>
    <n v="0"/>
    <s v="Alta"/>
    <s v="Landsat"/>
    <m/>
    <m/>
    <s v="Media"/>
    <x v="11"/>
    <n v="0"/>
    <s v="Media"/>
    <s v="Rapid Eye"/>
    <m/>
    <m/>
    <m/>
    <m/>
    <m/>
  </r>
  <r>
    <s v="1710i"/>
    <x v="0"/>
    <m/>
    <m/>
    <x v="8"/>
    <n v="0"/>
    <s v="Alta"/>
    <s v="Landsat"/>
    <m/>
    <m/>
    <s v="Media"/>
    <x v="11"/>
    <n v="0"/>
    <s v="Alta"/>
    <s v="Bing"/>
    <m/>
    <m/>
    <m/>
    <m/>
    <m/>
  </r>
  <r>
    <s v="781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832INF"/>
    <x v="0"/>
    <m/>
    <m/>
    <x v="8"/>
    <n v="0"/>
    <s v="Alta"/>
    <s v="Landsat"/>
    <m/>
    <m/>
    <s v="Media"/>
    <x v="11"/>
    <n v="0"/>
    <s v="Alta"/>
    <s v="Bing"/>
    <m/>
    <m/>
    <m/>
    <m/>
    <m/>
  </r>
  <r>
    <s v="1002i"/>
    <x v="0"/>
    <m/>
    <m/>
    <x v="8"/>
    <n v="0"/>
    <s v="Alta"/>
    <s v="Landsat"/>
    <m/>
    <m/>
    <s v="Media"/>
    <x v="11"/>
    <n v="0"/>
    <s v="Alta"/>
    <s v="Bing"/>
    <m/>
    <m/>
    <m/>
    <m/>
    <m/>
  </r>
  <r>
    <s v="1736i"/>
    <x v="0"/>
    <m/>
    <m/>
    <x v="8"/>
    <n v="0"/>
    <s v="Baja"/>
    <s v="Landsat"/>
    <m/>
    <m/>
    <s v="Media"/>
    <x v="11"/>
    <n v="0"/>
    <s v="Alta"/>
    <s v="Rapid Eye"/>
    <m/>
    <m/>
    <m/>
    <m/>
    <m/>
  </r>
  <r>
    <s v="1739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742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745i"/>
    <x v="0"/>
    <m/>
    <m/>
    <x v="8"/>
    <n v="0"/>
    <s v="Baja"/>
    <s v="Landsat"/>
    <m/>
    <m/>
    <s v="Media"/>
    <x v="11"/>
    <n v="0"/>
    <s v="Alta"/>
    <s v="Rapid Eye"/>
    <m/>
    <m/>
    <m/>
    <m/>
    <m/>
  </r>
  <r>
    <s v="877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287i"/>
    <x v="0"/>
    <m/>
    <m/>
    <x v="8"/>
    <n v="0"/>
    <s v="Media"/>
    <s v="Landsat"/>
    <m/>
    <m/>
    <s v="Media"/>
    <x v="11"/>
    <n v="1"/>
    <s v="Alta"/>
    <s v="Rapid Eye"/>
    <m/>
    <m/>
    <m/>
    <m/>
    <m/>
  </r>
  <r>
    <s v="293i"/>
    <x v="0"/>
    <m/>
    <m/>
    <x v="8"/>
    <n v="0"/>
    <s v="Alta"/>
    <s v="Landsat"/>
    <m/>
    <m/>
    <s v="Media"/>
    <x v="11"/>
    <n v="0"/>
    <s v="Baja"/>
    <s v="Rapid Eye"/>
    <m/>
    <m/>
    <m/>
    <m/>
    <m/>
  </r>
  <r>
    <s v="913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916INF"/>
    <x v="0"/>
    <m/>
    <m/>
    <x v="8"/>
    <n v="0"/>
    <s v="Alta"/>
    <s v="Landsat"/>
    <m/>
    <m/>
    <s v="Media"/>
    <x v="11"/>
    <n v="2"/>
    <s v="Media"/>
    <s v="Rapid Eye"/>
    <m/>
    <m/>
    <m/>
    <m/>
    <m/>
  </r>
  <r>
    <s v="1773i"/>
    <x v="0"/>
    <m/>
    <m/>
    <x v="8"/>
    <n v="2"/>
    <s v="Alta"/>
    <s v="Landsat"/>
    <m/>
    <m/>
    <s v="Media"/>
    <x v="11"/>
    <n v="1"/>
    <s v="Alta"/>
    <s v="Rapid Eye"/>
    <m/>
    <m/>
    <m/>
    <m/>
    <m/>
  </r>
  <r>
    <s v="1055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955INF"/>
    <x v="0"/>
    <m/>
    <m/>
    <x v="8"/>
    <n v="2"/>
    <s v="Alta"/>
    <s v="Landsat"/>
    <m/>
    <m/>
    <s v="Media"/>
    <x v="11"/>
    <n v="0"/>
    <s v="Baja"/>
    <s v="Rapid Eye"/>
    <m/>
    <m/>
    <m/>
    <m/>
    <m/>
  </r>
  <r>
    <s v="1066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54b"/>
    <x v="0"/>
    <m/>
    <m/>
    <x v="8"/>
    <n v="1"/>
    <s v="Media"/>
    <s v="Landsat"/>
    <m/>
    <m/>
    <s v="Media"/>
    <x v="11"/>
    <n v="1"/>
    <s v="Alta"/>
    <s v="Rapid Eye"/>
    <m/>
    <m/>
    <m/>
    <m/>
    <m/>
  </r>
  <r>
    <s v="1792i"/>
    <x v="0"/>
    <m/>
    <m/>
    <x v="8"/>
    <n v="0"/>
    <s v="Baja"/>
    <s v="Landsat"/>
    <m/>
    <m/>
    <s v="Media"/>
    <x v="11"/>
    <n v="1"/>
    <s v="Alta"/>
    <s v="Rapid Eye"/>
    <m/>
    <m/>
    <m/>
    <m/>
    <m/>
  </r>
  <r>
    <s v="1077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340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811i"/>
    <x v="0"/>
    <m/>
    <m/>
    <x v="8"/>
    <n v="0"/>
    <s v="Baja"/>
    <s v="Landsat"/>
    <m/>
    <m/>
    <s v="Media"/>
    <x v="11"/>
    <n v="0"/>
    <s v="Alta"/>
    <s v="Bing"/>
    <m/>
    <m/>
    <m/>
    <m/>
    <m/>
  </r>
  <r>
    <s v="1016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097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833i"/>
    <x v="0"/>
    <m/>
    <m/>
    <x v="8"/>
    <n v="0"/>
    <s v="Alta"/>
    <s v="Landsat"/>
    <m/>
    <m/>
    <s v="Media"/>
    <x v="11"/>
    <n v="0"/>
    <s v="Alta"/>
    <s v="Bing"/>
    <m/>
    <m/>
    <m/>
    <m/>
    <m/>
  </r>
  <r>
    <s v="1065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130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068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391i"/>
    <x v="0"/>
    <m/>
    <m/>
    <x v="8"/>
    <n v="2"/>
    <s v="Media"/>
    <s v="Landsat"/>
    <m/>
    <m/>
    <s v="Media"/>
    <x v="11"/>
    <n v="2"/>
    <s v="Alta"/>
    <s v="Rapid Eye"/>
    <m/>
    <m/>
    <m/>
    <m/>
    <m/>
  </r>
  <r>
    <s v="1097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414i"/>
    <x v="0"/>
    <m/>
    <m/>
    <x v="8"/>
    <n v="0"/>
    <s v="Media"/>
    <s v="Landsat"/>
    <m/>
    <m/>
    <s v="Media"/>
    <x v="11"/>
    <n v="0"/>
    <s v="Alta"/>
    <s v="Rapid Eye"/>
    <m/>
    <m/>
    <m/>
    <m/>
    <m/>
  </r>
  <r>
    <s v="417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882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423i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138INF"/>
    <x v="0"/>
    <m/>
    <m/>
    <x v="8"/>
    <n v="0"/>
    <s v="Alta"/>
    <s v="Landsat"/>
    <m/>
    <m/>
    <s v="Media"/>
    <x v="11"/>
    <n v="0"/>
    <s v="Alta"/>
    <s v="Rapid Eye"/>
    <m/>
    <m/>
    <m/>
    <m/>
    <m/>
  </r>
  <r>
    <s v="1036INF"/>
    <x v="0"/>
    <m/>
    <m/>
    <x v="1"/>
    <n v="2"/>
    <s v="Media"/>
    <s v="Landsat"/>
    <s v="1552_29082005"/>
    <m/>
    <s v="Media"/>
    <x v="12"/>
    <n v="0"/>
    <s v="Baja"/>
    <s v="Rapide Eye"/>
    <m/>
    <m/>
    <m/>
    <m/>
    <m/>
  </r>
  <r>
    <s v="1188INF"/>
    <x v="0"/>
    <m/>
    <m/>
    <x v="1"/>
    <n v="2"/>
    <s v="Media"/>
    <s v="Landsat"/>
    <m/>
    <m/>
    <s v="Media"/>
    <x v="12"/>
    <n v="0"/>
    <s v="Baja"/>
    <s v="Rapid Eye"/>
    <m/>
    <m/>
    <m/>
    <m/>
    <m/>
  </r>
  <r>
    <s v="1221i"/>
    <x v="0"/>
    <m/>
    <m/>
    <x v="1"/>
    <n v="1"/>
    <s v="Media"/>
    <s v="Landsat"/>
    <m/>
    <m/>
    <s v="Media"/>
    <x v="12"/>
    <n v="0"/>
    <s v="Baja"/>
    <s v="Rapid Eye"/>
    <m/>
    <m/>
    <m/>
    <m/>
    <m/>
  </r>
  <r>
    <s v="1335INF"/>
    <x v="0"/>
    <m/>
    <m/>
    <x v="1"/>
    <n v="0"/>
    <s v="Alta"/>
    <s v="Landsat"/>
    <m/>
    <m/>
    <s v="Media"/>
    <x v="12"/>
    <n v="0"/>
    <s v="Baja"/>
    <s v="Rapid Eye"/>
    <m/>
    <m/>
    <m/>
    <m/>
    <m/>
  </r>
  <r>
    <s v="1353i"/>
    <x v="0"/>
    <m/>
    <m/>
    <x v="1"/>
    <n v="0"/>
    <s v="Baja"/>
    <s v="Landsat"/>
    <s v="1551_29082005"/>
    <m/>
    <s v="Media"/>
    <x v="12"/>
    <n v="0"/>
    <s v="Baja"/>
    <s v="Rapid Eye"/>
    <m/>
    <m/>
    <m/>
    <m/>
    <m/>
  </r>
  <r>
    <s v="608i"/>
    <x v="0"/>
    <m/>
    <m/>
    <x v="1"/>
    <n v="2"/>
    <s v="Media"/>
    <s v="Landsat"/>
    <m/>
    <m/>
    <s v="Media"/>
    <x v="12"/>
    <n v="0"/>
    <s v="Baja"/>
    <s v="Rapid Eye"/>
    <m/>
    <m/>
    <m/>
    <m/>
    <m/>
  </r>
  <r>
    <s v="610i"/>
    <x v="0"/>
    <m/>
    <m/>
    <x v="1"/>
    <n v="2"/>
    <s v="Media"/>
    <s v="Landsat"/>
    <m/>
    <m/>
    <s v="Media"/>
    <x v="12"/>
    <n v="0"/>
    <s v="Baja"/>
    <s v="Rapid Eye"/>
    <m/>
    <m/>
    <m/>
    <m/>
    <m/>
  </r>
  <r>
    <s v="981i"/>
    <x v="0"/>
    <m/>
    <m/>
    <x v="7"/>
    <n v="7"/>
    <s v="Alta"/>
    <s v="Landsat"/>
    <m/>
    <m/>
    <s v="Media"/>
    <x v="12"/>
    <n v="0"/>
    <s v="Baja"/>
    <s v="Rapid Eye"/>
    <m/>
    <m/>
    <m/>
    <m/>
    <m/>
  </r>
  <r>
    <s v="1789i"/>
    <x v="0"/>
    <m/>
    <m/>
    <x v="3"/>
    <n v="9"/>
    <s v="Alta"/>
    <s v="Landsat"/>
    <s v="1552_29082005"/>
    <m/>
    <s v="Media"/>
    <x v="12"/>
    <n v="0"/>
    <s v="Baja"/>
    <s v="Rapide Eye"/>
    <m/>
    <m/>
    <m/>
    <m/>
    <m/>
  </r>
  <r>
    <s v="987INF"/>
    <x v="0"/>
    <m/>
    <m/>
    <x v="3"/>
    <n v="9"/>
    <s v="Baja"/>
    <s v="Landsat"/>
    <s v="1552_29082005"/>
    <m/>
    <s v="Media"/>
    <x v="12"/>
    <n v="0"/>
    <s v="Baja"/>
    <s v="Rapide Eye"/>
    <m/>
    <m/>
    <m/>
    <m/>
    <m/>
  </r>
  <r>
    <s v="342i"/>
    <x v="0"/>
    <m/>
    <m/>
    <x v="2"/>
    <n v="3"/>
    <s v="Media"/>
    <s v="Landsat"/>
    <m/>
    <m/>
    <s v="Media"/>
    <x v="12"/>
    <n v="0"/>
    <s v="Baja"/>
    <s v="Rapid Eye"/>
    <m/>
    <m/>
    <m/>
    <m/>
    <m/>
  </r>
  <r>
    <s v="348i"/>
    <x v="0"/>
    <m/>
    <m/>
    <x v="3"/>
    <n v="9"/>
    <s v="Alta"/>
    <s v="Landsat"/>
    <m/>
    <m/>
    <s v="Media"/>
    <x v="12"/>
    <n v="0"/>
    <s v="Baja"/>
    <s v="Rapid Eye"/>
    <m/>
    <m/>
    <m/>
    <m/>
    <m/>
  </r>
  <r>
    <s v="1100i"/>
    <x v="0"/>
    <m/>
    <m/>
    <x v="2"/>
    <n v="3"/>
    <s v="Media"/>
    <s v="Landsat"/>
    <m/>
    <m/>
    <s v="Media"/>
    <x v="12"/>
    <n v="0"/>
    <m/>
    <s v="Rapid Eye"/>
    <m/>
    <m/>
    <m/>
    <m/>
    <m/>
  </r>
  <r>
    <s v="1103i"/>
    <x v="0"/>
    <m/>
    <m/>
    <x v="2"/>
    <n v="6"/>
    <s v="Alta"/>
    <s v="Landsat"/>
    <m/>
    <m/>
    <s v="Media"/>
    <x v="12"/>
    <n v="0"/>
    <s v="Baja"/>
    <s v="Rapid Eye"/>
    <m/>
    <m/>
    <m/>
    <m/>
    <m/>
  </r>
  <r>
    <s v="1106i"/>
    <x v="0"/>
    <m/>
    <m/>
    <x v="2"/>
    <n v="5"/>
    <s v="Alta"/>
    <s v="Landsat"/>
    <m/>
    <m/>
    <s v="Media"/>
    <x v="12"/>
    <n v="0"/>
    <s v="Baja"/>
    <s v="Rapid Eye"/>
    <m/>
    <m/>
    <m/>
    <m/>
    <m/>
  </r>
  <r>
    <s v="1829i"/>
    <x v="0"/>
    <m/>
    <m/>
    <x v="3"/>
    <n v="9"/>
    <s v="Alta"/>
    <s v="Landsat"/>
    <m/>
    <m/>
    <s v="Media"/>
    <x v="12"/>
    <n v="0"/>
    <s v="Baja"/>
    <s v="Rapid Eye"/>
    <m/>
    <m/>
    <m/>
    <m/>
    <m/>
  </r>
  <r>
    <s v="371i"/>
    <x v="0"/>
    <m/>
    <m/>
    <x v="3"/>
    <n v="9"/>
    <s v="Baja"/>
    <s v="Landsat"/>
    <m/>
    <m/>
    <s v="Media"/>
    <x v="12"/>
    <n v="0"/>
    <s v="Baja"/>
    <s v="Rapid Eye"/>
    <s v="20150101_165628"/>
    <m/>
    <m/>
    <m/>
    <m/>
  </r>
  <r>
    <s v="1121i"/>
    <x v="0"/>
    <m/>
    <m/>
    <x v="3"/>
    <n v="9"/>
    <s v="Media"/>
    <s v="Landsat"/>
    <m/>
    <m/>
    <s v="Media"/>
    <x v="12"/>
    <n v="0"/>
    <s v="Baja"/>
    <s v="Rapid Eye"/>
    <m/>
    <m/>
    <m/>
    <m/>
    <m/>
  </r>
  <r>
    <s v="1461INF"/>
    <x v="0"/>
    <m/>
    <m/>
    <x v="4"/>
    <n v="0"/>
    <s v="Media"/>
    <s v="Landsat"/>
    <m/>
    <m/>
    <s v="Media"/>
    <x v="12"/>
    <n v="0"/>
    <s v="Baja"/>
    <s v="Rapid Eye"/>
    <m/>
    <m/>
    <m/>
    <m/>
    <m/>
  </r>
  <r>
    <s v="2164i"/>
    <x v="0"/>
    <m/>
    <m/>
    <x v="4"/>
    <n v="0"/>
    <s v="Alta"/>
    <s v="Landsat"/>
    <m/>
    <m/>
    <s v="Media"/>
    <x v="12"/>
    <n v="0"/>
    <s v="Baja"/>
    <s v="Rapid Eye"/>
    <m/>
    <m/>
    <m/>
    <m/>
    <m/>
  </r>
  <r>
    <s v="450i"/>
    <x v="0"/>
    <m/>
    <m/>
    <x v="5"/>
    <n v="0"/>
    <s v="Baja"/>
    <s v="Landsat"/>
    <m/>
    <m/>
    <s v="Media"/>
    <x v="12"/>
    <n v="0"/>
    <s v="Baja"/>
    <s v="Rapid Eye"/>
    <m/>
    <m/>
    <m/>
    <m/>
    <m/>
  </r>
  <r>
    <s v="1455i"/>
    <x v="0"/>
    <m/>
    <m/>
    <x v="11"/>
    <n v="0"/>
    <s v="Alta"/>
    <s v="Landsat"/>
    <m/>
    <m/>
    <s v="Media"/>
    <x v="13"/>
    <n v="0"/>
    <s v="Alta"/>
    <s v="Rapid Eye"/>
    <m/>
    <m/>
    <m/>
    <m/>
    <m/>
  </r>
  <r>
    <s v="1318INF"/>
    <x v="1"/>
    <n v="14.16023"/>
    <n v="-85.028999999999996"/>
    <x v="3"/>
    <n v="9"/>
    <s v="Alta"/>
    <s v="Landsat"/>
    <s v="16050_24_enero_2005"/>
    <m/>
    <s v="Baja"/>
    <x v="5"/>
    <n v="9"/>
    <s v="Alta"/>
    <s v="Rapide Eye"/>
    <s v="1645623_16_enero_2016"/>
    <m/>
    <s v="Alta"/>
    <m/>
    <m/>
  </r>
  <r>
    <s v="1321INF"/>
    <x v="1"/>
    <n v="14.16089"/>
    <n v="-84.774069999999995"/>
    <x v="3"/>
    <n v="9"/>
    <s v="Alta"/>
    <s v="Landsat"/>
    <s v="16050_13_marzo_2005"/>
    <m/>
    <s v="Baja"/>
    <x v="5"/>
    <n v="9"/>
    <s v="Alta"/>
    <s v="Rapide Eye"/>
    <s v="1645625_17_marzo_2016"/>
    <m/>
    <s v="Alta"/>
    <m/>
    <m/>
  </r>
  <r>
    <s v="1324INF"/>
    <x v="1"/>
    <n v="14.160019999999999"/>
    <n v="-84.518829999999994"/>
    <x v="3"/>
    <n v="9"/>
    <s v="Alta"/>
    <s v="Landsat"/>
    <s v="16050_13_marzo_2005"/>
    <m/>
    <s v="Baja"/>
    <x v="5"/>
    <n v="9"/>
    <s v="Alta"/>
    <s v="Rapide Eye"/>
    <s v="1645626_27_sept_2016"/>
    <m/>
    <s v="Alta"/>
    <m/>
    <m/>
  </r>
  <r>
    <s v="1328INF"/>
    <x v="1"/>
    <n v="14.15987"/>
    <n v="-84.178719999999998"/>
    <x v="3"/>
    <n v="9"/>
    <s v="Alta"/>
    <s v="Landsat"/>
    <s v="16050_24_enero_2005"/>
    <m/>
    <s v="Baja"/>
    <x v="4"/>
    <n v="4"/>
    <s v="Alta"/>
    <s v="Landsat"/>
    <s v="16050_28_enero_2015"/>
    <m/>
    <s v="Baja"/>
    <m/>
    <s v="Rapideye, con nubes"/>
  </r>
  <r>
    <s v="1334i"/>
    <x v="1"/>
    <n v="14.16057"/>
    <n v="-84.98657"/>
    <x v="3"/>
    <n v="9"/>
    <s v="Alta"/>
    <s v="Landsat"/>
    <s v="16050_24_enero_2005"/>
    <m/>
    <s v="Baja"/>
    <x v="5"/>
    <n v="9"/>
    <s v="Alta"/>
    <s v="Rapide Eye"/>
    <s v="1645624_17_marzo_2016"/>
    <m/>
    <s v="Alta"/>
    <m/>
    <m/>
  </r>
  <r>
    <s v="1337i"/>
    <x v="1"/>
    <n v="14.160489999999999"/>
    <n v="-84.731480000000005"/>
    <x v="4"/>
    <n v="0"/>
    <s v="Alta"/>
    <s v="Landsat"/>
    <s v="16050_13_marzo_2005"/>
    <m/>
    <s v="Baja"/>
    <x v="10"/>
    <n v="1"/>
    <s v="Alta"/>
    <s v="Rapide Eye"/>
    <s v="1645625_17_marzo_2016"/>
    <m/>
    <s v="Alta"/>
    <m/>
    <m/>
  </r>
  <r>
    <s v="1340i"/>
    <x v="1"/>
    <n v="14.160450000000001"/>
    <n v="-84.476380000000006"/>
    <x v="3"/>
    <n v="8"/>
    <s v="Alta"/>
    <s v="Landsat"/>
    <s v="16050_24_enero_2005"/>
    <m/>
    <s v="Baja"/>
    <x v="4"/>
    <n v="5"/>
    <s v="Alta"/>
    <s v="Rapide Eye"/>
    <s v="1645626_17_marzo_2016"/>
    <m/>
    <s v="Alta"/>
    <m/>
    <m/>
  </r>
  <r>
    <s v="1342INF"/>
    <x v="1"/>
    <n v="14.24527"/>
    <n v="-85.029669999999996"/>
    <x v="3"/>
    <n v="9"/>
    <s v="Media"/>
    <s v="Landsat"/>
    <s v="16050_24_enero_2005"/>
    <m/>
    <s v="Baja"/>
    <x v="5"/>
    <n v="9"/>
    <s v="Alta"/>
    <s v="Rapide Eye"/>
    <s v="1645623_16_enero_2016"/>
    <m/>
    <s v="Alta"/>
    <m/>
    <s v="En la imagen utilizada se encuentran cubierta por nubes, pero por encontrarse en una zona boscosa se considero como bosque."/>
  </r>
  <r>
    <s v="1343i"/>
    <x v="1"/>
    <n v="14.16037"/>
    <n v="-84.221289999999996"/>
    <x v="2"/>
    <n v="5"/>
    <s v="Alta"/>
    <s v="Landsat"/>
    <s v="16050_13_marzo_2005"/>
    <m/>
    <s v="Baja"/>
    <x v="4"/>
    <n v="6"/>
    <s v="Alta"/>
    <s v="Rapide Eye"/>
    <s v="1645627_21_abril_2016"/>
    <m/>
    <s v="Alta"/>
    <m/>
    <m/>
  </r>
  <r>
    <s v="1345INF"/>
    <x v="1"/>
    <n v="14.245950000000001"/>
    <n v="-84.774889999999999"/>
    <x v="2"/>
    <n v="4"/>
    <s v="Alta"/>
    <s v="Landsat"/>
    <s v="16050_24_enero_2005"/>
    <m/>
    <s v="Baja"/>
    <x v="4"/>
    <n v="6"/>
    <s v="Alta"/>
    <s v="Rapide Eye"/>
    <s v="1645624_17_marzo_2016"/>
    <m/>
    <s v="Alta"/>
    <m/>
    <m/>
  </r>
  <r>
    <s v="1348INF"/>
    <x v="1"/>
    <n v="14.24508"/>
    <n v="-84.519679999999994"/>
    <x v="3"/>
    <n v="8"/>
    <s v="Alta"/>
    <s v="Landsat"/>
    <s v="16050_13_marzo_2005"/>
    <m/>
    <s v="Baja"/>
    <x v="4"/>
    <n v="6"/>
    <s v="Alta"/>
    <s v="Rapide Eye"/>
    <s v="1645626_17_marzo_2016"/>
    <m/>
    <s v="Alta"/>
    <m/>
    <m/>
  </r>
  <r>
    <s v="1352INF"/>
    <x v="1"/>
    <n v="14.244960000000001"/>
    <n v="-84.179699999999997"/>
    <x v="3"/>
    <n v="8"/>
    <s v="Alta"/>
    <s v="Landsat"/>
    <s v="16050_13_marzo_2005"/>
    <m/>
    <s v="Baja"/>
    <x v="1"/>
    <n v="1"/>
    <s v="Alta"/>
    <s v="Rapide Eye"/>
    <s v="1645627_21_abril_2016"/>
    <m/>
    <s v="Alta"/>
    <m/>
    <m/>
  </r>
  <r>
    <s v="1355INF"/>
    <x v="1"/>
    <n v="14.245950000000001"/>
    <n v="-83.924880000000002"/>
    <x v="3"/>
    <n v="9"/>
    <s v="Alta"/>
    <s v="Landsat"/>
    <s v="16050_13_marzo_2005"/>
    <m/>
    <s v="Baja"/>
    <x v="5"/>
    <n v="9"/>
    <s v="Alta"/>
    <s v="Rapide Eye"/>
    <s v="1645628_06_enero_2016"/>
    <m/>
    <s v="Alta"/>
    <m/>
    <m/>
  </r>
  <r>
    <s v="1357i"/>
    <x v="1"/>
    <n v="14.245609999999999"/>
    <n v="-84.987279999999998"/>
    <x v="2"/>
    <n v="6"/>
    <s v="Alta"/>
    <s v="Landsat"/>
    <s v="16050_24_enero_2005"/>
    <m/>
    <s v="Baja"/>
    <x v="5"/>
    <n v="8"/>
    <s v="Alta"/>
    <s v="Rapide Eye"/>
    <s v="1645624_17_marzo_2016"/>
    <m/>
    <s v="Alta"/>
    <m/>
    <s v="03 puntos se encuentran dentro del rio."/>
  </r>
  <r>
    <s v="1358INF"/>
    <x v="1"/>
    <n v="14.24478"/>
    <n v="-83.669730000000001"/>
    <x v="8"/>
    <n v="0"/>
    <s v="Alta"/>
    <s v="Landsat"/>
    <s v="15050_09_marzo_2006"/>
    <m/>
    <s v="Baja"/>
    <x v="11"/>
    <n v="0"/>
    <s v="Alta"/>
    <s v="Rapide Eye"/>
    <s v="1745603_01_octubre_2015"/>
    <m/>
    <s v="Alta"/>
    <m/>
    <m/>
  </r>
  <r>
    <s v="1360i"/>
    <x v="1"/>
    <n v="14.24555"/>
    <n v="-84.732290000000006"/>
    <x v="3"/>
    <n v="9"/>
    <s v="Alta"/>
    <s v="Landsat"/>
    <s v="16050_13_marzo_2005"/>
    <m/>
    <s v="Baja"/>
    <x v="4"/>
    <n v="6"/>
    <s v="Alta"/>
    <s v="Rapide Eye"/>
    <s v="1645625_17_marzo_2016"/>
    <m/>
    <s v="Alta"/>
    <m/>
    <m/>
  </r>
  <r>
    <s v="1361INF"/>
    <x v="1"/>
    <n v="14.245950000000001"/>
    <n v="-83.414869999999993"/>
    <x v="8"/>
    <n v="0"/>
    <s v="Alta"/>
    <s v="Landsat"/>
    <s v="15050_04_abril_2004"/>
    <m/>
    <s v="Baja"/>
    <x v="11"/>
    <n v="0"/>
    <s v="Alta"/>
    <s v="Rapide Eye"/>
    <s v="1745604_13_junio_2016"/>
    <m/>
    <s v="Alta"/>
    <m/>
    <m/>
  </r>
  <r>
    <s v="1363i"/>
    <x v="1"/>
    <n v="14.245520000000001"/>
    <n v="-84.477289999999996"/>
    <x v="3"/>
    <n v="9"/>
    <s v="Alta"/>
    <s v="Landsat"/>
    <s v="16050_14_abril_2005"/>
    <m/>
    <s v="Baja"/>
    <x v="5"/>
    <n v="9"/>
    <s v="Alta"/>
    <s v="Rapide Eye"/>
    <s v="1645626_17_marzo_2016"/>
    <m/>
    <s v="Alta"/>
    <m/>
    <m/>
  </r>
  <r>
    <s v="1365INF"/>
    <x v="1"/>
    <n v="14.330209999999999"/>
    <n v="-85.028930000000003"/>
    <x v="3"/>
    <n v="8"/>
    <s v="Alta"/>
    <s v="Landsat"/>
    <s v="16050_13_marzo_2005"/>
    <m/>
    <s v="Baja"/>
    <x v="5"/>
    <n v="9"/>
    <s v="Alta"/>
    <s v="Rapide Eye"/>
    <s v="1645723_16_enero_2016"/>
    <m/>
    <s v="Alta"/>
    <m/>
    <m/>
  </r>
  <r>
    <s v="1367i"/>
    <x v="1"/>
    <n v="14.24546"/>
    <n v="-84.137289999999993"/>
    <x v="2"/>
    <n v="6"/>
    <s v="Alta"/>
    <s v="Landsat"/>
    <s v="16050_24_enero_2005"/>
    <m/>
    <s v="Baja"/>
    <x v="4"/>
    <n v="4"/>
    <s v="Alta"/>
    <s v="Rapide Eye"/>
    <s v="1645627_21_abril_2016"/>
    <m/>
    <s v="Alta"/>
    <m/>
    <m/>
  </r>
  <r>
    <s v="1368INF"/>
    <x v="1"/>
    <n v="14.330880000000001"/>
    <n v="-84.774060000000006"/>
    <x v="3"/>
    <n v="9"/>
    <s v="Alta"/>
    <s v="Landsat"/>
    <s v="16050_24_enero_2005"/>
    <m/>
    <s v="Baja"/>
    <x v="5"/>
    <n v="9"/>
    <s v="Alta"/>
    <s v="Rapide Eye"/>
    <s v="1645725_17_marzo_2016"/>
    <m/>
    <s v="Alta"/>
    <m/>
    <m/>
  </r>
  <r>
    <s v="1370i"/>
    <x v="1"/>
    <n v="14.2454"/>
    <n v="-83.882300000000001"/>
    <x v="3"/>
    <n v="9"/>
    <s v="Alta"/>
    <s v="Landsat"/>
    <s v="15050_23_abril_2005"/>
    <m/>
    <s v="Baja"/>
    <x v="5"/>
    <n v="9"/>
    <s v="Alta"/>
    <s v="Rapide Eye"/>
    <s v="1745602_06_febrero_2016"/>
    <m/>
    <s v="Alta"/>
    <m/>
    <m/>
  </r>
  <r>
    <s v="1371INF"/>
    <x v="1"/>
    <n v="14.33"/>
    <n v="-84.518749999999997"/>
    <x v="2"/>
    <n v="6"/>
    <s v="Alta"/>
    <s v="Landsat"/>
    <s v="16050_13_marzo_2005"/>
    <m/>
    <s v="Baja"/>
    <x v="4"/>
    <n v="3"/>
    <s v="Alta"/>
    <s v="Rapide Eye"/>
    <s v="1645726_17_marzo_2016"/>
    <m/>
    <s v="Alta"/>
    <m/>
    <m/>
  </r>
  <r>
    <s v="1373i"/>
    <x v="1"/>
    <n v="14.245369999999999"/>
    <n v="-83.627300000000005"/>
    <x v="8"/>
    <n v="0"/>
    <s v="Alta"/>
    <s v="Landsat"/>
    <s v="15050_23_abril_2005"/>
    <m/>
    <s v="Baja"/>
    <x v="11"/>
    <n v="0"/>
    <s v="Alta"/>
    <s v="Rapide Eye"/>
    <s v="1745603_01_octubre_2015"/>
    <m/>
    <s v="Alta"/>
    <m/>
    <m/>
  </r>
  <r>
    <s v="1374INF"/>
    <x v="1"/>
    <n v="14.33085"/>
    <n v="-84.263859999999994"/>
    <x v="5"/>
    <n v="0"/>
    <s v="Alta"/>
    <s v="Landsat"/>
    <s v="16050_13_marzo_2005"/>
    <m/>
    <s v="Baja"/>
    <x v="4"/>
    <n v="3"/>
    <s v="Alta"/>
    <s v="Rapide Eye"/>
    <s v="1645727_23_febrero_2016"/>
    <m/>
    <s v="Alta"/>
    <m/>
    <s v="2005, no ha imágenes de referencia sin nubes"/>
  </r>
  <r>
    <s v="1376i"/>
    <x v="1"/>
    <n v="14.24531"/>
    <n v="-83.372309999999999"/>
    <x v="10"/>
    <n v="0"/>
    <s v="Alta"/>
    <s v="Landsat"/>
    <s v="15050_04_abril_2004"/>
    <m/>
    <s v="Baja"/>
    <x v="9"/>
    <n v="0"/>
    <s v="Alta"/>
    <s v="Rapide Eye"/>
    <s v="1745604_13_junio_2016"/>
    <m/>
    <s v="Alta"/>
    <m/>
    <m/>
  </r>
  <r>
    <s v="1376INF"/>
    <x v="1"/>
    <n v="14.33084"/>
    <n v="-84.093789999999998"/>
    <x v="3"/>
    <n v="7"/>
    <s v="Alta"/>
    <s v="Landsat"/>
    <s v="16050_24_enero_2005"/>
    <m/>
    <s v="Baja"/>
    <x v="4"/>
    <n v="6"/>
    <s v="Alta"/>
    <s v="Landsat"/>
    <s v="16050_28_enero_2015"/>
    <m/>
    <s v="Alta"/>
    <m/>
    <s v="Rapideye con nubes"/>
  </r>
  <r>
    <s v="1379i"/>
    <x v="1"/>
    <n v="14.330550000000001"/>
    <n v="-84.986530000000002"/>
    <x v="3"/>
    <n v="9"/>
    <s v="Alta"/>
    <s v="Landsat"/>
    <s v="16050_13_marzo_2005"/>
    <m/>
    <s v="Baja"/>
    <x v="5"/>
    <n v="9"/>
    <s v="Alta"/>
    <s v="Rapide Eye"/>
    <s v="1645724_17_marzo_2016"/>
    <m/>
    <s v="Alta"/>
    <m/>
    <m/>
  </r>
  <r>
    <s v="1379INF"/>
    <x v="1"/>
    <n v="14.329700000000001"/>
    <n v="-83.838530000000006"/>
    <x v="3"/>
    <n v="8"/>
    <s v="Alta"/>
    <s v="Landsat"/>
    <s v="15050_23_abril_2005"/>
    <m/>
    <s v="Baja"/>
    <x v="4"/>
    <n v="6"/>
    <s v="Alta"/>
    <s v="Landsat"/>
    <s v="15050_10_marzo_2015"/>
    <m/>
    <s v="Baja"/>
    <m/>
    <s v="Rapideye con nubes"/>
  </r>
  <r>
    <s v="1382i"/>
    <x v="1"/>
    <n v="14.33048"/>
    <n v="-84.731430000000003"/>
    <x v="3"/>
    <n v="9"/>
    <s v="Alta"/>
    <s v="Landsat"/>
    <s v="16050_13_marzo_2005"/>
    <m/>
    <s v="Baja"/>
    <x v="5"/>
    <n v="9"/>
    <s v="Alta"/>
    <s v="Rapide Eye"/>
    <s v="1645725_17_marzo_2016"/>
    <m/>
    <s v="Alta"/>
    <m/>
    <m/>
  </r>
  <r>
    <s v="1382INF"/>
    <x v="1"/>
    <n v="14.33079"/>
    <n v="-83.583590000000001"/>
    <x v="3"/>
    <n v="9"/>
    <s v="Alta"/>
    <s v="Landsat"/>
    <s v="15050_09_marzo_2006"/>
    <m/>
    <s v="Baja"/>
    <x v="5"/>
    <n v="9"/>
    <s v="Alta"/>
    <s v="Rapide Eye"/>
    <s v="1745703_06_enero_2016"/>
    <m/>
    <s v="Alta"/>
    <m/>
    <m/>
  </r>
  <r>
    <s v="1385i"/>
    <x v="1"/>
    <n v="14.33043"/>
    <n v="-84.476339999999993"/>
    <x v="2"/>
    <n v="6"/>
    <s v="Alta"/>
    <s v="Landsat"/>
    <s v="16050_24_enero_2005"/>
    <m/>
    <s v="Baja"/>
    <x v="5"/>
    <n v="9"/>
    <s v="Alta"/>
    <s v="Rapide Eye"/>
    <s v="1645726_17_marzo_2016"/>
    <m/>
    <s v="Alta"/>
    <m/>
    <m/>
  </r>
  <r>
    <s v="1385INF"/>
    <x v="1"/>
    <n v="14.32948"/>
    <n v="-83.328379999999996"/>
    <x v="0"/>
    <n v="0"/>
    <s v="Alta"/>
    <s v="Landsat"/>
    <s v="15050_09_marzo_2006"/>
    <m/>
    <s v="Baja"/>
    <x v="0"/>
    <n v="0"/>
    <s v="Alta"/>
    <s v="Rapide Eye"/>
    <s v="1745704_13_junio_2016"/>
    <m/>
    <s v="Alta"/>
    <m/>
    <m/>
  </r>
  <r>
    <s v="1387INF"/>
    <x v="1"/>
    <n v="14.415940000000001"/>
    <n v="-85.114900000000006"/>
    <x v="3"/>
    <n v="8"/>
    <s v="Alta"/>
    <s v="Landsat"/>
    <s v="16050_13_marzo_2005"/>
    <m/>
    <s v="Baja"/>
    <x v="5"/>
    <n v="9"/>
    <s v="Alta"/>
    <s v="Rapide Eye"/>
    <s v="1645723_16_enero_2016"/>
    <m/>
    <s v="Alta"/>
    <m/>
    <m/>
  </r>
  <r>
    <s v="1388i"/>
    <x v="1"/>
    <n v="14.330349999999999"/>
    <n v="-84.221249999999998"/>
    <x v="3"/>
    <n v="9"/>
    <s v="Alta"/>
    <s v="Landsat"/>
    <s v="16050_14_abril_2005"/>
    <m/>
    <s v="Baja"/>
    <x v="5"/>
    <n v="9"/>
    <s v="Alta"/>
    <s v="Rapide Eye"/>
    <s v="1645727_23_febrero_2016"/>
    <m/>
    <s v="Alta"/>
    <m/>
    <m/>
  </r>
  <r>
    <s v="1390INF"/>
    <x v="1"/>
    <n v="14.415190000000001"/>
    <n v="-84.859610000000004"/>
    <x v="3"/>
    <n v="9"/>
    <s v="Media"/>
    <s v="Landsat"/>
    <s v="16050_13_marzo_2005"/>
    <m/>
    <s v="Baja"/>
    <x v="5"/>
    <n v="9"/>
    <s v="Alta"/>
    <s v="Rapide Eye"/>
    <s v="1645724_17_marzo_2016"/>
    <m/>
    <s v="Alta"/>
    <m/>
    <m/>
  </r>
  <r>
    <s v="1391i"/>
    <x v="1"/>
    <n v="14.330299999999999"/>
    <n v="-83.966160000000002"/>
    <x v="3"/>
    <n v="9"/>
    <s v="Alta"/>
    <s v="Landsat"/>
    <s v="16050_24_enero_2005"/>
    <m/>
    <s v="Baja"/>
    <x v="5"/>
    <n v="9"/>
    <s v="Alta"/>
    <s v="Rapide Eye"/>
    <s v="1645728_01_octubre_2015"/>
    <m/>
    <s v="Alta"/>
    <m/>
    <s v="2015 rapideye dos puntos caen sombra de nube."/>
  </r>
  <r>
    <s v="1393INF"/>
    <x v="1"/>
    <n v="14.415940000000001"/>
    <n v="-84.604889999999997"/>
    <x v="4"/>
    <n v="0"/>
    <s v="Alta"/>
    <s v="Landsat"/>
    <s v="16050_24_enero_2005"/>
    <m/>
    <s v="Baja"/>
    <x v="10"/>
    <n v="0"/>
    <s v="Alta"/>
    <s v="Rapide Eye"/>
    <s v="1645725_17_marzo_2016"/>
    <m/>
    <s v="Alta"/>
    <m/>
    <s v="2005:comprobado con bing ariel"/>
  </r>
  <r>
    <s v="1394i"/>
    <x v="1"/>
    <n v="14.330220000000001"/>
    <n v="-83.711070000000007"/>
    <x v="6"/>
    <n v="5"/>
    <s v="Alta"/>
    <s v="Landsat"/>
    <s v="15050_09_marzo_2006"/>
    <m/>
    <s v="Baja"/>
    <x v="2"/>
    <n v="4"/>
    <s v="Alta"/>
    <s v="Rapide Eye"/>
    <s v="1745702_26_julio_2016"/>
    <m/>
    <s v="Alta"/>
    <m/>
    <m/>
  </r>
  <r>
    <s v="1396INF"/>
    <x v="1"/>
    <n v="14.414999999999999"/>
    <n v="-84.349630000000005"/>
    <x v="3"/>
    <n v="9"/>
    <s v="Alta"/>
    <s v="Landsat"/>
    <s v="16050_30_abril_2005"/>
    <m/>
    <s v="Baja"/>
    <x v="5"/>
    <n v="9"/>
    <s v="Alta"/>
    <s v="Rapide Eye"/>
    <s v="1645726_17_marzo_2016"/>
    <m/>
    <s v="Alta"/>
    <m/>
    <m/>
  </r>
  <r>
    <s v="1397i"/>
    <x v="1"/>
    <n v="14.330170000000001"/>
    <n v="-83.455969999999994"/>
    <x v="2"/>
    <n v="4"/>
    <s v="Alta"/>
    <s v="Landsat"/>
    <s v="15050_23_abril_2005"/>
    <m/>
    <s v="Baja"/>
    <x v="5"/>
    <n v="7"/>
    <s v="Alta"/>
    <s v="Rapide Eye"/>
    <s v="1745703_01_octubre_2015"/>
    <m/>
    <s v="Alta"/>
    <m/>
    <m/>
  </r>
  <r>
    <s v="1399INF"/>
    <x v="1"/>
    <n v="14.415940000000001"/>
    <n v="-84.094880000000003"/>
    <x v="3"/>
    <n v="9"/>
    <s v="Alta"/>
    <s v="Landsat"/>
    <s v="16050_13_marzo_2005"/>
    <m/>
    <s v="Baja"/>
    <x v="5"/>
    <n v="9"/>
    <s v="Alta"/>
    <s v="Rapide Eye"/>
    <s v="1645728_01_octubre_2015"/>
    <m/>
    <s v="Alta"/>
    <m/>
    <m/>
  </r>
  <r>
    <s v="1402i"/>
    <x v="1"/>
    <n v="14.415570000000001"/>
    <n v="-84.902249999999995"/>
    <x v="3"/>
    <n v="7"/>
    <s v="Alta"/>
    <s v="Landsat"/>
    <s v="16050_24_enero_2005"/>
    <m/>
    <s v="Baja"/>
    <x v="5"/>
    <n v="9"/>
    <s v="Alta"/>
    <s v="Rapide Eye"/>
    <s v="1645724_17_marzo_2016"/>
    <m/>
    <s v="Alta"/>
    <m/>
    <m/>
  </r>
  <r>
    <s v="1403INF"/>
    <x v="1"/>
    <n v="14.415940000000001"/>
    <n v="-83.754869999999997"/>
    <x v="8"/>
    <n v="0"/>
    <s v="Alta"/>
    <s v="Landsat"/>
    <s v="15050_23_abril_2005"/>
    <m/>
    <s v="Baja"/>
    <x v="11"/>
    <n v="0"/>
    <s v="Alta"/>
    <s v="Rapide Eye"/>
    <s v="1745702_26_julio_2016"/>
    <m/>
    <s v="Alta"/>
    <m/>
    <m/>
  </r>
  <r>
    <s v="1405i"/>
    <x v="1"/>
    <n v="14.41554"/>
    <n v="-84.64725"/>
    <x v="3"/>
    <n v="9"/>
    <s v="Alta"/>
    <s v="Landsat"/>
    <s v="16050_13_marzo_2005"/>
    <m/>
    <s v="Baja"/>
    <x v="5"/>
    <n v="9"/>
    <s v="Alta"/>
    <s v="Rapide Eye"/>
    <s v="1645725_17_marzo_2016"/>
    <m/>
    <s v="Alta"/>
    <m/>
    <m/>
  </r>
  <r>
    <s v="1406INF"/>
    <x v="1"/>
    <n v="14.41469"/>
    <n v="-83.499679999999998"/>
    <x v="8"/>
    <n v="0"/>
    <s v="Alta"/>
    <s v="Landsat"/>
    <s v="15050_23_abril_2005"/>
    <m/>
    <s v="Baja"/>
    <x v="11"/>
    <n v="0"/>
    <s v="Alta"/>
    <s v="Rapide Eye"/>
    <s v="1745703_01_octubre_2015"/>
    <m/>
    <s v="Alta"/>
    <m/>
    <m/>
  </r>
  <r>
    <s v="1408i"/>
    <x v="1"/>
    <n v="14.415480000000001"/>
    <n v="-84.392259999999993"/>
    <x v="2"/>
    <n v="4"/>
    <s v="Alta"/>
    <s v="Landsat"/>
    <s v="16050_13_marzo_2005"/>
    <m/>
    <s v="Baja"/>
    <x v="5"/>
    <n v="8"/>
    <s v="Alta"/>
    <s v="Rapide Eye"/>
    <s v="1645726_17_marzo_2016"/>
    <m/>
    <s v="Alta"/>
    <m/>
    <m/>
  </r>
  <r>
    <s v="1409INF"/>
    <x v="1"/>
    <n v="14.415940000000001"/>
    <n v="-83.244860000000003"/>
    <x v="10"/>
    <n v="0"/>
    <s v="Alta"/>
    <s v="Landsat"/>
    <s v="15050_19_octubre_2005"/>
    <m/>
    <s v="Baja"/>
    <x v="9"/>
    <n v="0"/>
    <s v="Alta"/>
    <s v="Rapide Eye"/>
    <s v="1745704_13_junio_2016"/>
    <m/>
    <s v="Alta"/>
    <m/>
    <m/>
  </r>
  <r>
    <s v="1411i"/>
    <x v="1"/>
    <n v="14.41545"/>
    <n v="-84.137259999999998"/>
    <x v="3"/>
    <n v="9"/>
    <s v="Alta"/>
    <s v="Landsat"/>
    <s v="16050_13_marzo_2005"/>
    <m/>
    <s v="Baja"/>
    <x v="5"/>
    <n v="9"/>
    <s v="Alta"/>
    <s v="Landsat"/>
    <s v="16050_28_enero_2015"/>
    <m/>
    <s v="Baja"/>
    <m/>
    <s v="Rapideye, con nubes"/>
  </r>
  <r>
    <s v="1412INF"/>
    <x v="1"/>
    <n v="14.50088"/>
    <n v="-84.944119999999998"/>
    <x v="3"/>
    <n v="8"/>
    <s v="Alta"/>
    <s v="Landsat"/>
    <s v="16050_13_marzo_2005"/>
    <m/>
    <s v="Baja"/>
    <x v="5"/>
    <n v="9"/>
    <s v="Alta"/>
    <s v="Rapide Eye"/>
    <s v="1645724_17_marzo_2016"/>
    <m/>
    <s v="Alta"/>
    <m/>
    <m/>
  </r>
  <r>
    <s v="1415i"/>
    <x v="1"/>
    <n v="14.415380000000001"/>
    <n v="-83.797259999999994"/>
    <x v="6"/>
    <n v="5"/>
    <s v="Alta"/>
    <s v="Landsat"/>
    <s v="15050_09_marzo_2006"/>
    <m/>
    <s v="Baja"/>
    <x v="12"/>
    <n v="0"/>
    <s v="Alta"/>
    <s v="Rapide Eye"/>
    <s v="1745702_26_julio_2016"/>
    <m/>
    <s v="Alta"/>
    <m/>
    <s v="2015, Todas las imágenes de referencia de Rapideye y landsat se encuentran cubierta nubes"/>
  </r>
  <r>
    <s v="1415INF"/>
    <x v="1"/>
    <n v="14.50005"/>
    <n v="-84.688739999999996"/>
    <x v="3"/>
    <n v="9"/>
    <s v="Alta"/>
    <s v="Landsat"/>
    <s v="16050_13_marzo_2005"/>
    <m/>
    <s v="Baja"/>
    <x v="5"/>
    <n v="9"/>
    <s v="Alta"/>
    <s v="Rapide Eye"/>
    <s v="1645725_17_marzo_2016"/>
    <m/>
    <s v="Alta"/>
    <m/>
    <m/>
  </r>
  <r>
    <s v="1418i"/>
    <x v="1"/>
    <n v="14.415319999999999"/>
    <n v="-83.542270000000002"/>
    <x v="7"/>
    <n v="9"/>
    <s v="Alta"/>
    <s v="Landsat"/>
    <s v="15050_09_marzo_2006"/>
    <m/>
    <s v="Baja"/>
    <x v="3"/>
    <n v="9"/>
    <s v="Alta"/>
    <s v="Rapide Eye"/>
    <s v="1745703_01_octubre_2015"/>
    <m/>
    <s v="Alta"/>
    <m/>
    <m/>
  </r>
  <r>
    <s v="1418INF"/>
    <x v="1"/>
    <n v="14.50085"/>
    <n v="-84.433909999999997"/>
    <x v="3"/>
    <n v="9"/>
    <s v="Alta"/>
    <s v="Landsat"/>
    <s v="16050_13_marzo_2005"/>
    <m/>
    <s v="Baja"/>
    <x v="5"/>
    <n v="9"/>
    <s v="Alta"/>
    <s v="Landsat"/>
    <s v="16050_28_enero_2015"/>
    <m/>
    <s v="Baja"/>
    <m/>
    <s v="2005_ las imágenes de referencia presentan nubosidad"/>
  </r>
  <r>
    <s v="1421i"/>
    <x v="1"/>
    <n v="14.415290000000001"/>
    <n v="-83.287279999999996"/>
    <x v="10"/>
    <n v="0"/>
    <s v="Alta"/>
    <s v="Landsat"/>
    <s v="15050_09_marzo_2006"/>
    <m/>
    <s v="Baja"/>
    <x v="9"/>
    <n v="0"/>
    <s v="Alta"/>
    <s v="Rapide Eye"/>
    <s v="1745704_13_junio_2016"/>
    <m/>
    <s v="Alta"/>
    <m/>
    <m/>
  </r>
  <r>
    <s v="1421INF"/>
    <x v="1"/>
    <n v="14.499829999999999"/>
    <n v="-84.178569999999993"/>
    <x v="12"/>
    <n v="0"/>
    <s v="Alta"/>
    <s v="Landsat"/>
    <s v="16050_13_marzo_2005"/>
    <m/>
    <s v="Baja"/>
    <x v="10"/>
    <n v="0"/>
    <s v="Alta"/>
    <s v="Landsat"/>
    <s v="16050_28_enero_2015"/>
    <m/>
    <s v="Baja"/>
    <m/>
    <s v="Rapideye, con nubes"/>
  </r>
  <r>
    <s v="1424i"/>
    <x v="1"/>
    <n v="14.500500000000001"/>
    <n v="-84.901449999999997"/>
    <x v="3"/>
    <n v="7"/>
    <s v="Alta"/>
    <s v="Landsat"/>
    <s v="16050_13_marzo_2005"/>
    <m/>
    <s v="Baja"/>
    <x v="5"/>
    <n v="9"/>
    <s v="Alta"/>
    <s v="Rapide Eye"/>
    <s v="1645724_17_marzo_2016"/>
    <m/>
    <s v="Alta"/>
    <m/>
    <m/>
  </r>
  <r>
    <s v="1424INF"/>
    <x v="1"/>
    <n v="14.50081"/>
    <n v="-83.92371"/>
    <x v="8"/>
    <n v="0"/>
    <s v="Alta"/>
    <s v="Landsat"/>
    <s v="16050_24_enero_2005"/>
    <m/>
    <s v="Baja"/>
    <x v="11"/>
    <n v="0"/>
    <s v="Alta"/>
    <s v="Landsat"/>
    <s v="16050_28_enero_2015"/>
    <m/>
    <s v="Baja"/>
    <m/>
    <s v="Rapideye con nubes"/>
  </r>
  <r>
    <s v="1426INF"/>
    <x v="1"/>
    <n v="14.5008"/>
    <n v="-83.753640000000004"/>
    <x v="6"/>
    <n v="5"/>
    <s v="Alta"/>
    <s v="Landsat"/>
    <s v="15050_04_abril_2004"/>
    <m/>
    <s v="Baja"/>
    <x v="12"/>
    <n v="0"/>
    <s v="Alta"/>
    <s v="Rapide Eye"/>
    <s v="1745702_26_julio_2016"/>
    <m/>
    <s v="Alta"/>
    <m/>
    <s v="Imágenes2015 de referencia con nubes"/>
  </r>
  <r>
    <s v="1427i"/>
    <x v="1"/>
    <n v="14.50046"/>
    <n v="-84.646360000000001"/>
    <x v="3"/>
    <n v="9"/>
    <s v="Alta"/>
    <s v="Landsat"/>
    <s v="16050_14_abril_2005"/>
    <m/>
    <s v="Baja"/>
    <x v="5"/>
    <n v="9"/>
    <s v="Alta"/>
    <s v="Rapide Eye"/>
    <s v="1645725_17_marzo_2016"/>
    <m/>
    <s v="Alta"/>
    <m/>
    <m/>
  </r>
  <r>
    <s v="1429i"/>
    <x v="1"/>
    <n v="14.50042"/>
    <n v="-84.476290000000006"/>
    <x v="3"/>
    <n v="8"/>
    <s v="Alta"/>
    <s v="Landsat"/>
    <s v="16050_13_marzo_2005"/>
    <m/>
    <s v="Baja"/>
    <x v="5"/>
    <n v="8"/>
    <s v="Alta"/>
    <s v="Landsat"/>
    <s v="16050_28_enero_2015"/>
    <m/>
    <s v="Baja"/>
    <m/>
    <s v="2005_ las imágenes de referencia presentan nubosidad"/>
  </r>
  <r>
    <s v="1429INF"/>
    <x v="1"/>
    <n v="14.49953"/>
    <n v="-83.498350000000002"/>
    <x v="6"/>
    <n v="3"/>
    <s v="Media"/>
    <s v="Landsat"/>
    <s v="15050_09_marzo_2006"/>
    <m/>
    <s v="Baja"/>
    <x v="2"/>
    <n v="3"/>
    <s v="Media"/>
    <s v="Landsat"/>
    <s v="15050_26_marzo_2015"/>
    <m/>
    <s v="Baja"/>
    <m/>
    <s v="Rapideye, con nubes"/>
  </r>
  <r>
    <s v="1432i"/>
    <x v="1"/>
    <n v="14.50034"/>
    <n v="-84.221199999999996"/>
    <x v="3"/>
    <n v="7"/>
    <s v="Alta"/>
    <s v="Landsat"/>
    <s v="16050_13_marzo_2005"/>
    <m/>
    <s v="Baja"/>
    <x v="4"/>
    <n v="6"/>
    <s v="Alta"/>
    <s v="Rapide Eye"/>
    <s v="1645727_28_julio_2016"/>
    <m/>
    <s v="Alta"/>
    <m/>
    <m/>
  </r>
  <r>
    <s v="1432INF"/>
    <x v="1"/>
    <n v="14.50075"/>
    <n v="-83.243440000000007"/>
    <x v="10"/>
    <n v="0"/>
    <s v="Alta"/>
    <s v="Landsat"/>
    <s v="15050_09_marzo_2006"/>
    <m/>
    <s v="Baja"/>
    <x v="9"/>
    <n v="0"/>
    <s v="Alta"/>
    <s v="Rapide Eye"/>
    <s v="1745704_13_junio_2016"/>
    <m/>
    <s v="Alta"/>
    <m/>
    <m/>
  </r>
  <r>
    <s v="1433INF"/>
    <x v="1"/>
    <n v="14.58667"/>
    <n v="-85.030259999999998"/>
    <x v="3"/>
    <n v="8"/>
    <s v="Alta"/>
    <s v="Landsat"/>
    <s v="16050_24_marzo_2005"/>
    <m/>
    <s v="Baja"/>
    <x v="4"/>
    <n v="4"/>
    <s v="Alta"/>
    <s v="Rapide Eye"/>
    <s v="1645823_01_octubre_2016"/>
    <m/>
    <s v="Alta"/>
    <m/>
    <m/>
  </r>
  <r>
    <s v="1435i"/>
    <x v="1"/>
    <n v="14.50029"/>
    <n v="-83.96611"/>
    <x v="3"/>
    <n v="9"/>
    <s v="Alta"/>
    <s v="Landsat"/>
    <s v="16050_24_enero_2005"/>
    <m/>
    <s v="Baja"/>
    <x v="5"/>
    <n v="9"/>
    <s v="Alta"/>
    <s v="Rapide Eye"/>
    <s v="1645728_01_octubre_2015"/>
    <m/>
    <s v="Alta"/>
    <m/>
    <m/>
  </r>
  <r>
    <s v="1436INF"/>
    <x v="1"/>
    <n v="14.585940000000001"/>
    <n v="-84.774889999999999"/>
    <x v="2"/>
    <n v="5"/>
    <s v="Alta"/>
    <s v="Landsat"/>
    <s v="16050_30_abril_2005"/>
    <m/>
    <s v="Baja"/>
    <x v="5"/>
    <n v="9"/>
    <s v="Alta"/>
    <s v="Rapide Eye"/>
    <s v="1645824_17_marzo_2016"/>
    <m/>
    <s v="Alta"/>
    <m/>
    <m/>
  </r>
  <r>
    <s v="1438i"/>
    <x v="1"/>
    <n v="14.5002"/>
    <n v="-83.711020000000005"/>
    <x v="6"/>
    <n v="4"/>
    <s v="Media"/>
    <s v="Landsat"/>
    <s v="15050_23_abril_2005"/>
    <m/>
    <s v="Baja"/>
    <x v="2"/>
    <n v="3"/>
    <s v="Alta"/>
    <s v="Landsat"/>
    <s v="15050_10_marzo_2015"/>
    <m/>
    <s v="Baja"/>
    <m/>
    <s v="Rapideye con nubes"/>
  </r>
  <r>
    <s v="1439INF"/>
    <x v="1"/>
    <n v="14.585039999999999"/>
    <n v="-84.519559999999998"/>
    <x v="3"/>
    <n v="9"/>
    <s v="Alta"/>
    <s v="Landsat"/>
    <s v="16050_24_enero_2005"/>
    <m/>
    <s v="Baja"/>
    <x v="4"/>
    <n v="6"/>
    <s v="Alta"/>
    <s v="Rapide Eye"/>
    <s v="1645826_17_marzo_2016"/>
    <m/>
    <s v="Alta"/>
    <m/>
    <s v="2015 04 ptos en pasto"/>
  </r>
  <r>
    <s v="1441i"/>
    <x v="1"/>
    <n v="14.50015"/>
    <n v="-83.455929999999995"/>
    <x v="3"/>
    <n v="9"/>
    <s v="Alta"/>
    <s v="Landsat"/>
    <s v="15050_04_abril_2004"/>
    <m/>
    <s v="Baja"/>
    <x v="5"/>
    <n v="9"/>
    <s v="Alta"/>
    <s v="Rapide Eye"/>
    <s v="1745703_01_octubre_2015"/>
    <m/>
    <s v="Alta"/>
    <m/>
    <m/>
  </r>
  <r>
    <s v="1442INF"/>
    <x v="1"/>
    <n v="14.585929999999999"/>
    <n v="-84.264880000000005"/>
    <x v="3"/>
    <n v="7"/>
    <s v="Alta"/>
    <s v="Landsat"/>
    <s v="16050_24_enero_2005"/>
    <m/>
    <s v="Baja"/>
    <x v="5"/>
    <n v="9"/>
    <s v="Alta"/>
    <s v="Rapide Eye"/>
    <s v="1645827_23_febrero_2015"/>
    <m/>
    <s v="Alta"/>
    <m/>
    <m/>
  </r>
  <r>
    <s v="1445i"/>
    <x v="1"/>
    <n v="14.585559999999999"/>
    <n v="-84.90222"/>
    <x v="3"/>
    <n v="9"/>
    <s v="Alta"/>
    <s v="Landsat"/>
    <s v="16050_13_marzo_2005"/>
    <m/>
    <s v="Baja"/>
    <x v="5"/>
    <n v="9"/>
    <s v="Alta"/>
    <s v="Rapide Eye"/>
    <s v="1645824_17_marzo_2016"/>
    <m/>
    <s v="Alta"/>
    <m/>
    <m/>
  </r>
  <r>
    <s v="1445INF"/>
    <x v="1"/>
    <n v="14.584860000000001"/>
    <n v="-84.00958"/>
    <x v="8"/>
    <n v="0"/>
    <s v="Alta"/>
    <s v="Landsat"/>
    <s v="16050_13_marzo_2005"/>
    <m/>
    <s v="Baja"/>
    <x v="11"/>
    <n v="0"/>
    <s v="Alta"/>
    <s v="Rapide Eye"/>
    <s v="1645828_06_febrero_2016"/>
    <m/>
    <s v="Alta"/>
    <m/>
    <m/>
  </r>
  <r>
    <s v="1448i"/>
    <x v="1"/>
    <n v="14.585520000000001"/>
    <n v="-84.647220000000004"/>
    <x v="3"/>
    <n v="7"/>
    <s v="Alta"/>
    <s v="Landsat"/>
    <s v="16050_13_marzo_2005"/>
    <m/>
    <s v="Baja"/>
    <x v="5"/>
    <n v="9"/>
    <s v="Alta"/>
    <s v="Rapide Eye"/>
    <s v="1645825_28_julio_2016"/>
    <m/>
    <s v="Alta"/>
    <m/>
    <m/>
  </r>
  <r>
    <s v="1448INF"/>
    <x v="1"/>
    <n v="14.585929999999999"/>
    <n v="-83.754869999999997"/>
    <x v="8"/>
    <n v="0"/>
    <s v="Alta"/>
    <s v="Landsat"/>
    <s v="15050_29_agosto_2005"/>
    <m/>
    <s v="Baja"/>
    <x v="11"/>
    <n v="0"/>
    <s v="Alta"/>
    <s v="Rapide Eye"/>
    <s v="1745802_06_febrero_2016"/>
    <m/>
    <s v="Alta"/>
    <m/>
    <m/>
  </r>
  <r>
    <s v="1451i"/>
    <x v="1"/>
    <n v="14.585459999999999"/>
    <n v="-84.392219999999995"/>
    <x v="3"/>
    <n v="8"/>
    <s v="Alta"/>
    <s v="Landsat"/>
    <s v="16050_13_marzo_2005"/>
    <m/>
    <s v="Baja"/>
    <x v="5"/>
    <n v="8"/>
    <s v="Alta"/>
    <s v="Rapide Eye"/>
    <s v="1645826_17_marzo_2016"/>
    <m/>
    <s v="Alta"/>
    <m/>
    <m/>
  </r>
  <r>
    <s v="1452INF"/>
    <x v="1"/>
    <n v="14.585929999999999"/>
    <n v="-83.414869999999993"/>
    <x v="8"/>
    <n v="0"/>
    <s v="Alta"/>
    <s v="Landsat"/>
    <s v="15050_29_agosto_2005"/>
    <m/>
    <s v="Baja"/>
    <x v="11"/>
    <n v="0"/>
    <s v="Alta"/>
    <s v="Landsat"/>
    <s v="15050_10_marzo_2015"/>
    <m/>
    <s v="Baja"/>
    <m/>
    <s v="Rapideye, con nubes"/>
  </r>
  <r>
    <s v="1454i"/>
    <x v="1"/>
    <n v="14.585430000000001"/>
    <n v="-84.137230000000002"/>
    <x v="3"/>
    <n v="9"/>
    <s v="Alta"/>
    <s v="Landsat"/>
    <s v="16050_24_enero_2005"/>
    <m/>
    <s v="Baja"/>
    <x v="5"/>
    <n v="9"/>
    <s v="Alta"/>
    <s v="Rapide Eye"/>
    <s v="1645827_23_febrero_2015"/>
    <m/>
    <s v="Alta"/>
    <m/>
    <m/>
  </r>
  <r>
    <s v="1454INF"/>
    <x v="1"/>
    <n v="14.671609999999999"/>
    <n v="-85.029499999999999"/>
    <x v="0"/>
    <n v="0"/>
    <s v="Alta"/>
    <s v="Landsat"/>
    <s v="16050_13_marzo_2005"/>
    <m/>
    <s v="Baja"/>
    <x v="0"/>
    <n v="0"/>
    <s v="Alta"/>
    <s v="Rapide Eye"/>
    <s v="1645823_01_octubre_2016"/>
    <m/>
    <s v="Alta"/>
    <m/>
    <m/>
  </r>
  <r>
    <s v="1457i"/>
    <x v="1"/>
    <n v="14.585369999999999"/>
    <n v="-83.882230000000007"/>
    <x v="6"/>
    <n v="4"/>
    <s v="Baja"/>
    <s v="Landsat"/>
    <s v="15050_29_agosto_2005"/>
    <m/>
    <s v="Baja"/>
    <x v="2"/>
    <n v="5"/>
    <s v="Media"/>
    <s v="Rapide Eye"/>
    <s v="1745802_06_febrero_2016"/>
    <m/>
    <s v="Alta"/>
    <m/>
    <s v="2005 imagen de referencia cortada no permite visualizar dos puntos. 2015 imagen Rapideye con nubes y Landsat con influencia de sombra de nubes."/>
  </r>
  <r>
    <s v="1457INF"/>
    <x v="1"/>
    <n v="14.670859999999999"/>
    <n v="-84.774039999999999"/>
    <x v="2"/>
    <n v="6"/>
    <s v="Alta"/>
    <s v="Landsat"/>
    <s v="16050_13_marzo_2005"/>
    <m/>
    <s v="Baja"/>
    <x v="5"/>
    <n v="9"/>
    <s v="Alta"/>
    <s v="Rapide Eye"/>
    <s v="1645824_17_marzo_2016"/>
    <m/>
    <s v="Alta"/>
    <m/>
    <m/>
  </r>
  <r>
    <s v="1460i"/>
    <x v="1"/>
    <n v="14.58534"/>
    <n v="-83.62724"/>
    <x v="8"/>
    <n v="0"/>
    <s v="Alta"/>
    <s v="Landsat"/>
    <s v="15050_29_agosto_2005"/>
    <m/>
    <s v="Baja"/>
    <x v="11"/>
    <n v="0"/>
    <s v="Alta"/>
    <s v="Rapide Eye"/>
    <s v="1745803_24_julio_2016"/>
    <m/>
    <s v="Alta"/>
    <m/>
    <m/>
  </r>
  <r>
    <s v="1460INF"/>
    <x v="1"/>
    <n v="14.67083"/>
    <n v="-84.263829999999999"/>
    <x v="5"/>
    <n v="0"/>
    <s v="Alta"/>
    <s v="Landsat"/>
    <s v="16050_24_enero_2005"/>
    <m/>
    <s v="Baja"/>
    <x v="1"/>
    <n v="2"/>
    <s v="Alta"/>
    <s v="Rapide Eye"/>
    <s v="1645827_23_febrero_2015"/>
    <m/>
    <s v="Alta"/>
    <m/>
    <s v="2005, todas las imágenes de referencia se encuentran cubiertas por nubes."/>
  </r>
  <r>
    <s v="1463i"/>
    <x v="1"/>
    <n v="14.585279999999999"/>
    <n v="-83.372249999999994"/>
    <x v="10"/>
    <n v="0"/>
    <s v="Alta"/>
    <s v="Landsat"/>
    <s v="15050_23_abril_2005"/>
    <m/>
    <s v="Baja"/>
    <x v="9"/>
    <n v="0"/>
    <s v="Alta"/>
    <s v="Landsat"/>
    <s v="15050_10_marzo_2015"/>
    <m/>
    <s v="Baja"/>
    <m/>
    <s v="Rapideye, con nubes"/>
  </r>
  <r>
    <s v="1463INF"/>
    <x v="1"/>
    <n v="14.669729999999999"/>
    <n v="-84.008430000000004"/>
    <x v="2"/>
    <n v="6"/>
    <s v="Alta"/>
    <s v="Landsat"/>
    <s v="16050_24_enero_2005"/>
    <m/>
    <s v="Baja"/>
    <x v="4"/>
    <n v="6"/>
    <s v="Alta"/>
    <s v="Rapide Eye"/>
    <s v="1645828_06_febrero_2016"/>
    <m/>
    <s v="Alta"/>
    <m/>
    <s v="2015 y 2005 04 ptos caen en bosque de pino"/>
  </r>
  <r>
    <s v="1465i"/>
    <x v="1"/>
    <n v="14.670489999999999"/>
    <n v="-84.901409999999998"/>
    <x v="3"/>
    <n v="9"/>
    <s v="Alta"/>
    <s v="Landsat"/>
    <s v="16050_24_enero_2005"/>
    <m/>
    <s v="Baja"/>
    <x v="5"/>
    <n v="9"/>
    <s v="Alta"/>
    <s v="Rapide Eye"/>
    <s v="1645824_17_marzo_2016"/>
    <m/>
    <s v="Alta"/>
    <m/>
    <m/>
  </r>
  <r>
    <s v="1466INF"/>
    <x v="1"/>
    <n v="14.67079"/>
    <n v="-83.753630000000001"/>
    <x v="8"/>
    <n v="0"/>
    <s v="Alta"/>
    <s v="Landsat"/>
    <s v="15050_23_abril_2005"/>
    <m/>
    <s v="Baja"/>
    <x v="11"/>
    <n v="0"/>
    <s v="Alta"/>
    <s v="Rapide Eye"/>
    <s v="1745802_06_febrero_2016"/>
    <m/>
    <s v="Alta"/>
    <m/>
    <m/>
  </r>
  <r>
    <s v="1468i"/>
    <x v="1"/>
    <n v="14.670360000000001"/>
    <n v="-84.306190000000001"/>
    <x v="3"/>
    <n v="8"/>
    <s v="Alta"/>
    <s v="Landsat"/>
    <s v="16050_13_marzo_2005"/>
    <m/>
    <s v="Baja"/>
    <x v="4"/>
    <n v="5"/>
    <s v="Alta"/>
    <s v="Landsat"/>
    <s v="16050_28_enero_2015"/>
    <m/>
    <s v="Baja"/>
    <m/>
    <s v="1460INF"/>
  </r>
  <r>
    <s v="1470INF"/>
    <x v="1"/>
    <n v="14.67076"/>
    <n v="-83.413489999999996"/>
    <x v="8"/>
    <n v="0"/>
    <s v="Alta"/>
    <s v="Landsat"/>
    <s v="15050_19_octubre_2005"/>
    <m/>
    <s v="Baja"/>
    <x v="11"/>
    <n v="0"/>
    <s v="Alta"/>
    <s v="Rapide Eye"/>
    <s v="1745804_24_abril_2015"/>
    <m/>
    <s v="Alta"/>
    <m/>
    <m/>
  </r>
  <r>
    <s v="1471i"/>
    <x v="1"/>
    <n v="14.67028"/>
    <n v="-84.051100000000005"/>
    <x v="8"/>
    <n v="0"/>
    <s v="Alta"/>
    <s v="Landsat"/>
    <s v="16050_14_abril_2005"/>
    <m/>
    <s v="Baja"/>
    <x v="11"/>
    <n v="0"/>
    <s v="Alta"/>
    <s v="Landsat"/>
    <s v="16050_09_noviembre_2016"/>
    <m/>
    <s v="Baja"/>
    <m/>
    <s v="Rapideye con nubes"/>
  </r>
  <r>
    <s v="1474i"/>
    <x v="1"/>
    <n v="14.67023"/>
    <n v="-83.796000000000006"/>
    <x v="6"/>
    <n v="6"/>
    <s v="Alta"/>
    <s v="Landsat"/>
    <s v="15050_09_marzo_2006"/>
    <m/>
    <s v="Baja"/>
    <x v="3"/>
    <n v="8"/>
    <s v="Alta"/>
    <s v="Rapide Eye"/>
    <s v="1745802_06_febrero_2016"/>
    <m/>
    <s v="Alta"/>
    <m/>
    <m/>
  </r>
  <r>
    <s v="1474INF"/>
    <x v="1"/>
    <n v="14.755929999999999"/>
    <n v="-84.774889999999999"/>
    <x v="1"/>
    <n v="2"/>
    <s v="Alta"/>
    <s v="Landsat"/>
    <s v="16050_24_enero_2005"/>
    <m/>
    <s v="Baja"/>
    <x v="1"/>
    <n v="0"/>
    <s v="Alta"/>
    <s v="Landsat"/>
    <s v="16050_28_enero_2015"/>
    <m/>
    <s v="Baja"/>
    <m/>
    <s v="Las imágenes rapideye presenta nubosidad."/>
  </r>
  <r>
    <s v="1477INF"/>
    <x v="1"/>
    <n v="14.757110000000001"/>
    <n v="-83.840220000000002"/>
    <x v="3"/>
    <n v="7"/>
    <s v="Alta"/>
    <s v="Landsat"/>
    <s v="15050_09_marzo_2006"/>
    <m/>
    <s v="Baja"/>
    <x v="5"/>
    <n v="8"/>
    <s v="Alta"/>
    <s v="Rapide Eye"/>
    <s v="1745902_01_octubre_2015"/>
    <m/>
    <s v="Alta"/>
    <m/>
    <m/>
  </r>
  <r>
    <s v="1479i"/>
    <x v="1"/>
    <n v="14.67009"/>
    <n v="-83.370850000000004"/>
    <x v="0"/>
    <n v="0"/>
    <s v="Alta"/>
    <s v="Landsat"/>
    <s v="15050_23_abril_2005"/>
    <m/>
    <s v="Baja"/>
    <x v="0"/>
    <n v="0"/>
    <s v="Alta"/>
    <s v="Landsat"/>
    <s v="15050_10_marzo_2015"/>
    <m/>
    <s v="Baja"/>
    <m/>
    <s v="Rapideye, con nubes"/>
  </r>
  <r>
    <s v="1480INF"/>
    <x v="1"/>
    <n v="14.755929999999999"/>
    <n v="-83.584869999999995"/>
    <x v="6"/>
    <n v="6"/>
    <s v="Alta"/>
    <s v="Landsat"/>
    <s v="15050_29_agosto_2005"/>
    <m/>
    <s v="Baja"/>
    <x v="2"/>
    <n v="3"/>
    <s v="Alta"/>
    <s v="Rapide Eye"/>
    <s v="1745903_06_febrero_2016"/>
    <m/>
    <s v="Alta"/>
    <m/>
    <s v="Para contabilizar los numeros de puntos que se encuentran en arboles se utilizo la Big Ariel"/>
  </r>
  <r>
    <s v="1482i"/>
    <x v="1"/>
    <n v="14.755380000000001"/>
    <n v="-84.052199999999999"/>
    <x v="3"/>
    <n v="7"/>
    <s v="Alta"/>
    <s v="Landsat"/>
    <s v="16050_13_marzo_2005"/>
    <m/>
    <s v="Baja"/>
    <x v="5"/>
    <n v="9"/>
    <s v="Alta"/>
    <s v="Landsat"/>
    <s v="16050_28_enero_2015"/>
    <m/>
    <s v="Baja"/>
    <m/>
    <s v="Se confirmo con imágenes de digital glove (08 mayo 2016)"/>
  </r>
  <r>
    <s v="1483INF"/>
    <x v="1"/>
    <n v="14.754580000000001"/>
    <n v="-83.329560000000001"/>
    <x v="10"/>
    <n v="0"/>
    <s v="Alta"/>
    <s v="Landsat"/>
    <s v="15050_09_marzo_2006"/>
    <m/>
    <s v="Baja"/>
    <x v="9"/>
    <n v="0"/>
    <s v="Alta"/>
    <s v="Rapide Eye"/>
    <s v="1745904_24_julio_2016"/>
    <m/>
    <s v="Alta"/>
    <m/>
    <m/>
  </r>
  <r>
    <s v="1485i"/>
    <x v="1"/>
    <n v="14.755319999999999"/>
    <n v="-83.627200000000002"/>
    <x v="6"/>
    <n v="3"/>
    <s v="Alta"/>
    <s v="Landsat"/>
    <s v="15050_09_marzo_2006"/>
    <m/>
    <s v="Baja"/>
    <x v="2"/>
    <n v="3"/>
    <s v="Alta"/>
    <s v="Rapide Eye"/>
    <s v="1745903_06_febrero_2016"/>
    <m/>
    <s v="Alta"/>
    <m/>
    <s v="2015, Imágenes de referencia con influencia de nubesrapideye"/>
  </r>
  <r>
    <s v="1486INF"/>
    <x v="1"/>
    <n v="14.83948"/>
    <n v="-83.498189999999994"/>
    <x v="10"/>
    <n v="0"/>
    <s v="Alta"/>
    <s v="Landsat"/>
    <s v="15050_04_abril_2004"/>
    <m/>
    <s v="Baja"/>
    <x v="9"/>
    <n v="0"/>
    <s v="Alta"/>
    <s v="Rapide Eye"/>
    <s v="1745903_02_junio_2016"/>
    <m/>
    <s v="Alta"/>
    <m/>
    <m/>
  </r>
  <r>
    <s v="1487i"/>
    <x v="1"/>
    <n v="14.75529"/>
    <n v="-83.457210000000003"/>
    <x v="10"/>
    <n v="0"/>
    <s v="Alta"/>
    <s v="Landsat"/>
    <s v="15050_23_abril_2005"/>
    <m/>
    <s v="Baja"/>
    <x v="9"/>
    <n v="0"/>
    <s v="Alta"/>
    <s v="Rapide Eye"/>
    <s v="1745903_02_junio_2016"/>
    <m/>
    <s v="Alta"/>
    <m/>
    <m/>
  </r>
  <r>
    <s v="1489i"/>
    <x v="1"/>
    <n v="14.840159999999999"/>
    <n v="-83.625889999999998"/>
    <x v="10"/>
    <n v="0"/>
    <s v="Alta"/>
    <s v="Landsat"/>
    <s v="15050_29_agosto_2005"/>
    <m/>
    <s v="Baja"/>
    <x v="9"/>
    <n v="0"/>
    <s v="Alta"/>
    <s v="Rapide Eye"/>
    <s v="1745903_02_junio_2016"/>
    <m/>
    <s v="Alta"/>
    <m/>
    <m/>
  </r>
  <r>
    <s v="1491INF"/>
    <x v="1"/>
    <n v="14.92456"/>
    <n v="-83.329490000000007"/>
    <x v="10"/>
    <n v="0"/>
    <s v="Alta"/>
    <s v="Landsat"/>
    <s v="15050_04_abril_2004"/>
    <m/>
    <s v="Baja"/>
    <x v="9"/>
    <n v="0"/>
    <s v="Alta"/>
    <s v="Rapide Eye"/>
    <s v="1745904_24_julio_2016"/>
    <m/>
    <s v="Alta"/>
    <m/>
    <m/>
  </r>
  <r>
    <s v="1492i"/>
    <x v="1"/>
    <n v="14.84008"/>
    <n v="-83.370800000000003"/>
    <x v="0"/>
    <n v="0"/>
    <s v="Alta"/>
    <s v="Landsat"/>
    <s v="15050_29_agosto_2005"/>
    <m/>
    <s v="Baja"/>
    <x v="0"/>
    <n v="0"/>
    <s v="Alta"/>
    <s v="Rapide Eye"/>
    <s v="1745904_24_julio_2016"/>
    <m/>
    <s v="Alta"/>
    <m/>
    <m/>
  </r>
  <r>
    <s v="1492INF"/>
    <x v="1"/>
    <n v="14.92592"/>
    <n v="-83.244860000000003"/>
    <x v="0"/>
    <n v="0"/>
    <s v="Alta"/>
    <s v="Landsat"/>
    <s v="15050_09_marzo_2006"/>
    <m/>
    <s v="Baja"/>
    <x v="0"/>
    <n v="0"/>
    <s v="Alta"/>
    <s v="Rapide Eye"/>
    <s v="1745904_24_julio_2016"/>
    <m/>
    <s v="Alta"/>
    <m/>
    <m/>
  </r>
  <r>
    <s v="1495i"/>
    <x v="1"/>
    <n v="14.925240000000001"/>
    <n v="-83.287180000000006"/>
    <x v="10"/>
    <n v="0"/>
    <s v="Alta"/>
    <s v="Landsat"/>
    <s v="15050_09_marzo_2006"/>
    <m/>
    <s v="Baja"/>
    <x v="9"/>
    <n v="0"/>
    <s v="Alta"/>
    <s v="Rapide Eye"/>
    <s v="1745904_24_julio_2016"/>
    <m/>
    <s v="Alta"/>
    <m/>
    <m/>
  </r>
  <r>
    <s v="2031i"/>
    <x v="1"/>
    <n v="14.117559999999999"/>
    <n v="-84.519360000000006"/>
    <x v="3"/>
    <n v="9"/>
    <s v="Alta"/>
    <s v="Landsat"/>
    <s v="16050_13_marzo_2005"/>
    <m/>
    <s v="Baja"/>
    <x v="5"/>
    <n v="9"/>
    <s v="Alta"/>
    <s v="Rapide Eye"/>
    <s v="1645626_17_marzo_2016"/>
    <m/>
    <s v="Alta"/>
    <m/>
    <m/>
  </r>
  <r>
    <s v="2034i"/>
    <x v="1"/>
    <n v="14.11748"/>
    <n v="-84.264319999999998"/>
    <x v="1"/>
    <n v="2"/>
    <s v="Alta"/>
    <s v="Landsat"/>
    <s v="16050_13_marzo_2005"/>
    <m/>
    <s v="Baja"/>
    <x v="1"/>
    <n v="2"/>
    <s v="Alta"/>
    <s v="Rapide Eye"/>
    <s v="1645627_21_abril_2016"/>
    <m/>
    <s v="Alta"/>
    <m/>
    <m/>
  </r>
  <r>
    <s v="2045i"/>
    <x v="1"/>
    <n v="14.20279"/>
    <n v="-85.113770000000002"/>
    <x v="3"/>
    <n v="9"/>
    <s v="Media"/>
    <s v="Landsat"/>
    <s v="16050_24_enero_2005"/>
    <m/>
    <s v="Baja"/>
    <x v="5"/>
    <n v="9"/>
    <s v="Media"/>
    <s v="Rapide Eye"/>
    <s v="1645623_16_enero_2016"/>
    <m/>
    <s v="Alta"/>
    <m/>
    <m/>
  </r>
  <r>
    <s v="2048i"/>
    <x v="1"/>
    <n v="14.202669999999999"/>
    <n v="-84.858630000000005"/>
    <x v="2"/>
    <n v="5"/>
    <s v="Media"/>
    <s v="Landsat"/>
    <s v="16050_24_enero_2005"/>
    <m/>
    <s v="Baja"/>
    <x v="5"/>
    <n v="8"/>
    <s v="Alta"/>
    <s v="Rapide Eye"/>
    <s v="1645624_17_marzo_2016"/>
    <m/>
    <s v="Alta"/>
    <m/>
    <m/>
  </r>
  <r>
    <s v="2051i"/>
    <x v="1"/>
    <n v="14.202590000000001"/>
    <n v="-84.603489999999994"/>
    <x v="2"/>
    <n v="5"/>
    <s v="Media"/>
    <s v="Landsat"/>
    <s v="16050_24_enero_2005"/>
    <m/>
    <s v="Baja"/>
    <x v="4"/>
    <n v="5"/>
    <s v="Media"/>
    <s v="Rapide Eye"/>
    <s v="1645625_17_marzo_2016"/>
    <m/>
    <s v="Alta"/>
    <m/>
    <m/>
  </r>
  <r>
    <s v="2054i"/>
    <x v="1"/>
    <n v="14.20247"/>
    <n v="-84.348349999999996"/>
    <x v="3"/>
    <n v="9"/>
    <s v="Alta"/>
    <s v="Landsat"/>
    <s v="16050_24_enero_2005"/>
    <m/>
    <s v="Baja"/>
    <x v="5"/>
    <n v="9"/>
    <s v="Alta"/>
    <s v="Landsat"/>
    <s v="16050_28_enero_2015"/>
    <m/>
    <s v="Baja"/>
    <m/>
    <s v="Las imágenes rapideye presenta nubosidad."/>
  </r>
  <r>
    <s v="2057i"/>
    <x v="1"/>
    <n v="14.202389999999999"/>
    <n v="-84.093209999999999"/>
    <x v="3"/>
    <n v="9"/>
    <s v="Alta"/>
    <s v="Landsat"/>
    <s v="16050_14_abril_2005"/>
    <m/>
    <s v="Baja"/>
    <x v="1"/>
    <n v="1"/>
    <s v="Alta"/>
    <s v="Landsat"/>
    <s v="16050_28_enero_2015"/>
    <m/>
    <s v="Baja"/>
    <m/>
    <s v="Rapideye con nubes"/>
  </r>
  <r>
    <s v="2060i"/>
    <x v="1"/>
    <n v="14.20227"/>
    <n v="-83.838070000000002"/>
    <x v="3"/>
    <n v="9"/>
    <s v="Alta"/>
    <s v="Landsat"/>
    <s v="15050_23_abril_2005"/>
    <m/>
    <s v="Baja"/>
    <x v="5"/>
    <n v="7"/>
    <s v="Alta"/>
    <s v="Rapide Eye"/>
    <s v="1745602_06_febrero_2016"/>
    <m/>
    <s v="Alta"/>
    <m/>
    <s v="2015, 02 puntos caen sombra por nubes"/>
  </r>
  <r>
    <s v="2063i"/>
    <x v="1"/>
    <n v="14.20218"/>
    <n v="-83.582939999999994"/>
    <x v="8"/>
    <n v="1"/>
    <s v="Alta"/>
    <s v="Landsat"/>
    <s v="15050_29_agosto_2005"/>
    <m/>
    <s v="Baja"/>
    <x v="11"/>
    <n v="0"/>
    <s v="Alta"/>
    <s v="Rapide Eye"/>
    <s v="1745603_02_junio_2016"/>
    <m/>
    <s v="Alta"/>
    <m/>
    <m/>
  </r>
  <r>
    <s v="2064i"/>
    <x v="1"/>
    <n v="14.20213"/>
    <n v="-83.497889999999998"/>
    <x v="6"/>
    <n v="6"/>
    <s v="Alta"/>
    <s v="Landsat"/>
    <s v="15050_09_marzo_2006"/>
    <m/>
    <s v="Baja"/>
    <x v="2"/>
    <n v="6"/>
    <s v="Alta"/>
    <s v="Landsat"/>
    <s v="15050_10_marzo_2015"/>
    <m/>
    <s v="Baja"/>
    <m/>
    <s v="Rapideye, con nubes"/>
  </r>
  <r>
    <s v="2066i"/>
    <x v="1"/>
    <n v="14.287739999999999"/>
    <n v="-85.029420000000002"/>
    <x v="3"/>
    <n v="9"/>
    <s v="Alta"/>
    <s v="Landsat"/>
    <s v="16050_24_enero_2005"/>
    <m/>
    <s v="Baja"/>
    <x v="5"/>
    <n v="9"/>
    <s v="Alta"/>
    <s v="Rapide Eye"/>
    <s v="1645623_16_enero_2016"/>
    <m/>
    <s v="Alta"/>
    <m/>
    <m/>
  </r>
  <r>
    <s v="2069i"/>
    <x v="1"/>
    <n v="14.287649999999999"/>
    <n v="-84.774370000000005"/>
    <x v="4"/>
    <n v="0"/>
    <s v="Alta"/>
    <s v="Landsat"/>
    <s v="16050_13_marzo_2005"/>
    <m/>
    <s v="Baja"/>
    <x v="10"/>
    <n v="0"/>
    <s v="Alta"/>
    <s v="Rapide Eye"/>
    <s v="1645624_17_marzo_2016"/>
    <m/>
    <s v="Alta"/>
    <m/>
    <s v="2005, confirmada con Bing ariel"/>
  </r>
  <r>
    <s v="2072i"/>
    <x v="1"/>
    <n v="14.28754"/>
    <n v="-84.519329999999997"/>
    <x v="3"/>
    <n v="7"/>
    <s v="Alta"/>
    <s v="Landsat"/>
    <s v="16050_13_marzo_2005"/>
    <m/>
    <s v="Baja"/>
    <x v="5"/>
    <n v="8"/>
    <s v="Alta"/>
    <s v="Rapide Eye"/>
    <s v="1645626_27_sept_2016"/>
    <m/>
    <s v="Alta"/>
    <m/>
    <m/>
  </r>
  <r>
    <s v="2075i"/>
    <x v="1"/>
    <n v="14.287459999999999"/>
    <n v="-84.264279999999999"/>
    <x v="3"/>
    <n v="9"/>
    <s v="Alta"/>
    <s v="Landsat"/>
    <s v="16050_13_marzo_2005"/>
    <m/>
    <s v="Baja"/>
    <x v="5"/>
    <n v="9"/>
    <s v="Alta"/>
    <s v="Rapide Eye"/>
    <s v="1645627_21_abril_2016"/>
    <m/>
    <s v="Alta"/>
    <m/>
    <m/>
  </r>
  <r>
    <s v="2078i"/>
    <x v="1"/>
    <n v="14.28734"/>
    <n v="-84.009240000000005"/>
    <x v="3"/>
    <n v="9"/>
    <s v="Alta"/>
    <s v="Landsat"/>
    <s v="16050_24_enero_2005"/>
    <m/>
    <s v="Baja"/>
    <x v="5"/>
    <n v="9"/>
    <s v="Alta"/>
    <s v="Rapide Eye"/>
    <s v="1645628_06_enero_2016"/>
    <m/>
    <s v="Alta"/>
    <m/>
    <m/>
  </r>
  <r>
    <s v="2081i"/>
    <x v="1"/>
    <n v="14.28725"/>
    <n v="-83.754199999999997"/>
    <x v="3"/>
    <n v="9"/>
    <s v="Alta"/>
    <s v="Landsat"/>
    <s v="15050_29_agosto_2005"/>
    <m/>
    <s v="Baja"/>
    <x v="5"/>
    <n v="9"/>
    <s v="Alta"/>
    <s v="Rapide Eye"/>
    <s v="1745602_06_febrero_2016"/>
    <m/>
    <s v="Alta"/>
    <m/>
    <m/>
  </r>
  <r>
    <s v="2084i"/>
    <x v="1"/>
    <n v="14.287140000000001"/>
    <n v="-83.499160000000003"/>
    <x v="3"/>
    <n v="9"/>
    <s v="Alta"/>
    <s v="Landsat"/>
    <s v="15050_23_abril_2005"/>
    <m/>
    <s v="Baja"/>
    <x v="5"/>
    <n v="8"/>
    <s v="Alta"/>
    <s v="Landsat"/>
    <s v="15050_26_marzo_2015"/>
    <m/>
    <s v="Baja"/>
    <m/>
    <s v="Rapideye, con nubes"/>
  </r>
  <r>
    <s v="2087i"/>
    <x v="1"/>
    <n v="14.372719999999999"/>
    <n v="-85.028670000000005"/>
    <x v="2"/>
    <n v="3"/>
    <s v="Alta"/>
    <s v="Landsat"/>
    <s v="16050_24_enero_2005"/>
    <m/>
    <s v="Baja"/>
    <x v="5"/>
    <n v="9"/>
    <s v="Alta"/>
    <s v="Rapide Eye"/>
    <s v="1645723_16_enero_2016"/>
    <m/>
    <s v="Alta"/>
    <m/>
    <m/>
  </r>
  <r>
    <s v="2090i"/>
    <x v="1"/>
    <n v="14.372640000000001"/>
    <n v="-84.773529999999994"/>
    <x v="3"/>
    <n v="9"/>
    <s v="Alta"/>
    <s v="Landsat"/>
    <s v="16050_24_enero_2005"/>
    <m/>
    <s v="Baja"/>
    <x v="5"/>
    <n v="9"/>
    <s v="Alta"/>
    <s v="Landsat"/>
    <s v="1650_28_enero_2015"/>
    <m/>
    <s v="Baja"/>
    <m/>
    <s v="No se uso imagen rapideye por nubes."/>
  </r>
  <r>
    <s v="2092i"/>
    <x v="1"/>
    <n v="14.37257"/>
    <n v="-84.603440000000006"/>
    <x v="2"/>
    <n v="4"/>
    <s v="Alta"/>
    <s v="Landsat"/>
    <s v="16050_13_marzo_2005"/>
    <m/>
    <s v="Baja"/>
    <x v="4"/>
    <n v="4"/>
    <s v="Alta"/>
    <s v="Rapide Eye"/>
    <s v="1645725_17_marzo_2016"/>
    <m/>
    <s v="Alta"/>
    <m/>
    <s v="2005: 05 ptos se encuentran en agua."/>
  </r>
  <r>
    <s v="2095i"/>
    <x v="1"/>
    <n v="14.372450000000001"/>
    <n v="-84.348299999999995"/>
    <x v="3"/>
    <n v="7"/>
    <s v="Alta"/>
    <s v="Landsat"/>
    <s v="16050_13_marzo_2005"/>
    <m/>
    <s v="Baja"/>
    <x v="5"/>
    <n v="9"/>
    <s v="Alta"/>
    <s v="Rapide Eye"/>
    <s v="1645726_17_marzo_2016"/>
    <m/>
    <s v="Alta"/>
    <m/>
    <s v="Las imágenes rapideye presenta nubosidad."/>
  </r>
  <r>
    <s v="2098i"/>
    <x v="1"/>
    <n v="14.37237"/>
    <n v="-84.093159999999997"/>
    <x v="3"/>
    <n v="9"/>
    <s v="Alta"/>
    <s v="Landsat"/>
    <s v="16050_24_enero_2005"/>
    <m/>
    <s v="Baja"/>
    <x v="5"/>
    <n v="9"/>
    <s v="Alta"/>
    <s v="Landsat"/>
    <s v="16050_28_enero_2015"/>
    <m/>
    <s v="Baja"/>
    <m/>
    <s v="Rapideye con nubes"/>
  </r>
  <r>
    <s v="2102i"/>
    <x v="1"/>
    <n v="14.37223"/>
    <n v="-83.752979999999994"/>
    <x v="7"/>
    <n v="9"/>
    <s v="Alta"/>
    <s v="Landsat"/>
    <s v="15050_19_octubre_2005"/>
    <m/>
    <s v="Baja"/>
    <x v="2"/>
    <n v="5"/>
    <s v="Alta"/>
    <s v="Landsat"/>
    <s v="1745702_26_julio_2016"/>
    <m/>
    <s v="Alta"/>
    <m/>
    <m/>
  </r>
  <r>
    <s v="2105i"/>
    <x v="1"/>
    <n v="14.372109999999999"/>
    <n v="-83.497839999999997"/>
    <x v="8"/>
    <n v="0"/>
    <s v="Alta"/>
    <s v="Landsat"/>
    <s v="15050_4_abril_2004"/>
    <m/>
    <s v="Baja"/>
    <x v="11"/>
    <n v="0"/>
    <s v="Alta"/>
    <s v="Rapide Eye"/>
    <s v="1745703_01_octubre_2015"/>
    <m/>
    <s v="Alta"/>
    <m/>
    <m/>
  </r>
  <r>
    <s v="2110i"/>
    <x v="1"/>
    <n v="14.457649999999999"/>
    <n v="-84.859350000000006"/>
    <x v="3"/>
    <n v="9"/>
    <s v="Alta"/>
    <s v="Landsat"/>
    <s v="16050_13_marzo_2005"/>
    <m/>
    <s v="Baja"/>
    <x v="5"/>
    <n v="9"/>
    <s v="Alta"/>
    <s v="Rapide Eye"/>
    <s v="1645724_17_marzo_2016"/>
    <m/>
    <s v="Alta"/>
    <m/>
    <m/>
  </r>
  <r>
    <s v="2113i"/>
    <x v="1"/>
    <n v="14.45757"/>
    <n v="-84.604299999999995"/>
    <x v="3"/>
    <n v="8"/>
    <s v="Alta"/>
    <s v="Landsat"/>
    <s v="16050_24_enero_2005"/>
    <m/>
    <s v="Baja"/>
    <x v="5"/>
    <n v="8"/>
    <s v="Alta"/>
    <s v="Rapide Eye"/>
    <s v="1645725_17_marzo_2016"/>
    <m/>
    <s v="Alta"/>
    <m/>
    <m/>
  </r>
  <r>
    <s v="2116i"/>
    <x v="1"/>
    <n v="14.45745"/>
    <n v="-84.349260000000001"/>
    <x v="3"/>
    <n v="7"/>
    <s v="Media"/>
    <s v="Landsat"/>
    <s v="16050_24_enero_2005"/>
    <m/>
    <s v="Baja"/>
    <x v="4"/>
    <n v="4"/>
    <s v="Alta"/>
    <s v="Rapide Eye"/>
    <s v="1645726_17_marzo_2016"/>
    <m/>
    <s v="Alta"/>
    <m/>
    <m/>
  </r>
  <r>
    <s v="2119i"/>
    <x v="1"/>
    <n v="14.457369999999999"/>
    <n v="-84.094220000000007"/>
    <x v="3"/>
    <n v="9"/>
    <s v="Alta"/>
    <s v="Landsat"/>
    <s v="16050_14_abril_2005"/>
    <m/>
    <s v="Baja"/>
    <x v="5"/>
    <n v="9"/>
    <s v="Alta"/>
    <s v="Rapide Eye"/>
    <s v="1645728_01_octubre_2015"/>
    <m/>
    <s v="Alta"/>
    <m/>
    <m/>
  </r>
  <r>
    <s v="2122i"/>
    <x v="1"/>
    <n v="14.45725"/>
    <n v="-83.839169999999996"/>
    <x v="8"/>
    <n v="0"/>
    <s v="Alta"/>
    <s v="Landsat"/>
    <s v="15050_23_abril_2005"/>
    <m/>
    <s v="Baja"/>
    <x v="11"/>
    <n v="0"/>
    <s v="Alta"/>
    <s v="Rapide Eye"/>
    <s v="1745702_26_julio_2016"/>
    <m/>
    <s v="Alta"/>
    <m/>
    <m/>
  </r>
  <r>
    <s v="2125i"/>
    <x v="1"/>
    <n v="14.45716"/>
    <n v="-83.584130000000002"/>
    <x v="8"/>
    <n v="0"/>
    <s v="Alta"/>
    <s v="Landsat"/>
    <s v="15050_23_abril_2005"/>
    <m/>
    <s v="Baja"/>
    <x v="11"/>
    <n v="0"/>
    <s v="Alta"/>
    <s v="Landsat"/>
    <s v="1745703_06_enero_2016"/>
    <m/>
    <s v="Alta"/>
    <m/>
    <m/>
  </r>
  <r>
    <s v="2128i"/>
    <x v="1"/>
    <n v="14.457039999999999"/>
    <n v="-83.329089999999994"/>
    <x v="10"/>
    <n v="0"/>
    <s v="Alta"/>
    <s v="Landsat"/>
    <s v="15050_09_marzo_2006"/>
    <m/>
    <s v="Baja"/>
    <x v="9"/>
    <n v="0"/>
    <s v="Alta"/>
    <s v="Rapide Eye"/>
    <s v="1745704_13_junio_2016"/>
    <m/>
    <s v="Alta"/>
    <m/>
    <m/>
  </r>
  <r>
    <s v="2129i"/>
    <x v="1"/>
    <n v="14.543049999999999"/>
    <n v="-84.943579999999997"/>
    <x v="3"/>
    <n v="9"/>
    <s v="Alta"/>
    <s v="Landsat"/>
    <s v="16050_13_marzo_2005"/>
    <m/>
    <s v="Baja"/>
    <x v="5"/>
    <n v="9"/>
    <s v="Alta"/>
    <s v="Rapide Eye"/>
    <s v="1645824_17_marzo_2016"/>
    <m/>
    <s v="Alta"/>
    <m/>
    <m/>
  </r>
  <r>
    <s v="2132i"/>
    <x v="1"/>
    <n v="14.54257"/>
    <n v="-84.68844"/>
    <x v="3"/>
    <n v="9"/>
    <s v="Alta"/>
    <s v="Landsat"/>
    <s v="16050_13_marzo_2005"/>
    <m/>
    <s v="Baja"/>
    <x v="5"/>
    <n v="8"/>
    <s v="Alta"/>
    <s v="Rapide Eye"/>
    <s v="1645825_28_julio_2016"/>
    <m/>
    <s v="Alta"/>
    <m/>
    <m/>
  </r>
  <r>
    <s v="2135i"/>
    <x v="1"/>
    <n v="14.542479999999999"/>
    <n v="-84.43329"/>
    <x v="5"/>
    <n v="0"/>
    <s v="Alta"/>
    <s v="Landsat"/>
    <s v="16050_24_enero_2005"/>
    <m/>
    <s v="Baja"/>
    <x v="5"/>
    <n v="7"/>
    <s v="Alta"/>
    <s v="Landsat"/>
    <s v="16050_28_enero_2015"/>
    <m/>
    <s v="Baja"/>
    <m/>
    <s v="2005 :las imágenes de referencia presentan nubosidad. 2015 rapideye con nubes"/>
  </r>
  <r>
    <s v="2138i"/>
    <x v="1"/>
    <n v="14.54236"/>
    <n v="-84.178150000000002"/>
    <x v="3"/>
    <n v="9"/>
    <s v="Alta"/>
    <s v="Landsat"/>
    <s v="16050_24_enero_2005"/>
    <m/>
    <s v="Baja"/>
    <x v="5"/>
    <n v="9"/>
    <s v="Alta"/>
    <s v="Landsat"/>
    <s v="16050_28_enero_2015"/>
    <m/>
    <s v="Baja"/>
    <m/>
    <s v="Rapideye, con nubes"/>
  </r>
  <r>
    <s v="2141i"/>
    <x v="1"/>
    <n v="14.54227"/>
    <n v="-83.923010000000005"/>
    <x v="3"/>
    <n v="9"/>
    <s v="Alta"/>
    <s v="Landsat"/>
    <s v="16050_13_marzo_2005"/>
    <m/>
    <s v="Baja"/>
    <x v="5"/>
    <n v="9"/>
    <s v="Alta"/>
    <s v="Rapide Eye"/>
    <s v="1645828_06_febrero_2016"/>
    <m/>
    <s v="Alta"/>
    <m/>
    <m/>
  </r>
  <r>
    <s v="2144i"/>
    <x v="1"/>
    <n v="14.542149999999999"/>
    <n v="-83.667869999999994"/>
    <x v="3"/>
    <n v="9"/>
    <s v="Alta"/>
    <s v="Landsat"/>
    <s v="15050_19_octubre_2005"/>
    <m/>
    <s v="Baja"/>
    <x v="5"/>
    <n v="9"/>
    <s v="Alta"/>
    <s v="Rapide Eye"/>
    <s v="1745803_24_julio_2016"/>
    <m/>
    <s v="Alta"/>
    <m/>
    <m/>
  </r>
  <r>
    <s v="2147i"/>
    <x v="1"/>
    <n v="14.542059999999999"/>
    <n v="-83.412739999999999"/>
    <x v="10"/>
    <n v="0"/>
    <s v="Alta"/>
    <s v="Landsat"/>
    <s v="15050_04_abril_2004"/>
    <m/>
    <s v="Baja"/>
    <x v="9"/>
    <n v="0"/>
    <s v="Alta"/>
    <s v="Landsat"/>
    <s v="15050_10_marzo_2015"/>
    <m/>
    <s v="Alta"/>
    <m/>
    <m/>
  </r>
  <r>
    <s v="2149i"/>
    <x v="1"/>
    <n v="14.628399999999999"/>
    <n v="-84.944500000000005"/>
    <x v="3"/>
    <n v="9"/>
    <s v="Alta"/>
    <s v="Landsat"/>
    <s v="16050_24_enero_2005"/>
    <m/>
    <s v="Baja"/>
    <x v="5"/>
    <n v="9"/>
    <s v="Alta"/>
    <s v="Rapide Eye"/>
    <s v="1645824_17_marzo_2016"/>
    <m/>
    <s v="Alta"/>
    <m/>
    <m/>
  </r>
  <r>
    <s v="2152i"/>
    <x v="1"/>
    <n v="14.62757"/>
    <n v="-84.689279999999997"/>
    <x v="3"/>
    <n v="8"/>
    <s v="Alta"/>
    <s v="Landsat"/>
    <s v="16050_24_enero_2005"/>
    <m/>
    <s v="Baja"/>
    <x v="10"/>
    <n v="0"/>
    <s v="Alta"/>
    <s v="Rapide Eye"/>
    <s v="1645825_28_julio_2016"/>
    <m/>
    <s v="Alta"/>
    <m/>
    <m/>
  </r>
  <r>
    <s v="2156i"/>
    <x v="1"/>
    <n v="14.6273"/>
    <n v="-84.009159999999994"/>
    <x v="2"/>
    <n v="5"/>
    <s v="Alta"/>
    <s v="Landsat"/>
    <s v="16050_13_marzo_2005"/>
    <m/>
    <s v="Baja"/>
    <x v="4"/>
    <n v="5"/>
    <s v="Alta"/>
    <s v="Rapide Eye"/>
    <s v="1645828_06_febrero_2016"/>
    <m/>
    <s v="Alta"/>
    <m/>
    <s v="2005: 04 ptos caen bosque de pino"/>
  </r>
  <r>
    <s v="2159i"/>
    <x v="1"/>
    <n v="14.62721"/>
    <n v="-83.75412"/>
    <x v="6"/>
    <n v="5"/>
    <s v="Alta"/>
    <s v="Landsat"/>
    <s v="15050_09_marzo_2006"/>
    <m/>
    <s v="Baja"/>
    <x v="12"/>
    <n v="0"/>
    <s v="Alta"/>
    <s v="Rapide Eye"/>
    <s v="1745802_06_febrero_2016"/>
    <m/>
    <s v="Alta"/>
    <m/>
    <s v="2015, Todas las imágenes de referencia de Rapideye y landsat se encuentran cubierta nubes"/>
  </r>
  <r>
    <s v="2162i"/>
    <x v="1"/>
    <n v="14.627090000000001"/>
    <n v="-83.499080000000006"/>
    <x v="8"/>
    <n v="0"/>
    <s v="Alta"/>
    <s v="Landsat"/>
    <s v="15050_09_marzo_2006"/>
    <m/>
    <s v="Baja"/>
    <x v="11"/>
    <n v="0"/>
    <s v="Alta"/>
    <s v="Rapide Eye"/>
    <s v="1745803_06_febrero_2016"/>
    <m/>
    <s v="Alta"/>
    <m/>
    <s v="2005, influencia de nubes"/>
  </r>
  <r>
    <s v="2167i"/>
    <x v="1"/>
    <n v="14.712759999999999"/>
    <n v="-83.752859999999998"/>
    <x v="0"/>
    <n v="0"/>
    <s v="Alta"/>
    <s v="Landsat"/>
    <s v="15050_29_agosto_2005"/>
    <m/>
    <s v="Baja"/>
    <x v="0"/>
    <n v="0"/>
    <s v="Alta"/>
    <s v="Rapide Eye"/>
    <s v="1745802_06_febrero_2016"/>
    <m/>
    <s v="Alta"/>
    <m/>
    <m/>
  </r>
  <r>
    <s v="2170i"/>
    <x v="1"/>
    <n v="14.712059999999999"/>
    <n v="-83.497730000000004"/>
    <x v="8"/>
    <n v="0"/>
    <s v="Alta"/>
    <s v="Landsat"/>
    <s v="15050_23_abril_2005"/>
    <m/>
    <s v="Baja"/>
    <x v="11"/>
    <n v="0"/>
    <s v="Alta"/>
    <s v="Rapide Eye"/>
    <s v="1745803_06_febrero_2016"/>
    <m/>
    <s v="Alta"/>
    <m/>
    <m/>
  </r>
  <r>
    <s v="2174i"/>
    <x v="1"/>
    <n v="14.79705"/>
    <n v="-83.414019999999994"/>
    <x v="10"/>
    <n v="0"/>
    <s v="Alta"/>
    <s v="Landsat"/>
    <s v="15050_29_agosto_2005"/>
    <m/>
    <s v="Baja"/>
    <x v="9"/>
    <n v="0"/>
    <s v="Alta"/>
    <s v="Rapide Eye"/>
    <s v="1745904_24_julio_2016"/>
    <m/>
    <s v="Alta"/>
    <m/>
    <m/>
  </r>
  <r>
    <s v="2175i"/>
    <x v="1"/>
    <n v="14.88266"/>
    <n v="-83.412610000000001"/>
    <x v="10"/>
    <n v="0"/>
    <s v="Alta"/>
    <s v="Landsat"/>
    <s v="15050_04_abril_2004"/>
    <m/>
    <s v="Baja"/>
    <x v="9"/>
    <n v="0"/>
    <s v="Alta"/>
    <s v="Rapide Eye"/>
    <s v="1745904_24_julio_2016"/>
    <m/>
    <s v="Alta"/>
    <m/>
    <m/>
  </r>
  <r>
    <s v="573i"/>
    <x v="1"/>
    <n v="14.118029999999999"/>
    <n v="-84.731899999999996"/>
    <x v="2"/>
    <n v="5"/>
    <s v="Alta"/>
    <s v="Landsat"/>
    <s v="16050_13_marzo_2005"/>
    <m/>
    <s v="Baja"/>
    <x v="5"/>
    <n v="7"/>
    <s v="Alta"/>
    <s v="Rapide Eye"/>
    <s v="1645625_17_marzo_2016"/>
    <m/>
    <s v="Alta"/>
    <m/>
    <m/>
  </r>
  <r>
    <s v="576i"/>
    <x v="1"/>
    <n v="14.11712"/>
    <n v="-84.476860000000002"/>
    <x v="2"/>
    <n v="6"/>
    <s v="Alta"/>
    <s v="Landsat"/>
    <s v="16050_13_marzo_2005"/>
    <m/>
    <s v="Baja"/>
    <x v="5"/>
    <n v="8"/>
    <s v="Alta"/>
    <s v="Rapide Eye"/>
    <s v="1645626_17_marzo_2016"/>
    <m/>
    <s v="Alta"/>
    <m/>
    <m/>
  </r>
  <r>
    <s v="592i"/>
    <x v="1"/>
    <n v="14.202389999999999"/>
    <n v="-84.986199999999997"/>
    <x v="2"/>
    <n v="4"/>
    <s v="Alta"/>
    <s v="Landsat"/>
    <s v="16050_24_enero_2005"/>
    <m/>
    <s v="Baja"/>
    <x v="4"/>
    <n v="6"/>
    <s v="Alta"/>
    <s v="Rapide Eye"/>
    <s v="1645624_17_marzo_2016"/>
    <m/>
    <s v="Alta"/>
    <m/>
    <s v="Se confirma que es bosque utilizando bing aerial"/>
  </r>
  <r>
    <s v="595i"/>
    <x v="1"/>
    <n v="14.20302"/>
    <n v="-84.731049999999996"/>
    <x v="12"/>
    <n v="1"/>
    <s v="Alta"/>
    <s v="Landsat"/>
    <s v="16050_13_marzo_2005"/>
    <m/>
    <s v="Baja"/>
    <x v="6"/>
    <n v="0"/>
    <s v="Alta"/>
    <s v="Rapideye"/>
    <s v="1645625_17_marzo_2016"/>
    <m/>
    <s v="Alta"/>
    <m/>
    <m/>
  </r>
  <r>
    <s v="598i"/>
    <x v="1"/>
    <n v="14.2021"/>
    <n v="-84.475920000000002"/>
    <x v="3"/>
    <n v="9"/>
    <s v="Alta"/>
    <s v="Landsat"/>
    <s v="16050_13_marzo_2005"/>
    <m/>
    <s v="Baja"/>
    <x v="5"/>
    <n v="9"/>
    <s v="Alta"/>
    <s v="Landsat"/>
    <s v="16050_28_enero_2015"/>
    <m/>
    <s v="Baja"/>
    <m/>
    <s v="Las imágenes rapideye presenta nubosidad."/>
  </r>
  <r>
    <s v="601i"/>
    <x v="1"/>
    <n v="14.2029"/>
    <n v="-84.220780000000005"/>
    <x v="3"/>
    <n v="9"/>
    <s v="Alta"/>
    <s v="Landsat"/>
    <s v="16050_24_enero_2005"/>
    <m/>
    <s v="Baja"/>
    <x v="5"/>
    <n v="7"/>
    <s v="Alta"/>
    <s v="Landsat"/>
    <s v="16050_28_enero_2015"/>
    <m/>
    <s v="Baja"/>
    <m/>
    <s v="2005, confirmado con Bing Ariel. Rapideye con nubes"/>
  </r>
  <r>
    <s v="604i"/>
    <x v="1"/>
    <n v="14.2018"/>
    <n v="-83.965649999999997"/>
    <x v="2"/>
    <n v="5"/>
    <s v="Alta"/>
    <s v="Landsat"/>
    <s v="16050_24_enero_2005"/>
    <m/>
    <s v="Baja"/>
    <x v="4"/>
    <n v="3"/>
    <s v="Alta"/>
    <s v="Rapide Eye"/>
    <s v="1645628_06_enero_2016"/>
    <m/>
    <s v="Alta"/>
    <m/>
    <m/>
  </r>
  <r>
    <s v="607i"/>
    <x v="1"/>
    <n v="14.20279"/>
    <n v="-83.710499999999996"/>
    <x v="3"/>
    <n v="9"/>
    <s v="Alta"/>
    <s v="Landsat"/>
    <s v="15050_23_abril_2005"/>
    <m/>
    <s v="Baja"/>
    <x v="5"/>
    <n v="9"/>
    <s v="Alta"/>
    <s v="Rapide Eye"/>
    <s v="1745602_06_febrero_2016"/>
    <m/>
    <s v="Alta"/>
    <m/>
    <m/>
  </r>
  <r>
    <s v="609i"/>
    <x v="1"/>
    <n v="14.20275"/>
    <n v="-83.540409999999994"/>
    <x v="2"/>
    <n v="6"/>
    <s v="Alta"/>
    <s v="Landsat"/>
    <s v="15050_23_abril_2005"/>
    <m/>
    <s v="Baja"/>
    <x v="5"/>
    <n v="9"/>
    <s v="Alta"/>
    <s v="Landsat"/>
    <s v="15050_10_marzo_2015"/>
    <m/>
    <s v="Baja"/>
    <m/>
    <s v="Rapideye, con nubes"/>
  </r>
  <r>
    <s v="616i"/>
    <x v="1"/>
    <n v="14.288019999999999"/>
    <n v="-84.731859999999998"/>
    <x v="3"/>
    <n v="9"/>
    <s v="Alta"/>
    <s v="Landsat"/>
    <s v="16050_24_enero_2005"/>
    <m/>
    <s v="Baja"/>
    <x v="5"/>
    <n v="9"/>
    <s v="Alta"/>
    <s v="Rapide Eye"/>
    <s v="1645625_17_marzo_2016"/>
    <m/>
    <s v="Alta"/>
    <m/>
    <s v="2005, confirmada con Bing ariel"/>
  </r>
  <r>
    <s v="619i"/>
    <x v="1"/>
    <n v="14.287089999999999"/>
    <n v="-84.476820000000004"/>
    <x v="3"/>
    <n v="9"/>
    <s v="Alta"/>
    <s v="Landsat"/>
    <s v="16050_13_marzo_2005"/>
    <m/>
    <s v="Baja"/>
    <x v="5"/>
    <n v="9"/>
    <s v="Alta"/>
    <s v="Rapide Eye"/>
    <s v="1645626_27_sept_2016"/>
    <m/>
    <s v="Alta"/>
    <m/>
    <m/>
  </r>
  <r>
    <s v="622i"/>
    <x v="1"/>
    <n v="14.28791"/>
    <n v="-84.221770000000006"/>
    <x v="2"/>
    <n v="5"/>
    <s v="Alta"/>
    <s v="Landsat"/>
    <s v="16050_13_marzo_2005"/>
    <m/>
    <s v="Baja"/>
    <x v="4"/>
    <n v="5"/>
    <s v="Alta"/>
    <s v="Rapide Eye"/>
    <s v="1645627_21_abril_2016"/>
    <m/>
    <s v="Alta"/>
    <m/>
    <m/>
  </r>
  <r>
    <s v="625i"/>
    <x v="1"/>
    <n v="14.286799999999999"/>
    <n v="-83.966740000000001"/>
    <x v="3"/>
    <n v="9"/>
    <s v="Alta"/>
    <s v="Landsat"/>
    <s v="16050_13_marzo_2005"/>
    <m/>
    <s v="Baja"/>
    <x v="4"/>
    <n v="3"/>
    <s v="Alta"/>
    <s v="Rapide Eye"/>
    <s v="1645628_06_enero_2016"/>
    <m/>
    <s v="Alta"/>
    <m/>
    <m/>
  </r>
  <r>
    <s v="628i"/>
    <x v="1"/>
    <n v="14.287800000000001"/>
    <n v="-83.711690000000004"/>
    <x v="3"/>
    <n v="9"/>
    <s v="Alta"/>
    <s v="Landsat"/>
    <s v="15050_09_marzo_2006"/>
    <m/>
    <s v="Baja"/>
    <x v="5"/>
    <n v="9"/>
    <s v="Alta"/>
    <s v="Landsat"/>
    <s v="15050_10_marzo_2015"/>
    <m/>
    <s v="Alta"/>
    <m/>
    <s v="Rapideye con nubes"/>
  </r>
  <r>
    <s v="631i"/>
    <x v="1"/>
    <n v="14.28651"/>
    <n v="-83.456659999999999"/>
    <x v="8"/>
    <n v="0"/>
    <s v="Alta"/>
    <s v="Landsat"/>
    <s v="15050_09_marzo_2006"/>
    <m/>
    <s v="Baja"/>
    <x v="11"/>
    <n v="0"/>
    <s v="Media"/>
    <s v="Landsat"/>
    <s v="15050_10_marzo_2015"/>
    <m/>
    <s v="Baja"/>
    <m/>
    <s v="Rapideye, con nubes"/>
  </r>
  <r>
    <s v="633i"/>
    <x v="1"/>
    <n v="14.28641"/>
    <n v="-83.286630000000002"/>
    <x v="0"/>
    <n v="0"/>
    <s v="Alta"/>
    <s v="Landsat"/>
    <s v="15050_23_abril_2005"/>
    <m/>
    <s v="Baja"/>
    <x v="0"/>
    <n v="0"/>
    <s v="Alta"/>
    <s v="Landsat"/>
    <s v="15050_10_marzo_2015"/>
    <m/>
    <s v="Baja"/>
    <m/>
    <s v="Rapideye, con nubes"/>
  </r>
  <r>
    <s v="635i"/>
    <x v="1"/>
    <n v="14.37237"/>
    <n v="-84.986149999999995"/>
    <x v="3"/>
    <n v="8"/>
    <s v="Alta"/>
    <s v="Landsat"/>
    <s v="16050_24_enero_2005"/>
    <m/>
    <s v="Baja"/>
    <x v="12"/>
    <n v="0"/>
    <s v="Alta"/>
    <s v="Rapide Eye"/>
    <s v="1645724_17_marzo_2016"/>
    <m/>
    <s v="Alta"/>
    <m/>
    <m/>
  </r>
  <r>
    <s v="638i"/>
    <x v="1"/>
    <n v="14.372999999999999"/>
    <n v="-84.731009999999998"/>
    <x v="3"/>
    <n v="9"/>
    <s v="Alta"/>
    <s v="Landsat"/>
    <s v="16050_24_enero_2005"/>
    <m/>
    <s v="Baja"/>
    <x v="5"/>
    <n v="9"/>
    <s v="Alta"/>
    <s v="Rapide Eye"/>
    <s v="1645725_17_marzo_2016"/>
    <m/>
    <s v="Alta"/>
    <m/>
    <m/>
  </r>
  <r>
    <s v="641i"/>
    <x v="1"/>
    <n v="14.372070000000001"/>
    <n v="-84.47587"/>
    <x v="3"/>
    <n v="9"/>
    <s v="Alta"/>
    <s v="Landsat"/>
    <s v="16050_14_abril_2005"/>
    <m/>
    <s v="Baja"/>
    <x v="5"/>
    <n v="9"/>
    <s v="Alta"/>
    <s v="Rapide Eye"/>
    <s v="1645726_17_marzo_2016"/>
    <m/>
    <s v="Alta"/>
    <m/>
    <m/>
  </r>
  <r>
    <s v="644i"/>
    <x v="1"/>
    <n v="14.37289"/>
    <n v="-84.22072"/>
    <x v="3"/>
    <n v="8"/>
    <s v="Alta"/>
    <s v="Landsat"/>
    <s v="16050_13_marzo_2005"/>
    <m/>
    <s v="Baja"/>
    <x v="5"/>
    <n v="9"/>
    <s v="Alta"/>
    <s v="Rapide Eye"/>
    <s v="1645727_23_febrero_2016"/>
    <m/>
    <s v="Alta"/>
    <m/>
    <m/>
  </r>
  <r>
    <s v="647i"/>
    <x v="1"/>
    <n v="14.37177"/>
    <n v="-83.965599999999995"/>
    <x v="3"/>
    <n v="7"/>
    <s v="Alta"/>
    <s v="Landsat"/>
    <s v="16050_24_enero_2005"/>
    <m/>
    <s v="Baja"/>
    <x v="4"/>
    <n v="4"/>
    <s v="Alta"/>
    <s v="Rapide Eye"/>
    <s v="1645728_20_junio_2016"/>
    <m/>
    <s v="Alta"/>
    <m/>
    <m/>
  </r>
  <r>
    <s v="649i"/>
    <x v="1"/>
    <n v="14.37167"/>
    <n v="-83.795509999999993"/>
    <x v="2"/>
    <n v="5"/>
    <s v="Alta"/>
    <s v="Landsat"/>
    <s v="15050_09_marzo_2006"/>
    <m/>
    <s v="Baja"/>
    <x v="4"/>
    <n v="4"/>
    <s v="Alta"/>
    <s v="Landsat"/>
    <s v="15050_10_marzo_2015"/>
    <m/>
    <s v="Alta"/>
    <m/>
    <s v="Rapideye con nubes"/>
  </r>
  <r>
    <s v="652i"/>
    <x v="1"/>
    <n v="14.372730000000001"/>
    <n v="-83.540350000000004"/>
    <x v="8"/>
    <n v="0"/>
    <s v="Media"/>
    <s v="Landsat"/>
    <s v="15050_09_marzo_2006"/>
    <m/>
    <s v="Baja"/>
    <x v="11"/>
    <n v="0"/>
    <s v="Alta"/>
    <s v="Rapide Eye"/>
    <s v="1745703_01_octubre_2015"/>
    <m/>
    <s v="Alta"/>
    <m/>
    <s v="2005, influencia de nubes"/>
  </r>
  <r>
    <s v="655i"/>
    <x v="1"/>
    <n v="14.371370000000001"/>
    <n v="-83.285229999999999"/>
    <x v="10"/>
    <n v="0"/>
    <s v="Alta"/>
    <s v="Landsat"/>
    <s v="15050_09_marzo_2006"/>
    <m/>
    <s v="Baja"/>
    <x v="9"/>
    <n v="0"/>
    <s v="Alta"/>
    <s v="Rapide Eye"/>
    <s v="1745704_13_junio_2016"/>
    <m/>
    <s v="Alta"/>
    <m/>
    <m/>
  </r>
  <r>
    <s v="658i"/>
    <x v="1"/>
    <n v="14.45804"/>
    <n v="-84.901849999999996"/>
    <x v="3"/>
    <n v="9"/>
    <s v="Alta"/>
    <s v="Landsat"/>
    <s v="16050_24_enero_2005"/>
    <m/>
    <s v="Baja"/>
    <x v="5"/>
    <n v="9"/>
    <s v="Alta"/>
    <s v="Rapide Eye"/>
    <s v="1645724_17_marzo_2016"/>
    <m/>
    <s v="Alta"/>
    <m/>
    <m/>
  </r>
  <r>
    <s v="661i"/>
    <x v="1"/>
    <n v="14.45717"/>
    <n v="-84.646810000000002"/>
    <x v="3"/>
    <n v="9"/>
    <s v="Alta"/>
    <s v="Landsat"/>
    <s v="16050_13_marzo_2005"/>
    <m/>
    <s v="Baja"/>
    <x v="5"/>
    <n v="9"/>
    <s v="Alta"/>
    <s v="Rapide Eye"/>
    <s v="1645725_17_marzo_2016"/>
    <m/>
    <s v="Alta"/>
    <m/>
    <s v="Se comprueba con bing ariel"/>
  </r>
  <r>
    <s v="662i"/>
    <x v="1"/>
    <n v="14.45797"/>
    <n v="-84.561790000000002"/>
    <x v="3"/>
    <n v="9"/>
    <s v="Alta"/>
    <s v="Landsat"/>
    <s v="16050_13_marzo_2005"/>
    <m/>
    <s v="Baja"/>
    <x v="5"/>
    <n v="7"/>
    <s v="Alta"/>
    <s v="Rapide Eye"/>
    <s v="1645725_17_marzo_2016"/>
    <m/>
    <s v="Alta"/>
    <m/>
    <m/>
  </r>
  <r>
    <s v="665i"/>
    <x v="1"/>
    <n v="14.45697"/>
    <n v="-84.306759999999997"/>
    <x v="3"/>
    <n v="9"/>
    <s v="Alta"/>
    <s v="Landsat"/>
    <s v="16050_13_marzo_2005"/>
    <m/>
    <s v="Baja"/>
    <x v="5"/>
    <n v="9"/>
    <s v="Alta"/>
    <s v="Rapide Eye"/>
    <s v="1645727_28_julio_2016"/>
    <m/>
    <s v="Alta"/>
    <m/>
    <m/>
  </r>
  <r>
    <s v="668i"/>
    <x v="1"/>
    <n v="14.457850000000001"/>
    <n v="-84.051699999999997"/>
    <x v="6"/>
    <n v="6"/>
    <s v="Alta"/>
    <s v="Landsat"/>
    <s v="16050_24_enero_2005"/>
    <m/>
    <s v="Baja"/>
    <x v="2"/>
    <n v="6"/>
    <s v="Alta"/>
    <s v="Landsat"/>
    <s v="16050_28_enero_2015"/>
    <m/>
    <s v="Baja"/>
    <m/>
    <s v="Rapideye con nubes. 03 puntos en Bosque latifoliado"/>
  </r>
  <r>
    <s v="671i"/>
    <x v="1"/>
    <n v="14.45668"/>
    <n v="-83.796670000000006"/>
    <x v="6"/>
    <n v="6"/>
    <s v="Alta"/>
    <s v="Landsat"/>
    <s v="15050_29_agosto_2005"/>
    <m/>
    <s v="Baja"/>
    <x v="2"/>
    <n v="6"/>
    <s v="Alta"/>
    <s v="Rapide Eye"/>
    <s v="1745702_26_julio_2016"/>
    <m/>
    <s v="Alta"/>
    <m/>
    <m/>
  </r>
  <r>
    <s v="674i"/>
    <x v="1"/>
    <n v="14.457739999999999"/>
    <n v="-83.541619999999995"/>
    <x v="3"/>
    <n v="9"/>
    <s v="Alta"/>
    <s v="Landsat"/>
    <s v="15050_23_abril_2005"/>
    <m/>
    <s v="Baja"/>
    <x v="5"/>
    <n v="9"/>
    <s v="Alta"/>
    <s v="Rapide Eye"/>
    <s v="1745703_06_enero_2016"/>
    <m/>
    <s v="Alta"/>
    <m/>
    <m/>
  </r>
  <r>
    <s v="677i"/>
    <x v="1"/>
    <n v="14.456379999999999"/>
    <n v="-83.286590000000004"/>
    <x v="10"/>
    <n v="0"/>
    <s v="Alta"/>
    <s v="Landsat"/>
    <s v="15050_29_agosto_2005"/>
    <m/>
    <s v="Baja"/>
    <x v="9"/>
    <n v="0"/>
    <s v="Alta"/>
    <s v="Rapide Eye"/>
    <s v="1745704_13_junio_2016"/>
    <m/>
    <s v="Alta"/>
    <m/>
    <m/>
  </r>
  <r>
    <s v="679i"/>
    <x v="1"/>
    <n v="14.54302"/>
    <n v="-84.901049999999998"/>
    <x v="3"/>
    <n v="8"/>
    <s v="Alta"/>
    <s v="Landsat"/>
    <s v="16050_24_enero_2005"/>
    <m/>
    <s v="Baja"/>
    <x v="5"/>
    <n v="9"/>
    <s v="Alta"/>
    <s v="Rapide Eye"/>
    <s v="1645824_17_marzo_2016"/>
    <m/>
    <s v="Alta"/>
    <m/>
    <m/>
  </r>
  <r>
    <s v="682i"/>
    <x v="1"/>
    <n v="14.542149999999999"/>
    <n v="-84.645920000000004"/>
    <x v="3"/>
    <n v="7"/>
    <s v="Alta"/>
    <s v="Landsat"/>
    <s v="16050_13_marzo_2005"/>
    <m/>
    <s v="Baja"/>
    <x v="5"/>
    <n v="8"/>
    <s v="Alta"/>
    <s v="Rapide Eye"/>
    <s v="1645825_28_julio_2016"/>
    <m/>
    <s v="Alta"/>
    <m/>
    <m/>
  </r>
  <r>
    <s v="686i"/>
    <x v="1"/>
    <n v="14.54195"/>
    <n v="-84.305729999999997"/>
    <x v="3"/>
    <n v="8"/>
    <s v="Alta"/>
    <s v="Landsat"/>
    <s v="16050_24_enero_2005"/>
    <m/>
    <s v="Baja"/>
    <x v="5"/>
    <n v="9"/>
    <s v="Alta"/>
    <s v="Landsat"/>
    <s v="16050_28_enero_2015"/>
    <m/>
    <s v="Baja"/>
    <m/>
    <s v="Rapideye, con nubes"/>
  </r>
  <r>
    <s v="689i"/>
    <x v="1"/>
    <n v="14.54283"/>
    <n v="-84.050579999999997"/>
    <x v="7"/>
    <n v="7"/>
    <s v="Alta"/>
    <s v="Landsat"/>
    <s v="16050_13_marzo_2005"/>
    <m/>
    <s v="Baja"/>
    <x v="2"/>
    <n v="5"/>
    <s v="Alta"/>
    <s v="Rapide Eye"/>
    <s v="1645828_02_junio_2016"/>
    <m/>
    <s v="Alta"/>
    <m/>
    <m/>
  </r>
  <r>
    <s v="692i"/>
    <x v="1"/>
    <n v="14.541639999999999"/>
    <n v="-83.795450000000002"/>
    <x v="6"/>
    <n v="4"/>
    <s v="Media"/>
    <s v="Landsat"/>
    <s v="15050_29_agosto_2005"/>
    <m/>
    <s v="Baja"/>
    <x v="2"/>
    <n v="4"/>
    <s v="Media"/>
    <s v="Landsat"/>
    <s v="15050_10_marzo_2015"/>
    <m/>
    <s v="Baja"/>
    <m/>
    <s v="Rapideye con nubes"/>
  </r>
  <r>
    <s v="695i"/>
    <x v="1"/>
    <n v="14.54271"/>
    <n v="-83.540300000000002"/>
    <x v="8"/>
    <n v="0"/>
    <s v="Alta"/>
    <s v="Landsat"/>
    <s v="15050_09_marzo_2006"/>
    <m/>
    <s v="Baja"/>
    <x v="11"/>
    <n v="0"/>
    <s v="Alta"/>
    <s v="Landsat"/>
    <s v="15050_26_marzo_2015"/>
    <m/>
    <s v="Baja"/>
    <m/>
    <s v="Rapideye, con nubes"/>
  </r>
  <r>
    <s v="698i"/>
    <x v="1"/>
    <n v="14.54134"/>
    <n v="-83.285179999999997"/>
    <x v="10"/>
    <n v="0"/>
    <s v="Alta"/>
    <s v="Landsat"/>
    <s v="15050_09_marzo_2006"/>
    <m/>
    <s v="Baja"/>
    <x v="9"/>
    <n v="0"/>
    <s v="Alta"/>
    <s v="Rapide Eye"/>
    <s v="1745804_24_junio_2015"/>
    <m/>
    <s v="Alta"/>
    <m/>
    <m/>
  </r>
  <r>
    <s v="699i"/>
    <x v="1"/>
    <n v="14.628780000000001"/>
    <n v="-84.987189999999998"/>
    <x v="3"/>
    <n v="9"/>
    <s v="Alta"/>
    <s v="Landsat"/>
    <s v="16050_24_enero_2005"/>
    <m/>
    <s v="Baja"/>
    <x v="5"/>
    <n v="9"/>
    <s v="Alta"/>
    <s v="Landsat"/>
    <s v="1650_28_enero_2015"/>
    <m/>
    <s v="Baja"/>
    <m/>
    <m/>
  </r>
  <r>
    <s v="702i"/>
    <x v="1"/>
    <n v="14.62799"/>
    <n v="-84.731790000000004"/>
    <x v="3"/>
    <n v="9"/>
    <s v="Alta"/>
    <s v="Landsat"/>
    <s v="16050_24_enero_2005"/>
    <m/>
    <s v="Baja"/>
    <x v="5"/>
    <n v="9"/>
    <s v="Alta"/>
    <s v="Rapide Eye"/>
    <s v="1645825_01_octubre_2016"/>
    <m/>
    <s v="Alta"/>
    <m/>
    <m/>
  </r>
  <r>
    <s v="706i"/>
    <x v="1"/>
    <n v="14.626849999999999"/>
    <n v="-84.136690000000002"/>
    <x v="3"/>
    <n v="9"/>
    <s v="Alta"/>
    <s v="Landsat"/>
    <s v="16050_30_abril_2005"/>
    <m/>
    <s v="Baja"/>
    <x v="5"/>
    <n v="9"/>
    <s v="Alta"/>
    <s v="Landsat"/>
    <s v="16050_28_enero_2015"/>
    <m/>
    <s v="Alta"/>
    <m/>
    <s v="Rapideye, con nubes"/>
  </r>
  <r>
    <s v="709i"/>
    <x v="1"/>
    <n v="14.627800000000001"/>
    <n v="-83.881630000000001"/>
    <x v="3"/>
    <n v="9"/>
    <s v="Alta"/>
    <s v="Landsat"/>
    <s v="16050_30_abril_2005"/>
    <m/>
    <s v="Baja"/>
    <x v="5"/>
    <n v="9"/>
    <s v="Alta"/>
    <s v="Landsat"/>
    <s v="16050_09_noviembre_2016"/>
    <m/>
    <s v="Baja"/>
    <m/>
    <s v="Rapideye con nubes"/>
  </r>
  <r>
    <s v="712i"/>
    <x v="1"/>
    <n v="14.62655"/>
    <n v="-83.626609999999999"/>
    <x v="8"/>
    <n v="0"/>
    <s v="Alta"/>
    <s v="Landsat"/>
    <s v="15050_09_marzo_2006"/>
    <m/>
    <s v="Baja"/>
    <x v="11"/>
    <n v="0"/>
    <s v="Alta"/>
    <s v="Rapide Eye"/>
    <s v="1745803_06_febrero_2016"/>
    <m/>
    <s v="Alta"/>
    <m/>
    <m/>
  </r>
  <r>
    <s v="715i"/>
    <x v="1"/>
    <n v="14.627689999999999"/>
    <n v="-83.371549999999999"/>
    <x v="10"/>
    <n v="0"/>
    <s v="Alta"/>
    <s v="Landsat"/>
    <s v="15050_09_marzo_2006"/>
    <m/>
    <s v="Baja"/>
    <x v="9"/>
    <n v="0"/>
    <s v="Alta"/>
    <s v="Rapide Eye"/>
    <s v="1745804_24_junio_2015"/>
    <m/>
    <s v="Alta"/>
    <m/>
    <m/>
  </r>
  <r>
    <s v="717i"/>
    <x v="1"/>
    <n v="14.713010000000001"/>
    <n v="-84.815960000000004"/>
    <x v="3"/>
    <n v="9"/>
    <s v="Alta"/>
    <s v="Landsat"/>
    <s v="16050_24_enero_2005"/>
    <m/>
    <s v="Baja"/>
    <x v="5"/>
    <n v="9"/>
    <s v="Alta"/>
    <s v="Rapide Eye"/>
    <s v="1645824_17_marzo_2016"/>
    <m/>
    <s v="Alta"/>
    <m/>
    <m/>
  </r>
  <r>
    <s v="719i"/>
    <x v="1"/>
    <n v="14.712820000000001"/>
    <n v="-84.050529999999995"/>
    <x v="2"/>
    <n v="6"/>
    <s v="Alta"/>
    <s v="Landsat"/>
    <s v="16050_24_enero_2005"/>
    <m/>
    <s v="Baja"/>
    <x v="6"/>
    <n v="1"/>
    <s v="Alta"/>
    <s v="Rapide Eye"/>
    <s v="1645828_06_febrero_2016"/>
    <m/>
    <s v="Alta"/>
    <m/>
    <m/>
  </r>
  <r>
    <s v="722i"/>
    <x v="1"/>
    <n v="14.71274"/>
    <n v="-83.710340000000002"/>
    <x v="10"/>
    <n v="0"/>
    <s v="Alta"/>
    <s v="Landsat"/>
    <s v="15050_09_marzo_2006"/>
    <m/>
    <s v="Baja"/>
    <x v="9"/>
    <n v="0"/>
    <s v="Alta"/>
    <s v="Rapide Eye"/>
    <s v="1745802_06_febrero_2016"/>
    <m/>
    <s v="Alta"/>
    <m/>
    <m/>
  </r>
  <r>
    <s v="725i"/>
    <x v="1"/>
    <n v="14.711410000000001"/>
    <n v="-83.455209999999994"/>
    <x v="10"/>
    <n v="0"/>
    <s v="Alta"/>
    <s v="Landsat"/>
    <s v="15050_09_marzo_2006"/>
    <m/>
    <s v="Baja"/>
    <x v="9"/>
    <n v="0"/>
    <s v="Alta"/>
    <s v="Rapide Eye"/>
    <s v="1745803_24_julio_2016"/>
    <m/>
    <s v="Alta"/>
    <m/>
    <m/>
  </r>
  <r>
    <s v="727i"/>
    <x v="1"/>
    <n v="14.796519999999999"/>
    <n v="-83.626570000000001"/>
    <x v="10"/>
    <n v="0"/>
    <s v="Alta"/>
    <s v="Landsat"/>
    <s v="15050_29_agosto_2005"/>
    <m/>
    <s v="Baja"/>
    <x v="9"/>
    <n v="0"/>
    <s v="Alta"/>
    <s v="Rapide Eye"/>
    <s v="1745903_02_junio_2016"/>
    <m/>
    <s v="Alta"/>
    <m/>
    <m/>
  </r>
  <r>
    <s v="730i"/>
    <x v="1"/>
    <n v="14.79767"/>
    <n v="-83.371510000000001"/>
    <x v="0"/>
    <n v="0"/>
    <s v="Alta"/>
    <s v="Landsat"/>
    <s v="15050_29_agosto_2005"/>
    <m/>
    <s v="Baja"/>
    <x v="0"/>
    <n v="0"/>
    <s v="Alta"/>
    <s v="Rapide Eye"/>
    <s v="1745904_24_julio_2016"/>
    <m/>
    <s v="Alta"/>
    <m/>
    <m/>
  </r>
  <r>
    <s v="80b"/>
    <x v="1"/>
    <n v="14.288360000000001"/>
    <n v="-83.244159999999994"/>
    <x v="10"/>
    <n v="0"/>
    <s v="Alta"/>
    <s v="Landsat"/>
    <s v="15050_04_abril_2004"/>
    <m/>
    <s v="Baja"/>
    <x v="9"/>
    <n v="0"/>
    <s v="Alta"/>
    <s v="Landsat"/>
    <s v="15050_10_marzo_2015"/>
    <m/>
    <s v="Baja"/>
    <m/>
    <s v="Rapideye, con nubes"/>
  </r>
  <r>
    <s v="88b"/>
    <x v="1"/>
    <n v="14.713340000000001"/>
    <n v="-84.943709999999996"/>
    <x v="3"/>
    <n v="9"/>
    <s v="Alta"/>
    <s v="Landsat"/>
    <s v="16050_24_enero_2005"/>
    <m/>
    <s v="Baja"/>
    <x v="5"/>
    <n v="9"/>
    <s v="Alta"/>
    <s v="Rapide Eye"/>
    <s v="1645824_17_marzo_2016"/>
    <m/>
    <s v="Alta"/>
    <m/>
    <m/>
  </r>
  <r>
    <s v="90b"/>
    <x v="1"/>
    <n v="14.713380000000001"/>
    <n v="-83.839299999999994"/>
    <x v="7"/>
    <n v="9"/>
    <s v="Alta"/>
    <s v="Landsat"/>
    <s v="15050_19_octubre_2005"/>
    <m/>
    <s v="Baja"/>
    <x v="3"/>
    <n v="9"/>
    <s v="Baja"/>
    <s v="Bing"/>
    <s v="no conocida"/>
    <m/>
    <s v="Alta"/>
    <m/>
    <s v="2015, imágenes de referencia con presencia de nubes"/>
  </r>
  <r>
    <s v="1002INF"/>
    <x v="2"/>
    <n v="13.31087"/>
    <n v="-83.753749999999997"/>
    <x v="10"/>
    <n v="0"/>
    <s v="Alta"/>
    <s v="Spot"/>
    <s v="622-323-24abr05.img"/>
    <m/>
    <s v="Media"/>
    <x v="9"/>
    <n v="0"/>
    <s v="Alta"/>
    <s v="Rapide Eye"/>
    <s v="1745202_RapidEye-2_analytic_20151001_165226.tif"/>
    <m/>
    <s v="Alta"/>
    <m/>
    <m/>
  </r>
  <r>
    <s v="1030INF"/>
    <x v="2"/>
    <n v="13.396000000000001"/>
    <n v="-84.604889999999997"/>
    <x v="4"/>
    <n v="0"/>
    <s v="Media"/>
    <s v="Landsat"/>
    <s v="16051_14abr2005.img"/>
    <m/>
    <s v="Baja"/>
    <x v="6"/>
    <n v="1"/>
    <s v="Alta"/>
    <s v="Rapide Eye"/>
    <s v="1645225_RapidEye-2_analytic_20160124_170413.tif"/>
    <m/>
    <s v="Alta"/>
    <m/>
    <m/>
  </r>
  <r>
    <s v="1034INF"/>
    <x v="2"/>
    <n v="13.396000000000001"/>
    <n v="-84.264880000000005"/>
    <x v="12"/>
    <n v="0"/>
    <s v="Media"/>
    <s v="Spot"/>
    <s v="621-323-24nov05.img"/>
    <m/>
    <s v="Media"/>
    <x v="6"/>
    <n v="1"/>
    <s v="Alta"/>
    <s v="Rapide Eye"/>
    <s v="1645227_RapidEye-2_analytic_20160124_170412.tif"/>
    <m/>
    <s v="Alta"/>
    <s v="122m"/>
    <m/>
  </r>
  <r>
    <s v="1038INF"/>
    <x v="2"/>
    <n v="13.396000000000001"/>
    <n v="-83.924880000000002"/>
    <x v="10"/>
    <n v="0"/>
    <s v="Alta"/>
    <s v="Spot"/>
    <s v="622-323-24abr05.img"/>
    <m/>
    <s v="Media"/>
    <x v="9"/>
    <n v="0"/>
    <s v="Alta"/>
    <s v="Rapide Eye"/>
    <s v="1745201_RapidEye-1_analytic_20160315_165149.tif"/>
    <m/>
    <s v="Alta"/>
    <m/>
    <m/>
  </r>
  <r>
    <s v="1041i"/>
    <x v="2"/>
    <n v="13.140510000000001"/>
    <n v="-84.39161"/>
    <x v="2"/>
    <n v="4"/>
    <s v="Media"/>
    <s v="Spot"/>
    <s v="621-324-24nov05.img"/>
    <m/>
    <s v="Media"/>
    <x v="10"/>
    <n v="0"/>
    <s v="Alta"/>
    <s v="Rapide Eye"/>
    <s v="1645126_RapidEye-3_analytic_20160620_164345.tif"/>
    <m/>
    <s v="Alta"/>
    <m/>
    <m/>
  </r>
  <r>
    <s v="1041INF"/>
    <x v="2"/>
    <n v="13.39489"/>
    <n v="-83.67004"/>
    <x v="10"/>
    <n v="0"/>
    <s v="Alta"/>
    <s v="Spot"/>
    <s v="622-323-24abr05.img"/>
    <m/>
    <s v="Media"/>
    <x v="9"/>
    <n v="0"/>
    <s v="Alta"/>
    <s v="Rapide Eye"/>
    <s v="1745202_RapidEye-2_analytic_20151001_165226.tif"/>
    <m/>
    <s v="Alta"/>
    <m/>
    <m/>
  </r>
  <r>
    <s v="1044i"/>
    <x v="2"/>
    <n v="13.140459999999999"/>
    <n v="-84.136520000000004"/>
    <x v="2"/>
    <n v="5"/>
    <s v="Media"/>
    <s v="Spot"/>
    <s v="621-324-24nov05.img"/>
    <m/>
    <s v="Media"/>
    <x v="12"/>
    <n v="0"/>
    <m/>
    <s v="Rapide Eye"/>
    <s v="1645127_RapidEye-3_analytic_20160620_164345.tif"/>
    <m/>
    <m/>
    <m/>
    <m/>
  </r>
  <r>
    <s v="1047i"/>
    <x v="2"/>
    <n v="13.14039"/>
    <n v="-83.881439999999998"/>
    <x v="10"/>
    <n v="0"/>
    <s v="Media"/>
    <s v="Spot"/>
    <s v="622-324-24abr05.img"/>
    <m/>
    <s v="Media"/>
    <x v="10"/>
    <n v="0"/>
    <s v="Alta"/>
    <s v="Rapide Eye"/>
    <s v="1745102_RapidEye-2_analytic_20151001_165229.tif"/>
    <m/>
    <s v="Alta"/>
    <m/>
    <m/>
  </r>
  <r>
    <s v="1050i"/>
    <x v="2"/>
    <n v="13.14034"/>
    <n v="-83.626360000000005"/>
    <x v="2"/>
    <n v="5"/>
    <s v="Media"/>
    <s v="Spot"/>
    <s v="622-324-24abr05.img"/>
    <m/>
    <s v="Media"/>
    <x v="4"/>
    <n v="3"/>
    <s v="Alta"/>
    <s v="Rapide Eye"/>
    <s v="1745103_RapidEye-1_analytic_20151220_165044.tif"/>
    <m/>
    <s v="Alta"/>
    <m/>
    <m/>
  </r>
  <r>
    <s v="1060i"/>
    <x v="2"/>
    <n v="13.22561"/>
    <n v="-84.562470000000005"/>
    <x v="4"/>
    <n v="0"/>
    <s v="Media"/>
    <s v="Spot"/>
    <s v="621-323-24nov05.img"/>
    <m/>
    <s v="Media"/>
    <x v="10"/>
    <n v="0"/>
    <s v="Alta"/>
    <s v="Rapide Eye"/>
    <s v="1645126_RapidEye-3_analytic_20160620_164345.tif"/>
    <m/>
    <s v="Alta"/>
    <m/>
    <m/>
  </r>
  <r>
    <s v="1062i"/>
    <x v="2"/>
    <n v="13.225580000000001"/>
    <n v="-84.392470000000003"/>
    <x v="4"/>
    <n v="0"/>
    <s v="Media"/>
    <s v="Spot"/>
    <s v="621-323-24nov05.img"/>
    <m/>
    <s v="Media"/>
    <x v="10"/>
    <n v="0"/>
    <s v="Alta"/>
    <s v="Rapide Eye"/>
    <s v="1645126_RapidEye-2_analytic_20150423_170937.tif"/>
    <m/>
    <s v="Alta"/>
    <m/>
    <m/>
  </r>
  <r>
    <s v="1065i"/>
    <x v="2"/>
    <n v="13.22555"/>
    <n v="-84.137469999999993"/>
    <x v="10"/>
    <n v="0"/>
    <s v="Alta"/>
    <s v="Landsat"/>
    <s v="15051_23abril2005.img"/>
    <m/>
    <s v="Baja"/>
    <x v="9"/>
    <n v="0"/>
    <s v="Alta"/>
    <s v="Rapide Eye"/>
    <s v="1645227_RapidEye-1_analytic_20160726_164308.tif"/>
    <m/>
    <s v="Alta"/>
    <m/>
    <m/>
  </r>
  <r>
    <s v="1068i"/>
    <x v="2"/>
    <n v="13.2255"/>
    <n v="-83.882480000000001"/>
    <x v="10"/>
    <n v="0"/>
    <s v="Media"/>
    <s v="Spot"/>
    <s v="622-324-24abr05.img"/>
    <m/>
    <s v="Media"/>
    <x v="9"/>
    <n v="0"/>
    <s v="Alta"/>
    <s v="Rapide Eye"/>
    <s v="1745102_RapidEye-2_analytic_20151001_165229.tif"/>
    <m/>
    <s v="Alta"/>
    <m/>
    <m/>
  </r>
  <r>
    <s v="1070INF"/>
    <x v="2"/>
    <n v="13.48091"/>
    <n v="-84.433980000000005"/>
    <x v="2"/>
    <n v="4"/>
    <s v="Media"/>
    <s v="Spot"/>
    <s v="621-323-24nov05.img"/>
    <m/>
    <s v="Media"/>
    <x v="10"/>
    <n v="1"/>
    <s v="Alta"/>
    <s v="Rapide Eye"/>
    <s v="1645326_RapidEye-2_analytic_20160124_170409.tif"/>
    <m/>
    <s v="Alta"/>
    <s v="122m"/>
    <m/>
  </r>
  <r>
    <s v="1071i"/>
    <x v="2"/>
    <n v="13.22547"/>
    <n v="-83.627480000000006"/>
    <x v="2"/>
    <n v="4"/>
    <s v="Media"/>
    <s v="Spot"/>
    <s v="622-324-24abr05.img"/>
    <m/>
    <s v="Media"/>
    <x v="4"/>
    <n v="5"/>
    <s v="Alta"/>
    <s v="Rapide Eye"/>
    <s v="1745203_RapidEye-1_analytic_20160108_164844.tif"/>
    <m/>
    <s v="Alta"/>
    <m/>
    <m/>
  </r>
  <r>
    <s v="1073INF"/>
    <x v="2"/>
    <n v="13.47996"/>
    <n v="-84.179019999999994"/>
    <x v="4"/>
    <n v="0"/>
    <s v="Media"/>
    <s v="Spot"/>
    <s v="622-323-24abr05.jp2"/>
    <m/>
    <s v="Media"/>
    <x v="10"/>
    <n v="0"/>
    <s v="Alta"/>
    <s v="Rapide Eye"/>
    <s v="1645327_RapidEye-2_analytic_20160124_170408.tif"/>
    <m/>
    <s v="Alta"/>
    <m/>
    <m/>
  </r>
  <r>
    <s v="1077INF"/>
    <x v="2"/>
    <n v="13.47982"/>
    <n v="-83.838920000000002"/>
    <x v="10"/>
    <n v="0"/>
    <s v="Media"/>
    <s v="Spot"/>
    <s v="622-323-24abr05.img"/>
    <m/>
    <s v="Media"/>
    <x v="9"/>
    <n v="0"/>
    <s v="Alta"/>
    <s v="Rapide Eye"/>
    <s v="1745302_RapidEye-2_analytic_20151001_165223.tif"/>
    <m/>
    <s v="Alta"/>
    <m/>
    <m/>
  </r>
  <r>
    <s v="1080INF"/>
    <x v="2"/>
    <n v="13.48085"/>
    <n v="-83.583669999999998"/>
    <x v="10"/>
    <n v="0"/>
    <s v="Media"/>
    <s v="Spot"/>
    <s v="622-323-24abr05.jp2"/>
    <m/>
    <s v="Media"/>
    <x v="9"/>
    <n v="0"/>
    <s v="Alta"/>
    <s v="Rapide Eye"/>
    <s v="1745303_RapidEye-1_analytic_20150219_170602.tif"/>
    <m/>
    <s v="Alta"/>
    <m/>
    <m/>
  </r>
  <r>
    <s v="1085i"/>
    <x v="2"/>
    <n v="13.31049"/>
    <n v="-84.391570000000002"/>
    <x v="4"/>
    <n v="1"/>
    <s v="Media"/>
    <s v="Spot"/>
    <s v="621-323-24nov05.img"/>
    <m/>
    <s v="Media"/>
    <x v="10"/>
    <n v="1"/>
    <s v="Alta"/>
    <s v="Rapide Eye"/>
    <s v="1645226_RapidEye-2_analytic_20160124_170412.tif"/>
    <m/>
    <s v="Alta"/>
    <s v="122m"/>
    <m/>
  </r>
  <r>
    <s v="1086i"/>
    <x v="2"/>
    <n v="13.31049"/>
    <n v="-84.306539999999998"/>
    <x v="10"/>
    <n v="0"/>
    <s v="Media"/>
    <s v="Spot"/>
    <s v="621-323-24nov05.img"/>
    <m/>
    <s v="Media"/>
    <x v="10"/>
    <n v="2"/>
    <s v="Alta"/>
    <s v="Rapide Eye"/>
    <s v="1645227_RapidEye-2_analytic_20160124_170412.tif"/>
    <m/>
    <s v="Alta"/>
    <s v="122m"/>
    <m/>
  </r>
  <r>
    <s v="1089i"/>
    <x v="2"/>
    <n v="13.310409999999999"/>
    <n v="-84.051450000000003"/>
    <x v="10"/>
    <n v="0"/>
    <s v="Alta"/>
    <s v="Spot"/>
    <s v="622-323-24abr05.img"/>
    <m/>
    <s v="Media"/>
    <x v="9"/>
    <n v="0"/>
    <s v="Alta"/>
    <s v="Rapide Eye"/>
    <s v="1745201_RapidEye-1_analytic_20160315_165149.tif"/>
    <m/>
    <s v="Alta"/>
    <m/>
    <m/>
  </r>
  <r>
    <s v="1092i"/>
    <x v="2"/>
    <n v="13.310359999999999"/>
    <n v="-83.796369999999996"/>
    <x v="2"/>
    <n v="5"/>
    <s v="Media"/>
    <s v="Landsat"/>
    <s v="15051_23abril2005.img"/>
    <m/>
    <s v="Baja"/>
    <x v="1"/>
    <n v="1"/>
    <s v="Alta"/>
    <s v="Rapide Eye"/>
    <s v="1745202_RapidEye-2_analytic_20151001_165226.tif"/>
    <m/>
    <s v="Alta"/>
    <m/>
    <m/>
  </r>
  <r>
    <s v="1108INF"/>
    <x v="2"/>
    <n v="13.565989999999999"/>
    <n v="-84.434889999999996"/>
    <x v="4"/>
    <n v="2"/>
    <s v="Media"/>
    <s v="Spot"/>
    <s v="621-323-24nov05.img"/>
    <m/>
    <s v="Media"/>
    <x v="10"/>
    <n v="1"/>
    <s v="Alta"/>
    <s v="Rapide Eye"/>
    <s v="1645326_RapidEye-2_analytic_20160124_170409.tif"/>
    <m/>
    <s v="Alta"/>
    <s v="122m"/>
    <m/>
  </r>
  <r>
    <s v="1111i"/>
    <x v="2"/>
    <n v="13.395569999999999"/>
    <n v="-84.392439999999993"/>
    <x v="2"/>
    <n v="4"/>
    <s v="Media"/>
    <s v="Spot"/>
    <s v="621-323-24nov05.img"/>
    <m/>
    <s v="Media"/>
    <x v="4"/>
    <n v="6"/>
    <s v="Alta"/>
    <s v="Rapide Eye"/>
    <s v="1645226_RapidEye-2_analytic_20160124_170412.tif"/>
    <m/>
    <s v="Alta"/>
    <s v="122m"/>
    <m/>
  </r>
  <r>
    <s v="1111INF"/>
    <x v="2"/>
    <n v="13.565049999999999"/>
    <n v="-84.179950000000005"/>
    <x v="10"/>
    <n v="0"/>
    <s v="Media"/>
    <s v="Spot"/>
    <s v="621-323-24nov05.img"/>
    <m/>
    <s v="Media"/>
    <x v="9"/>
    <n v="0"/>
    <s v="Alta"/>
    <s v="Rapide Eye"/>
    <s v="1645327_RapidEye-2_analytic_20160124_170408.tif"/>
    <m/>
    <s v="Alta"/>
    <m/>
    <m/>
  </r>
  <r>
    <s v="1112i"/>
    <x v="2"/>
    <n v="13.395569999999999"/>
    <n v="-84.30744"/>
    <x v="10"/>
    <n v="0"/>
    <s v="Media"/>
    <s v="Spot"/>
    <s v="621-323-24nov05.img"/>
    <m/>
    <s v="Media"/>
    <x v="9"/>
    <n v="5"/>
    <s v="Alta"/>
    <s v="Rapide Eye"/>
    <s v="1645227_RapidEye-2_analytic_20160124_170412.tif"/>
    <m/>
    <s v="Alta"/>
    <s v="122m"/>
    <m/>
  </r>
  <r>
    <s v="1114i"/>
    <x v="2"/>
    <n v="13.39554"/>
    <n v="-84.137439999999998"/>
    <x v="10"/>
    <n v="0"/>
    <s v="Alta"/>
    <s v="Spot"/>
    <s v="622-323-24abr05.img"/>
    <m/>
    <s v="Media"/>
    <x v="9"/>
    <n v="0"/>
    <s v="Alta"/>
    <s v="Rapide Eye"/>
    <s v="1645227_RapidEye-1_analytic_20160726_164308.tif"/>
    <m/>
    <s v="Alta"/>
    <m/>
    <m/>
  </r>
  <r>
    <s v="1114INF"/>
    <x v="2"/>
    <n v="13.565989999999999"/>
    <n v="-83.924880000000002"/>
    <x v="10"/>
    <n v="0"/>
    <s v="Media"/>
    <s v="Spot"/>
    <s v="622-323-24abr05.jp2"/>
    <m/>
    <s v="Media"/>
    <x v="9"/>
    <n v="0"/>
    <s v="Alta"/>
    <s v="Rapide Eye"/>
    <s v="1745301_RapidEye-1_analytic_20160206_165518.tif"/>
    <m/>
    <s v="Alta"/>
    <m/>
    <m/>
  </r>
  <r>
    <s v="1117i"/>
    <x v="2"/>
    <n v="13.395479999999999"/>
    <n v="-83.882450000000006"/>
    <x v="2"/>
    <n v="4"/>
    <s v="Media"/>
    <s v="Spot"/>
    <s v="622-323-24abr05.img"/>
    <m/>
    <s v="Media"/>
    <x v="4"/>
    <n v="6"/>
    <s v="Alta"/>
    <s v="Rapide Eye"/>
    <s v="1745201_RapidEye-1_analytic_20160315_165149.tif"/>
    <m/>
    <s v="Alta"/>
    <m/>
    <m/>
  </r>
  <r>
    <s v="1117INF"/>
    <x v="2"/>
    <n v="13.564870000000001"/>
    <n v="-83.669979999999995"/>
    <x v="10"/>
    <n v="0"/>
    <s v="Alta"/>
    <s v="Spot"/>
    <s v="622-323-24abr05.img"/>
    <m/>
    <s v="Media"/>
    <x v="9"/>
    <n v="3"/>
    <s v="Alta"/>
    <s v="Rapide Eye"/>
    <s v="1745302_RapidEye-2_analytic_20151001_165223.tif"/>
    <m/>
    <s v="Alta"/>
    <m/>
    <m/>
  </r>
  <r>
    <s v="1120i"/>
    <x v="2"/>
    <n v="13.39545"/>
    <n v="-83.627449999999996"/>
    <x v="2"/>
    <n v="5"/>
    <s v="Media"/>
    <s v="Spot"/>
    <s v="622-323-24abr05.jp2"/>
    <m/>
    <s v="Media"/>
    <x v="10"/>
    <n v="0"/>
    <s v="Alta"/>
    <s v="Rapide Eye"/>
    <s v="1745203_RapidEye-1_analytic_20160108_164844.tif"/>
    <m/>
    <s v="Alta"/>
    <m/>
    <m/>
  </r>
  <r>
    <s v="1135i"/>
    <x v="2"/>
    <n v="13.480510000000001"/>
    <n v="-84.476550000000003"/>
    <x v="4"/>
    <n v="0"/>
    <s v="Media"/>
    <s v="Spot"/>
    <s v="621-323-24nov05.img"/>
    <m/>
    <s v="Media"/>
    <x v="10"/>
    <n v="0"/>
    <s v="Alta"/>
    <s v="Rapide Eye"/>
    <s v="1645326_RapidEye-2_analytic_20160124_170409.tif"/>
    <m/>
    <s v="Alta"/>
    <s v="122m"/>
    <m/>
  </r>
  <r>
    <s v="1138i"/>
    <x v="2"/>
    <n v="13.48043"/>
    <n v="-84.221469999999997"/>
    <x v="10"/>
    <n v="0"/>
    <s v="Media"/>
    <s v="Spot"/>
    <s v="621-323-24nov05.img"/>
    <m/>
    <s v="Media"/>
    <x v="9"/>
    <n v="0"/>
    <s v="Alta"/>
    <s v="Rapide Eye"/>
    <s v="1645327_RapidEye-2_analytic_20160124_170408.tif"/>
    <m/>
    <s v="Alta"/>
    <m/>
    <m/>
  </r>
  <r>
    <s v="1141i"/>
    <x v="2"/>
    <n v="13.48039"/>
    <n v="-83.966380000000001"/>
    <x v="10"/>
    <n v="0"/>
    <s v="Alta"/>
    <s v="Spot"/>
    <s v="622-323-24abr05.img"/>
    <m/>
    <s v="Media"/>
    <x v="9"/>
    <n v="0"/>
    <s v="Alta"/>
    <s v="Rapide Eye"/>
    <s v="1745301_RapidEye-1_analytic_20160206_165518.tif"/>
    <m/>
    <s v="Alta"/>
    <m/>
    <m/>
  </r>
  <r>
    <s v="1144i"/>
    <x v="2"/>
    <n v="13.480309999999999"/>
    <n v="-83.711299999999994"/>
    <x v="2"/>
    <n v="4"/>
    <s v="Media"/>
    <s v="Spot"/>
    <s v="622-323-24abr05.jp2"/>
    <m/>
    <s v="Media"/>
    <x v="12"/>
    <n v="0"/>
    <s v="Alta"/>
    <s v="Rapide Eye"/>
    <s v="1745302_RapidEye-2_analytic_20151001_165223.tif"/>
    <m/>
    <s v="Alta"/>
    <m/>
    <m/>
  </r>
  <r>
    <s v="1146INF"/>
    <x v="2"/>
    <n v="13.6509"/>
    <n v="-84.433970000000002"/>
    <x v="4"/>
    <n v="0"/>
    <s v="Media"/>
    <s v="Landsat"/>
    <s v="16050_13mar2005.img"/>
    <m/>
    <s v="Baja"/>
    <x v="13"/>
    <n v="1"/>
    <s v="Alta"/>
    <s v="Rapide Eye"/>
    <s v="1645326_RapidEye-2_analytic_20160927_164633.tif"/>
    <m/>
    <s v="Alta"/>
    <m/>
    <m/>
  </r>
  <r>
    <s v="1149INF"/>
    <x v="2"/>
    <n v="13.649940000000001"/>
    <n v="-84.178939999999997"/>
    <x v="2"/>
    <n v="4"/>
    <s v="Media"/>
    <s v="Spot"/>
    <s v="621-323-24nov05.img"/>
    <m/>
    <s v="Media"/>
    <x v="4"/>
    <n v="4"/>
    <s v="Alta"/>
    <s v="Rapide Eye"/>
    <s v="1645327_RapidEye-3_analytic_20160620_164338.tif"/>
    <m/>
    <s v="Alta"/>
    <m/>
    <m/>
  </r>
  <r>
    <s v="1152INF"/>
    <x v="2"/>
    <n v="13.65086"/>
    <n v="-83.923779999999994"/>
    <x v="10"/>
    <n v="0"/>
    <s v="Alta"/>
    <s v="Spot"/>
    <s v="622-323-24abr05.img"/>
    <m/>
    <s v="Media"/>
    <x v="9"/>
    <n v="3"/>
    <s v="Alta"/>
    <s v="Rapide Eye"/>
    <s v="1745301_RapidEye-1_analytic_20160206_165518.tif"/>
    <m/>
    <s v="Alta"/>
    <m/>
    <m/>
  </r>
  <r>
    <s v="1155INF"/>
    <x v="2"/>
    <n v="13.64972"/>
    <n v="-83.668790000000001"/>
    <x v="10"/>
    <n v="0"/>
    <s v="Media"/>
    <s v="Spot"/>
    <s v="622-323-24abr05.jp2"/>
    <m/>
    <s v="Media"/>
    <x v="9"/>
    <n v="0"/>
    <s v="Alta"/>
    <s v="Rapide Eye"/>
    <s v="1745302_RapidEye-2_analytic_20151001_165223.tif"/>
    <m/>
    <s v="Alta"/>
    <m/>
    <m/>
  </r>
  <r>
    <s v="1162i"/>
    <x v="2"/>
    <n v="13.565580000000001"/>
    <n v="-84.477410000000006"/>
    <x v="2"/>
    <n v="3"/>
    <s v="Media"/>
    <s v="Spot"/>
    <s v="621-323-24nov05.img"/>
    <m/>
    <s v="Media"/>
    <x v="10"/>
    <n v="1"/>
    <s v="Alta"/>
    <s v="Rapide Eye"/>
    <s v="1645326_RapidEye-2_analytic_20160927_164633.tif"/>
    <m/>
    <s v="Alta"/>
    <s v="122m"/>
    <m/>
  </r>
  <r>
    <s v="1165i"/>
    <x v="2"/>
    <n v="13.565519999999999"/>
    <n v="-84.22242"/>
    <x v="2"/>
    <n v="3"/>
    <s v="Media"/>
    <s v="Spot"/>
    <s v="621-323-24nov05.img"/>
    <m/>
    <s v="Media"/>
    <x v="1"/>
    <n v="0"/>
    <s v="Alta"/>
    <s v="Rapide Eye"/>
    <s v="1645327_RapidEye-2_analytic_20160124_170408.tif"/>
    <m/>
    <s v="Alta"/>
    <m/>
    <m/>
  </r>
  <r>
    <s v="1168i"/>
    <x v="2"/>
    <n v="13.56549"/>
    <n v="-83.967420000000004"/>
    <x v="10"/>
    <n v="0"/>
    <s v="Media"/>
    <s v="Spot"/>
    <s v="622-323-24abr05.jp2"/>
    <m/>
    <s v="Media"/>
    <x v="9"/>
    <n v="0"/>
    <s v="Alta"/>
    <s v="Rapide Eye"/>
    <s v="1745301_RapidEye-1_analytic_20160206_165518.tif"/>
    <m/>
    <s v="Alta"/>
    <m/>
    <m/>
  </r>
  <r>
    <s v="1170i"/>
    <x v="2"/>
    <n v="13.56546"/>
    <n v="-83.797420000000002"/>
    <x v="10"/>
    <n v="0"/>
    <s v="Media"/>
    <s v="Spot"/>
    <s v="622-323-24abr05.jp2"/>
    <m/>
    <s v="Media"/>
    <x v="9"/>
    <n v="0"/>
    <s v="Alta"/>
    <s v="Rapide Eye"/>
    <s v="1745302_RapidEye-2_analytic_20151001_165223.tif"/>
    <m/>
    <s v="Alta"/>
    <m/>
    <m/>
  </r>
  <r>
    <s v="1184INF"/>
    <x v="2"/>
    <n v="13.73598"/>
    <n v="-84.434889999999996"/>
    <x v="2"/>
    <n v="3"/>
    <s v="Media"/>
    <s v="Spot"/>
    <s v="621-322-24nov05.img"/>
    <m/>
    <s v="Media"/>
    <x v="4"/>
    <n v="4"/>
    <s v="Alta"/>
    <s v="Rapide Eye"/>
    <s v="1645426_RapidEye-2_analytic_20160927_164629.tif"/>
    <m/>
    <s v="Alta"/>
    <m/>
    <m/>
  </r>
  <r>
    <s v="1187INF"/>
    <x v="2"/>
    <n v="13.73502"/>
    <n v="-84.17989"/>
    <x v="10"/>
    <n v="0"/>
    <s v="Media"/>
    <s v="Spot"/>
    <s v="621-322-24nov05.img"/>
    <m/>
    <s v="Media"/>
    <x v="9"/>
    <n v="0"/>
    <s v="Alta"/>
    <s v="Rapide Eye"/>
    <s v="1645427_RapidEye-3_analytic_20160620_164334.tif"/>
    <m/>
    <s v="Alta"/>
    <m/>
    <m/>
  </r>
  <r>
    <s v="1188i"/>
    <x v="2"/>
    <n v="13.650499999999999"/>
    <n v="-84.561539999999994"/>
    <x v="12"/>
    <n v="0"/>
    <s v="Media"/>
    <s v="Landsat"/>
    <s v="16050_13mar2005.img"/>
    <m/>
    <s v="Baja"/>
    <x v="10"/>
    <n v="0"/>
    <s v="Alta"/>
    <s v="Rapide Eye"/>
    <s v="1645326_RapidEye-2_analytic_20160927_164633.tif"/>
    <m/>
    <s v="Alta"/>
    <m/>
    <m/>
  </r>
  <r>
    <s v="1190INF"/>
    <x v="2"/>
    <n v="13.73598"/>
    <n v="-83.924880000000002"/>
    <x v="10"/>
    <n v="0"/>
    <s v="Alta"/>
    <s v="Landsat"/>
    <s v="15051_23abril2005.img"/>
    <m/>
    <s v="Baja"/>
    <x v="9"/>
    <n v="5"/>
    <s v="Alta"/>
    <s v="Rapide Eye"/>
    <s v="1745401_RapidEye-1_analytic_20160206_165514.tif"/>
    <m/>
    <s v="Alta"/>
    <m/>
    <m/>
  </r>
  <r>
    <s v="1191i"/>
    <x v="2"/>
    <n v="13.650449999999999"/>
    <n v="-84.306449999999998"/>
    <x v="3"/>
    <n v="9"/>
    <s v="Media"/>
    <s v="Landsat"/>
    <s v="16050_13mar2005.img"/>
    <m/>
    <s v="Baja"/>
    <x v="5"/>
    <n v="9"/>
    <s v="Alta"/>
    <s v="Rapide Eye"/>
    <s v="1645327_RapidEye-3_analytic_20160620_164338.tif"/>
    <m/>
    <s v="Alta"/>
    <m/>
    <m/>
  </r>
  <r>
    <s v="1193INF"/>
    <x v="2"/>
    <n v="13.73485"/>
    <n v="-83.669920000000005"/>
    <x v="10"/>
    <n v="0"/>
    <s v="Alta"/>
    <s v="Landsat"/>
    <s v="15050_29ago2005.img"/>
    <m/>
    <s v="Baja"/>
    <x v="9"/>
    <n v="4"/>
    <s v="Alta"/>
    <s v="Rapide Eye"/>
    <s v="1745402_RapidEye-2_analytic_20151001_165219.tif"/>
    <m/>
    <s v="Alta"/>
    <m/>
    <m/>
  </r>
  <r>
    <s v="1194i"/>
    <x v="2"/>
    <n v="13.65038"/>
    <n v="-84.051370000000006"/>
    <x v="10"/>
    <n v="0"/>
    <s v="Alta"/>
    <s v="Spot"/>
    <s v="622-323-24abr05.img"/>
    <m/>
    <s v="Media"/>
    <x v="9"/>
    <n v="3"/>
    <s v="Alta"/>
    <s v="Rapide Eye"/>
    <s v="1745301_RapidEye-1_analytic_20160206_165518.tif"/>
    <m/>
    <s v="Alta"/>
    <m/>
    <m/>
  </r>
  <r>
    <s v="1197i"/>
    <x v="2"/>
    <n v="13.65033"/>
    <n v="-83.796279999999996"/>
    <x v="10"/>
    <n v="0"/>
    <s v="Alta"/>
    <s v="Spot"/>
    <s v="622-323-24abr05.img"/>
    <m/>
    <s v="Media"/>
    <x v="9"/>
    <n v="3"/>
    <s v="Alta"/>
    <s v="Rapide Eye"/>
    <s v="1745302_RapidEye-1_analytic_20160206_165517.tif"/>
    <m/>
    <s v="Alta"/>
    <m/>
    <m/>
  </r>
  <r>
    <s v="1198i"/>
    <x v="2"/>
    <n v="13.65029"/>
    <n v="-83.711250000000007"/>
    <x v="10"/>
    <n v="0"/>
    <s v="Alta"/>
    <s v="Spot"/>
    <s v="622-323-24abr05.img"/>
    <m/>
    <s v="Media"/>
    <x v="9"/>
    <n v="4"/>
    <s v="Alta"/>
    <s v="Rapide Eye"/>
    <s v="1745302_RapidEye-2_analytic_20151001_165223.tif"/>
    <m/>
    <s v="Alta"/>
    <m/>
    <m/>
  </r>
  <r>
    <s v="1216INF"/>
    <x v="2"/>
    <n v="13.82089"/>
    <n v="-84.433959999999999"/>
    <x v="4"/>
    <n v="0"/>
    <s v="Media"/>
    <s v="Landsat"/>
    <s v="16050_13mar2005.img"/>
    <m/>
    <s v="Baja"/>
    <x v="10"/>
    <n v="0"/>
    <s v="Alta"/>
    <s v="Rapide Eye"/>
    <s v="1645426_RapidEye-2_analytic_20160927_164629.tif"/>
    <m/>
    <s v="Alta"/>
    <m/>
    <m/>
  </r>
  <r>
    <s v="1217i"/>
    <x v="2"/>
    <n v="13.73554"/>
    <n v="-84.392380000000003"/>
    <x v="4"/>
    <n v="0"/>
    <s v="Media"/>
    <s v="Spot"/>
    <s v="621-322-24nov05.img"/>
    <m/>
    <s v="Media"/>
    <x v="1"/>
    <n v="2"/>
    <s v="Alta"/>
    <s v="Rapide Eye"/>
    <s v="1645426_RapidEye-2_analytic_20160927_164629.tif"/>
    <m/>
    <s v="Alta"/>
    <m/>
    <m/>
  </r>
  <r>
    <s v="1219INF"/>
    <x v="2"/>
    <n v="13.81992"/>
    <n v="-84.178870000000003"/>
    <x v="2"/>
    <n v="3"/>
    <s v="Media"/>
    <s v="Spot"/>
    <s v="621-322-24nov05.img"/>
    <m/>
    <s v="Media"/>
    <x v="1"/>
    <n v="0"/>
    <s v="Alta"/>
    <s v="Rapide Eye"/>
    <s v="1645427_RapidEye-1_analytic_20160206_165515.tif"/>
    <m/>
    <s v="Alta"/>
    <m/>
    <m/>
  </r>
  <r>
    <s v="1220i"/>
    <x v="2"/>
    <n v="13.73551"/>
    <n v="-84.137379999999993"/>
    <x v="10"/>
    <n v="0"/>
    <s v="Alta"/>
    <s v="Landsat"/>
    <s v="16051_14abr2005.img"/>
    <m/>
    <s v="Baja"/>
    <x v="9"/>
    <n v="5"/>
    <s v="Alta"/>
    <s v="Rapide Eye"/>
    <s v="1645427_RapidEye-3_analytic_20160620_164334.tif"/>
    <m/>
    <s v="Alta"/>
    <m/>
    <m/>
  </r>
  <r>
    <s v="1222INF"/>
    <x v="2"/>
    <n v="13.82085"/>
    <n v="-83.923770000000005"/>
    <x v="1"/>
    <n v="0"/>
    <s v="Media"/>
    <s v="Spot"/>
    <s v="622-322-24abr05.img"/>
    <m/>
    <s v="Media"/>
    <x v="1"/>
    <n v="0"/>
    <s v="Alta"/>
    <s v="Rapide Eye"/>
    <s v="1745401_RapidEye-1_analytic_20160206_165514.tif"/>
    <m/>
    <s v="Alta"/>
    <m/>
    <m/>
  </r>
  <r>
    <s v="1223i"/>
    <x v="2"/>
    <n v="13.73545"/>
    <n v="-83.882390000000001"/>
    <x v="10"/>
    <n v="0"/>
    <s v="Media"/>
    <s v="Spot"/>
    <s v="622-323-24abr05.img"/>
    <m/>
    <s v="Media"/>
    <x v="9"/>
    <n v="0"/>
    <s v="Alta"/>
    <s v="Rapide Eye"/>
    <s v="1745402_RapidEye-2_analytic_20151001_165219.tif"/>
    <m/>
    <s v="Alta"/>
    <m/>
    <m/>
  </r>
  <r>
    <s v="1225INF"/>
    <x v="2"/>
    <n v="13.819699999999999"/>
    <n v="-83.668719999999993"/>
    <x v="10"/>
    <n v="0"/>
    <s v="Media"/>
    <s v="Spot"/>
    <s v="622-322-24abr05.img"/>
    <m/>
    <s v="Media"/>
    <x v="9"/>
    <n v="0"/>
    <s v="Alta"/>
    <s v="Rapide Eye"/>
    <s v="1745402_RapidEye-1_analytic_20160206_165514.tif"/>
    <m/>
    <s v="Alta"/>
    <m/>
    <m/>
  </r>
  <r>
    <s v="1227INF"/>
    <x v="2"/>
    <n v="13.81963"/>
    <n v="-83.498670000000004"/>
    <x v="10"/>
    <n v="0"/>
    <s v="Alta"/>
    <s v="Spot"/>
    <s v="623-322-24abr05.img"/>
    <m/>
    <s v="Media"/>
    <x v="9"/>
    <n v="5"/>
    <s v="Alta"/>
    <s v="Rapide Eye"/>
    <s v="1745403_RapidEye-1_analytic_20160613_164126.tif"/>
    <m/>
    <s v="Alta"/>
    <m/>
    <m/>
  </r>
  <r>
    <s v="1243i"/>
    <x v="2"/>
    <n v="13.82044"/>
    <n v="-84.391440000000003"/>
    <x v="4"/>
    <n v="0"/>
    <s v="Media"/>
    <s v="Spot"/>
    <s v="621-322-24nov05.img"/>
    <m/>
    <s v="Media"/>
    <x v="4"/>
    <n v="4"/>
    <s v="Alta"/>
    <s v="Rapide Eye"/>
    <s v="1645426_RapidEye-2_analytic_20160927_164629.tif"/>
    <m/>
    <s v="Alta"/>
    <m/>
    <m/>
  </r>
  <r>
    <s v="1246i"/>
    <x v="2"/>
    <n v="13.820399999999999"/>
    <n v="-84.136349999999993"/>
    <x v="2"/>
    <n v="3"/>
    <s v="Media"/>
    <s v="Spot"/>
    <s v="621-322-24nov05.img"/>
    <m/>
    <s v="Media"/>
    <x v="4"/>
    <n v="4"/>
    <s v="Alta"/>
    <s v="Rapide Eye"/>
    <s v="1645427_RapidEye-1_analytic_20160206_165515.tif"/>
    <m/>
    <s v="Alta"/>
    <m/>
    <m/>
  </r>
  <r>
    <s v="1249i"/>
    <x v="2"/>
    <n v="13.820320000000001"/>
    <n v="-83.881270000000001"/>
    <x v="10"/>
    <n v="0"/>
    <s v="Media"/>
    <s v="Spot"/>
    <s v="622-322-24abr05.img"/>
    <m/>
    <s v="Media"/>
    <x v="9"/>
    <n v="0"/>
    <s v="Alta"/>
    <s v="Rapide Eye"/>
    <s v="1745402_RapidEye-2_analytic_20151001_165219.tif"/>
    <m/>
    <s v="Alta"/>
    <m/>
    <m/>
  </r>
  <r>
    <s v="1249INF"/>
    <x v="2"/>
    <n v="13.905060000000001"/>
    <n v="-84.349819999999994"/>
    <x v="4"/>
    <n v="1"/>
    <s v="Media"/>
    <s v="Spot"/>
    <s v="621-322-24nov05.img"/>
    <m/>
    <s v="Media"/>
    <x v="4"/>
    <n v="4"/>
    <s v="Alta"/>
    <s v="Rapide Eye"/>
    <s v="1645526_RapidEye-2_analytic_20160927_164626.tif"/>
    <m/>
    <s v="Alta"/>
    <m/>
    <m/>
  </r>
  <r>
    <s v="1252i"/>
    <x v="2"/>
    <n v="13.820270000000001"/>
    <n v="-83.626180000000005"/>
    <x v="10"/>
    <n v="0"/>
    <s v="Alta"/>
    <s v="Spot"/>
    <s v="623-322-24abr05.img"/>
    <m/>
    <s v="Media"/>
    <x v="9"/>
    <n v="3"/>
    <s v="Alta"/>
    <s v="Rapide Eye"/>
    <s v="1745501_RapidEye-1_analytic_20160206_165511.tif"/>
    <m/>
    <s v="Alta"/>
    <m/>
    <m/>
  </r>
  <r>
    <s v="1252INF"/>
    <x v="2"/>
    <n v="13.90597"/>
    <n v="-84.094880000000003"/>
    <x v="1"/>
    <n v="0"/>
    <s v="Media"/>
    <s v="Spot"/>
    <s v="621-322-24nov05.img"/>
    <m/>
    <s v="Media"/>
    <x v="1"/>
    <n v="0"/>
    <s v="Alta"/>
    <s v="Rapide Eye"/>
    <s v="1745501_RapidEye-1_analytic_20160206_165511.tif"/>
    <m/>
    <s v="Alta"/>
    <m/>
    <m/>
  </r>
  <r>
    <s v="1255INF"/>
    <x v="2"/>
    <n v="13.90488"/>
    <n v="-83.839849999999998"/>
    <x v="4"/>
    <n v="0"/>
    <s v="Media"/>
    <s v="Spot"/>
    <s v="622-322-24abr05.img"/>
    <m/>
    <s v="Media"/>
    <x v="10"/>
    <n v="0"/>
    <s v="Alta"/>
    <s v="Rapide Eye"/>
    <s v="1745502_RapidEye-2_analytic_20151001_165216.tif"/>
    <m/>
    <s v="Alta"/>
    <m/>
    <m/>
  </r>
  <r>
    <s v="1258INF"/>
    <x v="2"/>
    <n v="13.90597"/>
    <n v="-83.584869999999995"/>
    <x v="10"/>
    <n v="0"/>
    <s v="Alta"/>
    <s v="Spot"/>
    <s v="623-322-24abr05.img"/>
    <m/>
    <s v="Media"/>
    <x v="9"/>
    <n v="4"/>
    <s v="Alta"/>
    <s v="Rapide Eye"/>
    <s v="1745503_RapidEye-1_analytic_20160613_164123.tif"/>
    <m/>
    <s v="Alta"/>
    <m/>
    <m/>
  </r>
  <r>
    <s v="1269i"/>
    <x v="2"/>
    <n v="13.905519999999999"/>
    <n v="-84.392349999999993"/>
    <x v="4"/>
    <n v="0"/>
    <s v="Media"/>
    <s v="Spot"/>
    <s v="621-322-24nov05.img"/>
    <m/>
    <s v="Media"/>
    <x v="10"/>
    <n v="0"/>
    <s v="Alta"/>
    <s v="Rapide Eye"/>
    <s v="1645526_RapidEye-2_analytic_20160927_164626.tif"/>
    <m/>
    <s v="Alta"/>
    <m/>
    <m/>
  </r>
  <r>
    <s v="1272i"/>
    <x v="2"/>
    <n v="13.90549"/>
    <n v="-84.137349999999998"/>
    <x v="4"/>
    <n v="0"/>
    <s v="Media"/>
    <s v="Spot"/>
    <s v="621-322-24nov05.img"/>
    <m/>
    <s v="Media"/>
    <x v="10"/>
    <n v="0"/>
    <s v="Alta"/>
    <s v="Rapide Eye"/>
    <s v="1645527_RapidEye-1_analytic_20160206_165511.tif"/>
    <m/>
    <s v="Alta"/>
    <m/>
    <m/>
  </r>
  <r>
    <s v="1275i"/>
    <x v="2"/>
    <n v="13.905430000000001"/>
    <n v="-83.882360000000006"/>
    <x v="4"/>
    <n v="0"/>
    <s v="Media"/>
    <s v="Spot"/>
    <s v="622-322-24abr05.img"/>
    <m/>
    <s v="Media"/>
    <x v="10"/>
    <n v="0"/>
    <s v="Alta"/>
    <s v="Rapide Eye"/>
    <s v="1745502_RapidEye-2_analytic_20151001_165216.tif"/>
    <m/>
    <s v="Alta"/>
    <m/>
    <m/>
  </r>
  <r>
    <s v="1277INF"/>
    <x v="2"/>
    <n v="13.990880000000001"/>
    <n v="-84.433949999999996"/>
    <x v="11"/>
    <n v="0"/>
    <s v="Media"/>
    <s v="Spot"/>
    <s v="621-322-24nov05.img"/>
    <m/>
    <s v="Media"/>
    <x v="13"/>
    <n v="0"/>
    <s v="Alta"/>
    <s v="Rapide Eye"/>
    <s v="1645526_RapidEye-2_analytic_20160927_164626.tif"/>
    <m/>
    <s v="Alta"/>
    <m/>
    <m/>
  </r>
  <r>
    <s v="1278i"/>
    <x v="2"/>
    <n v="13.9054"/>
    <n v="-83.627359999999996"/>
    <x v="10"/>
    <n v="0"/>
    <s v="Media"/>
    <s v="Spot"/>
    <s v="622-322-24abr05.img"/>
    <m/>
    <s v="Media"/>
    <x v="10"/>
    <n v="0"/>
    <s v="Alta"/>
    <s v="Rapide Eye"/>
    <s v="1745503_RapidEye-1_analytic_20160613_164123.tif"/>
    <m/>
    <s v="Alta"/>
    <m/>
    <m/>
  </r>
  <r>
    <s v="1280INF"/>
    <x v="2"/>
    <n v="13.9899"/>
    <n v="-84.178790000000006"/>
    <x v="4"/>
    <n v="0"/>
    <s v="Media"/>
    <s v="Spot"/>
    <s v="621-322-24nov05.img"/>
    <m/>
    <s v="Media"/>
    <x v="6"/>
    <n v="0"/>
    <s v="Alta"/>
    <s v="Rapide Eye"/>
    <s v="1645527_RapidEye-1_analytic_20160206_165511.tif"/>
    <m/>
    <s v="Alta"/>
    <m/>
    <m/>
  </r>
  <r>
    <s v="1283INF"/>
    <x v="2"/>
    <n v="13.99084"/>
    <n v="-83.923749999999998"/>
    <x v="2"/>
    <n v="3"/>
    <s v="Media"/>
    <s v="Spot"/>
    <s v="621-322-24nov05.img"/>
    <m/>
    <s v="Media"/>
    <x v="4"/>
    <n v="4"/>
    <s v="Alta"/>
    <s v="Rapide Eye"/>
    <s v="1745501_RapidEye-1_analytic_20160206_165511.tif"/>
    <m/>
    <s v="Alta"/>
    <m/>
    <m/>
  </r>
  <r>
    <s v="1286INF"/>
    <x v="2"/>
    <n v="13.98968"/>
    <n v="-83.668639999999996"/>
    <x v="10"/>
    <n v="0"/>
    <s v="Alta"/>
    <s v="Landsat"/>
    <s v="15050_29ago2005.img"/>
    <m/>
    <s v="Baja"/>
    <x v="9"/>
    <n v="4"/>
    <s v="Alta"/>
    <s v="Rapide Eye"/>
    <s v="1745502_RapidEye-1_analytic_20160206_165510.tif"/>
    <m/>
    <s v="Alta"/>
    <m/>
    <m/>
  </r>
  <r>
    <s v="1296i"/>
    <x v="2"/>
    <n v="13.99042"/>
    <n v="-84.306370000000001"/>
    <x v="4"/>
    <n v="0"/>
    <s v="Media"/>
    <s v="Spot"/>
    <s v="621-322-24nov05.img"/>
    <m/>
    <s v="Media"/>
    <x v="4"/>
    <n v="3"/>
    <s v="Media"/>
    <s v="Rapide Eye"/>
    <s v="1645527_RapidEye-3_analytic_20160620_164331.tif"/>
    <m/>
    <s v="Alta"/>
    <m/>
    <m/>
  </r>
  <r>
    <s v="1299i"/>
    <x v="2"/>
    <n v="13.99034"/>
    <n v="-84.051280000000006"/>
    <x v="1"/>
    <n v="0"/>
    <s v="Media"/>
    <s v="Spot"/>
    <s v="621-322-24nov05.img"/>
    <m/>
    <s v="Media"/>
    <x v="1"/>
    <n v="0"/>
    <s v="Alta"/>
    <s v="Rapide Eye"/>
    <s v="1745501_RapidEye-1_analytic_20160206_165511.tif"/>
    <m/>
    <s v="Alta"/>
    <m/>
    <m/>
  </r>
  <r>
    <s v="1301INF"/>
    <x v="2"/>
    <n v="14.063545"/>
    <n v="-84.422445999999994"/>
    <x v="2"/>
    <n v="3"/>
    <s v="Baja"/>
    <s v="Spot"/>
    <s v="621-322-24nov05.img"/>
    <m/>
    <s v="Media"/>
    <x v="4"/>
    <n v="3"/>
    <s v="Baja"/>
    <s v="Rapide Eye"/>
    <s v="1645526_RapidEye-2_analytic_20160927_164626.tif"/>
    <m/>
    <s v="Alta"/>
    <m/>
    <m/>
  </r>
  <r>
    <s v="1302i"/>
    <x v="2"/>
    <n v="13.99029"/>
    <n v="-83.796189999999996"/>
    <x v="2"/>
    <n v="3"/>
    <s v="Media"/>
    <s v="Spot"/>
    <s v="622-322-24abr05.img"/>
    <m/>
    <s v="Media"/>
    <x v="4"/>
    <n v="3"/>
    <s v="Alta"/>
    <s v="Rapide Eye"/>
    <s v="1745502_RapidEye-2_analytic_20151001_165216.tif"/>
    <m/>
    <s v="Alta"/>
    <m/>
    <m/>
  </r>
  <r>
    <s v="1304INF"/>
    <x v="2"/>
    <n v="14.07498"/>
    <n v="-84.179760000000002"/>
    <x v="4"/>
    <n v="0"/>
    <s v="Alta"/>
    <s v="Landsat"/>
    <s v="16050_13mar2005.img"/>
    <m/>
    <s v="Baja"/>
    <x v="6"/>
    <n v="0"/>
    <s v="Alta"/>
    <s v="Rapide Eye"/>
    <s v="1645527_RapidEye-1_analytic_20160206_165511.tif"/>
    <m/>
    <s v="Alta"/>
    <m/>
    <m/>
  </r>
  <r>
    <s v="1305i"/>
    <x v="2"/>
    <n v="13.990209999999999"/>
    <n v="-83.5411"/>
    <x v="10"/>
    <n v="0"/>
    <s v="Alta"/>
    <s v="Spot"/>
    <s v="623-322-24abr05.img"/>
    <m/>
    <s v="Media"/>
    <x v="9"/>
    <n v="4"/>
    <s v="Alta"/>
    <s v="Rapide Eye"/>
    <s v="1745503_RapidEye-1_analytic_20160613_164123.tif"/>
    <m/>
    <s v="Alta"/>
    <m/>
    <m/>
  </r>
  <r>
    <s v="1307INF"/>
    <x v="2"/>
    <n v="14.07596"/>
    <n v="-83.924880000000002"/>
    <x v="12"/>
    <n v="0"/>
    <s v="Media"/>
    <s v="Spot"/>
    <s v="621-322-24nov05.img"/>
    <m/>
    <s v="Media"/>
    <x v="6"/>
    <n v="0"/>
    <s v="Alta"/>
    <s v="Rapide Eye"/>
    <s v="1745501_RapidEye-1_analytic_20160206_165511.tif"/>
    <m/>
    <s v="Alta"/>
    <m/>
    <m/>
  </r>
  <r>
    <s v="1310INF"/>
    <x v="2"/>
    <n v="14.0748"/>
    <n v="-83.669790000000006"/>
    <x v="12"/>
    <n v="0"/>
    <s v="Media"/>
    <s v="Spot"/>
    <s v="622-322-24abr05.img"/>
    <m/>
    <s v="Media"/>
    <x v="4"/>
    <n v="4"/>
    <s v="Alta"/>
    <s v="Rapide Eye"/>
    <s v="1745502_RapidEye-1_analytic_20160206_165510.tif"/>
    <m/>
    <s v="Alta"/>
    <m/>
    <m/>
  </r>
  <r>
    <s v="1313INF"/>
    <x v="2"/>
    <n v="14.07596"/>
    <n v="-83.414869999999993"/>
    <x v="10"/>
    <n v="0"/>
    <s v="Media"/>
    <s v="Spot"/>
    <s v="622-322-24abr05.img"/>
    <m/>
    <s v="Media"/>
    <x v="9"/>
    <n v="0"/>
    <s v="Alta"/>
    <s v="Rapide Eye"/>
    <s v="1745504_RapidEye-1_analytic_20160613_164122.tif"/>
    <m/>
    <s v="Alta"/>
    <m/>
    <m/>
  </r>
  <r>
    <s v="1318i"/>
    <x v="2"/>
    <n v="14.075441"/>
    <n v="-84.392246999999998"/>
    <x v="4"/>
    <n v="2"/>
    <s v="Media"/>
    <s v="Spot"/>
    <s v="621-322-24nov05.img"/>
    <m/>
    <s v="Media"/>
    <x v="12"/>
    <n v="0"/>
    <s v="Alta"/>
    <s v="Rapide Eye"/>
    <s v="1645526_RapidEye-2_analytic_20160927_164626.tif"/>
    <m/>
    <s v="Alta"/>
    <m/>
    <m/>
  </r>
  <r>
    <s v="1321i"/>
    <x v="2"/>
    <n v="14.075480000000001"/>
    <n v="-84.137320000000003"/>
    <x v="1"/>
    <n v="0"/>
    <s v="Media"/>
    <s v="Spot"/>
    <s v="621-322-24nov05.img"/>
    <m/>
    <s v="Media"/>
    <x v="1"/>
    <n v="0"/>
    <s v="Alta"/>
    <s v="Rapide Eye"/>
    <s v="1645527_RapidEye-1_analytic_20160206_165511.tif"/>
    <m/>
    <s v="Alta"/>
    <m/>
    <m/>
  </r>
  <r>
    <s v="1324i"/>
    <x v="2"/>
    <n v="14.075419999999999"/>
    <n v="-83.882329999999996"/>
    <x v="4"/>
    <n v="0"/>
    <s v="Media"/>
    <s v="Spot"/>
    <s v="621-322-24nov05.img"/>
    <m/>
    <s v="Media"/>
    <x v="10"/>
    <n v="0"/>
    <s v="Alta"/>
    <s v="Rapide Eye"/>
    <s v="1745502_RapidEye-1_analytic_20160206_165510.tif"/>
    <m/>
    <s v="Alta"/>
    <m/>
    <m/>
  </r>
  <r>
    <s v="1327i"/>
    <x v="2"/>
    <n v="14.075390000000001"/>
    <n v="-83.627330000000001"/>
    <x v="10"/>
    <n v="0"/>
    <s v="Media"/>
    <s v="Spot"/>
    <s v="622-322-24abr05.img"/>
    <m/>
    <s v="Media"/>
    <x v="12"/>
    <n v="0"/>
    <s v="Alta"/>
    <s v="Rapide Eye"/>
    <s v="1745503_RapidEye-5_analytic_20160730_164417.tif"/>
    <m/>
    <s v="Alta"/>
    <m/>
    <m/>
  </r>
  <r>
    <s v="1331INF"/>
    <x v="2"/>
    <n v="14.160830000000001"/>
    <n v="-83.923739999999995"/>
    <x v="4"/>
    <n v="0"/>
    <s v="Media"/>
    <s v="Spot"/>
    <s v="622-322-24abr05.img"/>
    <m/>
    <s v="Media"/>
    <x v="10"/>
    <n v="0"/>
    <s v="Alta"/>
    <s v="Rapide Eye"/>
    <s v="1745601_RapidEye-1_analytic_20160206_165507.tif"/>
    <m/>
    <s v="Alta"/>
    <m/>
    <m/>
  </r>
  <r>
    <s v="1334INF"/>
    <x v="2"/>
    <n v="14.159649999999999"/>
    <n v="-83.668559999999999"/>
    <x v="4"/>
    <n v="0"/>
    <s v="Media"/>
    <s v="Spot"/>
    <s v="622-322-24abr05.img"/>
    <m/>
    <s v="Media"/>
    <x v="10"/>
    <n v="0"/>
    <s v="Alta"/>
    <s v="Rapide Eye"/>
    <s v="1745602_RapidEye-1_analytic_20160206_165507.tif"/>
    <m/>
    <s v="Alta"/>
    <m/>
    <m/>
  </r>
  <r>
    <s v="1337INF"/>
    <x v="2"/>
    <n v="14.16079"/>
    <n v="-83.413539999999998"/>
    <x v="10"/>
    <n v="0"/>
    <s v="Media"/>
    <s v="Spot"/>
    <s v="622-322-24abr05.img"/>
    <m/>
    <s v="Media"/>
    <x v="9"/>
    <n v="0"/>
    <s v="Alta"/>
    <s v="Rapide Eye"/>
    <s v="1745604_RapidEye-1_analytic_20160613_164119.tif"/>
    <m/>
    <s v="Alta"/>
    <m/>
    <m/>
  </r>
  <r>
    <s v="1346i"/>
    <x v="2"/>
    <n v="14.16032"/>
    <n v="-83.966200000000001"/>
    <x v="4"/>
    <n v="0"/>
    <s v="Media"/>
    <s v="Spot"/>
    <s v="622-322-24abr05.img"/>
    <m/>
    <s v="Media"/>
    <x v="10"/>
    <n v="0"/>
    <s v="Alta"/>
    <s v="Rapide Eye"/>
    <s v="1745601_RapidEye-1_analytic_20160206_165507.tif"/>
    <m/>
    <s v="Alta"/>
    <m/>
    <m/>
  </r>
  <r>
    <s v="1349i"/>
    <x v="2"/>
    <n v="14.16024"/>
    <n v="-83.711119999999994"/>
    <x v="1"/>
    <n v="0"/>
    <s v="Media"/>
    <s v="Spot"/>
    <s v="622-322-24abr05.img"/>
    <m/>
    <s v="Media"/>
    <x v="1"/>
    <n v="0"/>
    <s v="Alta"/>
    <s v="Rapide Eye"/>
    <s v="1745602_RapidEye-1_analytic_20160206_165507.tif"/>
    <m/>
    <s v="Alta"/>
    <m/>
    <m/>
  </r>
  <r>
    <s v="1352i"/>
    <x v="2"/>
    <n v="14.16019"/>
    <n v="-83.456019999999995"/>
    <x v="11"/>
    <n v="0"/>
    <s v="Media"/>
    <s v="Spot"/>
    <s v="622-322-24abr05.img"/>
    <m/>
    <s v="Media"/>
    <x v="13"/>
    <n v="0"/>
    <s v="Alta"/>
    <s v="Rapide Eye"/>
    <s v="1745603_RapidEye-2_analytic_20151001_165212.tif"/>
    <m/>
    <s v="Alta"/>
    <m/>
    <m/>
  </r>
  <r>
    <s v="1756i"/>
    <x v="2"/>
    <n v="13.097720000000001"/>
    <n v="-84.604590000000002"/>
    <x v="4"/>
    <n v="0"/>
    <s v="Media"/>
    <s v="Spot"/>
    <s v="621-324-24nov05.img"/>
    <m/>
    <s v="Media"/>
    <x v="10"/>
    <n v="0"/>
    <s v="Alta"/>
    <s v="Rapide Eye"/>
    <s v="1645125_RapidEye-2_analytic_20150423_170937.tif"/>
    <m/>
    <s v="Alta"/>
    <m/>
    <m/>
  </r>
  <r>
    <s v="1759i"/>
    <x v="2"/>
    <n v="13.097619999999999"/>
    <n v="-84.349549999999994"/>
    <x v="2"/>
    <n v="4"/>
    <s v="Media"/>
    <s v="Spot"/>
    <s v="621-324-24nov05.img"/>
    <m/>
    <s v="Media"/>
    <x v="4"/>
    <n v="4"/>
    <s v="Alta"/>
    <s v="Rapide Eye"/>
    <s v="1645126_RapidEye-2_analytic_20150423_170937.tif"/>
    <m/>
    <s v="Alta"/>
    <m/>
    <m/>
  </r>
  <r>
    <s v="1772i"/>
    <x v="2"/>
    <n v="13.18271"/>
    <n v="-84.603769999999997"/>
    <x v="4"/>
    <n v="0"/>
    <s v="Media"/>
    <s v="Spot"/>
    <s v="621-323-24nov05.img"/>
    <m/>
    <s v="Media"/>
    <x v="10"/>
    <n v="0"/>
    <s v="Alta"/>
    <s v="Rapide Eye"/>
    <s v="1645125_RapidEye-2_analytic_20150423_170937.tif"/>
    <m/>
    <s v="Alta"/>
    <m/>
    <m/>
  </r>
  <r>
    <s v="1775i"/>
    <x v="2"/>
    <n v="13.182600000000001"/>
    <n v="-84.348640000000003"/>
    <x v="4"/>
    <n v="0"/>
    <s v="Media"/>
    <s v="Spot"/>
    <s v="621-323-24nov05.img"/>
    <m/>
    <s v="Media"/>
    <x v="10"/>
    <n v="0"/>
    <s v="Alta"/>
    <s v="Rapide Eye"/>
    <s v="1645126_RapidEye-2_analytic_20150423_170937.tif"/>
    <m/>
    <s v="Alta"/>
    <m/>
    <m/>
  </r>
  <r>
    <s v="1778i"/>
    <x v="2"/>
    <n v="13.18252"/>
    <n v="-84.093509999999995"/>
    <x v="10"/>
    <n v="0"/>
    <s v="Media"/>
    <s v="Spot"/>
    <s v="621-323-24nov05.img"/>
    <m/>
    <s v="Media"/>
    <x v="9"/>
    <n v="0"/>
    <s v="Alta"/>
    <s v="Rapide Eye"/>
    <s v="1745101_RapidEye-5_analytic_20150101_165628.tif"/>
    <m/>
    <s v="Alta"/>
    <m/>
    <m/>
  </r>
  <r>
    <s v="1781i"/>
    <x v="2"/>
    <n v="13.182410000000001"/>
    <n v="-83.838390000000004"/>
    <x v="10"/>
    <n v="0"/>
    <s v="Media"/>
    <s v="Spot"/>
    <s v="622-324-24abr05.img"/>
    <m/>
    <s v="Media"/>
    <x v="9"/>
    <n v="0"/>
    <s v="Alta"/>
    <s v="Rapide Eye"/>
    <s v="1745102_RapidEye-2_analytic_20151001_165229.tif"/>
    <m/>
    <s v="Alta"/>
    <m/>
    <m/>
  </r>
  <r>
    <s v="1783i"/>
    <x v="2"/>
    <n v="13.18234"/>
    <n v="-83.668300000000002"/>
    <x v="2"/>
    <n v="5"/>
    <s v="Media"/>
    <s v="Spot"/>
    <s v="622-324-24abr05.img"/>
    <m/>
    <s v="Media"/>
    <x v="4"/>
    <n v="5"/>
    <s v="Alta"/>
    <s v="Rapide Eye"/>
    <s v="1745102_RapidEye-2_analytic_20151001_165229.tif"/>
    <m/>
    <s v="Alta"/>
    <m/>
    <m/>
  </r>
  <r>
    <s v="1794i"/>
    <x v="2"/>
    <n v="13.26764"/>
    <n v="-84.434529999999995"/>
    <x v="2"/>
    <n v="4"/>
    <s v="Media"/>
    <s v="Spot"/>
    <s v="621-323-24nov05.img"/>
    <m/>
    <s v="Media"/>
    <x v="10"/>
    <n v="0"/>
    <s v="Alta"/>
    <s v="Rapide Eye"/>
    <s v="1645226_RapidEye-2_analytic_20160124_170412.tif"/>
    <m/>
    <s v="Alta"/>
    <m/>
    <m/>
  </r>
  <r>
    <s v="1797i"/>
    <x v="2"/>
    <n v="13.267530000000001"/>
    <n v="-84.179490000000001"/>
    <x v="2"/>
    <n v="5"/>
    <s v="Media"/>
    <s v="Spot"/>
    <s v="621-323-24nov05.img"/>
    <m/>
    <s v="Media"/>
    <x v="4"/>
    <n v="3"/>
    <s v="Alta"/>
    <s v="Rapide Eye"/>
    <s v="1645227_RapidEye-1_analytic_20160726_164308.tif"/>
    <m/>
    <s v="Alta"/>
    <m/>
    <m/>
  </r>
  <r>
    <s v="1800i"/>
    <x v="2"/>
    <n v="13.26745"/>
    <n v="-83.924449999999993"/>
    <x v="4"/>
    <n v="0"/>
    <s v="Media"/>
    <s v="Spot"/>
    <s v="622-324-24abr05.img"/>
    <m/>
    <s v="Media"/>
    <x v="10"/>
    <n v="0"/>
    <s v="Alta"/>
    <s v="Rapide Eye"/>
    <s v="1745201_RapidEye-1_analytic_20160315_165149.tif"/>
    <m/>
    <s v="Alta"/>
    <m/>
    <m/>
  </r>
  <r>
    <s v="1803i"/>
    <x v="2"/>
    <n v="13.267340000000001"/>
    <n v="-83.669409999999999"/>
    <x v="2"/>
    <n v="4"/>
    <s v="Media"/>
    <s v="Landsat"/>
    <s v="15051_20abr2004.img"/>
    <m/>
    <s v="Baja"/>
    <x v="4"/>
    <n v="4"/>
    <s v="Alta"/>
    <s v="Rapide Eye"/>
    <s v="1745202_RapidEye-2_analytic_20151001_165226.tif"/>
    <m/>
    <s v="Alta"/>
    <m/>
    <m/>
  </r>
  <r>
    <s v="1813i"/>
    <x v="2"/>
    <n v="13.352690000000001"/>
    <n v="-84.603719999999996"/>
    <x v="4"/>
    <n v="0"/>
    <s v="Media"/>
    <s v="Spot"/>
    <s v="621-323-24nov05.img"/>
    <m/>
    <s v="Media"/>
    <x v="10"/>
    <n v="1"/>
    <s v="Alta"/>
    <s v="Rapide Eye"/>
    <s v="1645225_RapidEye-2_analytic_20160124_170413.tif"/>
    <m/>
    <s v="Alta"/>
    <m/>
    <m/>
  </r>
  <r>
    <s v="1816i"/>
    <x v="2"/>
    <n v="13.35258"/>
    <n v="-84.348590000000002"/>
    <x v="2"/>
    <n v="3"/>
    <s v="Media"/>
    <s v="Spot"/>
    <s v="621-323-24nov05.img"/>
    <m/>
    <s v="Media"/>
    <x v="4"/>
    <n v="5"/>
    <s v="Alta"/>
    <s v="Rapide Eye"/>
    <s v="1645226_RapidEye-2_analytic_20160124_170412.tif"/>
    <m/>
    <s v="Alta"/>
    <s v="122m"/>
    <m/>
  </r>
  <r>
    <s v="1819i"/>
    <x v="2"/>
    <n v="13.352499999999999"/>
    <n v="-84.093459999999993"/>
    <x v="2"/>
    <n v="5"/>
    <s v="Media"/>
    <s v="Spot"/>
    <s v="621-323-24nov05.img"/>
    <m/>
    <s v="Media"/>
    <x v="4"/>
    <n v="4"/>
    <s v="Alta"/>
    <s v="Rapide Eye"/>
    <s v="1745201_RapidEye-1_analytic_20160315_165149.tif"/>
    <m/>
    <s v="Alta"/>
    <m/>
    <m/>
  </r>
  <r>
    <s v="1822i"/>
    <x v="2"/>
    <n v="13.35238"/>
    <n v="-83.838340000000002"/>
    <x v="10"/>
    <n v="0"/>
    <s v="Alta"/>
    <s v="Spot"/>
    <s v="622-323-24abr05.img"/>
    <m/>
    <s v="Media"/>
    <x v="9"/>
    <n v="0"/>
    <s v="Alta"/>
    <s v="Rapide Eye"/>
    <s v="1745202_RapidEye-2_analytic_20151001_165226.tif"/>
    <m/>
    <s v="Alta"/>
    <m/>
    <m/>
  </r>
  <r>
    <s v="1838i"/>
    <x v="2"/>
    <n v="13.43764"/>
    <n v="-84.519509999999997"/>
    <x v="4"/>
    <n v="0"/>
    <s v="Media"/>
    <s v="Spot"/>
    <s v="621-323-24nov05.img"/>
    <m/>
    <s v="Media"/>
    <x v="4"/>
    <n v="3"/>
    <s v="Alta"/>
    <s v="Rapide Eye"/>
    <s v="1645226_RapidEye-2_analytic_20160124_170412.tif"/>
    <m/>
    <s v="Alta"/>
    <s v="122m"/>
    <m/>
  </r>
  <r>
    <s v="1841i"/>
    <x v="2"/>
    <n v="13.43756"/>
    <n v="-84.264470000000003"/>
    <x v="4"/>
    <n v="0"/>
    <s v="Media"/>
    <s v="Spot"/>
    <s v="621-323-24nov05.img"/>
    <m/>
    <s v="Media"/>
    <x v="6"/>
    <n v="2"/>
    <s v="Alta"/>
    <s v="Rapide Eye"/>
    <s v="1645227_RapidEye-2_analytic_20160124_170412.tif"/>
    <m/>
    <s v="Alta"/>
    <s v="122m"/>
    <m/>
  </r>
  <r>
    <s v="1844i"/>
    <x v="2"/>
    <n v="13.43745"/>
    <n v="-84.009429999999995"/>
    <x v="2"/>
    <n v="4"/>
    <s v="Media"/>
    <s v="Spot"/>
    <s v="622-323-24abr05.jp2"/>
    <m/>
    <s v="Media"/>
    <x v="10"/>
    <n v="0"/>
    <s v="Alta"/>
    <s v="Rapide Eye"/>
    <s v="1745201_RapidEye-1_analytic_20160315_165149.tif"/>
    <m/>
    <s v="Alta"/>
    <m/>
    <m/>
  </r>
  <r>
    <s v="1847i"/>
    <x v="2"/>
    <n v="13.43737"/>
    <n v="-83.754390000000001"/>
    <x v="10"/>
    <n v="0"/>
    <s v="Media"/>
    <s v="Spot"/>
    <s v="622-323-24abr05.jp2"/>
    <m/>
    <s v="Media"/>
    <x v="9"/>
    <n v="0"/>
    <s v="Alta"/>
    <s v="Rapide Eye"/>
    <s v="1745202_RapidEye-2_analytic_20151001_165226.tif"/>
    <m/>
    <s v="Alta"/>
    <m/>
    <m/>
  </r>
  <r>
    <s v="1863i"/>
    <x v="2"/>
    <n v="13.522600000000001"/>
    <n v="-84.433589999999995"/>
    <x v="2"/>
    <n v="4"/>
    <s v="Media"/>
    <s v="Spot"/>
    <s v="621-323-24nov05.img"/>
    <m/>
    <s v="Media"/>
    <x v="4"/>
    <n v="4"/>
    <s v="Alta"/>
    <s v="Rapide Eye"/>
    <s v="1645326_RapidEye-2_analytic_20160124_170409.tif"/>
    <m/>
    <s v="Alta"/>
    <s v="122m"/>
    <m/>
  </r>
  <r>
    <s v="1866i"/>
    <x v="2"/>
    <n v="13.522489999999999"/>
    <n v="-84.178460000000001"/>
    <x v="10"/>
    <n v="0"/>
    <s v="Alta"/>
    <s v="Spot"/>
    <s v="622-323-24abr05.img"/>
    <m/>
    <s v="Media"/>
    <x v="9"/>
    <n v="0"/>
    <s v="Alta"/>
    <s v="Rapide Eye"/>
    <s v="1645327_RapidEye-2_analytic_20160124_170408.tif"/>
    <m/>
    <s v="Alta"/>
    <m/>
    <m/>
  </r>
  <r>
    <s v="1869i"/>
    <x v="2"/>
    <n v="13.522410000000001"/>
    <n v="-83.923330000000007"/>
    <x v="10"/>
    <n v="0"/>
    <s v="Alta"/>
    <s v="Spot"/>
    <s v="622-323-24abr05.img"/>
    <m/>
    <s v="Media"/>
    <x v="9"/>
    <n v="0"/>
    <s v="Alta"/>
    <s v="Rapide Eye"/>
    <s v="1745301_RapidEye-1_analytic_20160206_165518.tif"/>
    <m/>
    <s v="Alta"/>
    <m/>
    <m/>
  </r>
  <r>
    <s v="1872i"/>
    <x v="2"/>
    <n v="13.52229"/>
    <n v="-83.668199999999999"/>
    <x v="2"/>
    <n v="4"/>
    <s v="Media"/>
    <s v="Spot"/>
    <s v="622-323-24abr05.jp2"/>
    <m/>
    <s v="Media"/>
    <x v="4"/>
    <n v="5"/>
    <s v="Alta"/>
    <s v="Rapide Eye"/>
    <s v="1745302_RapidEye-2_analytic_20151001_165223.tif"/>
    <m/>
    <s v="Alta"/>
    <m/>
    <m/>
  </r>
  <r>
    <s v="1887i"/>
    <x v="2"/>
    <n v="13.607670000000001"/>
    <n v="-84.604489999999998"/>
    <x v="1"/>
    <n v="2"/>
    <s v="Media"/>
    <s v="Landsat"/>
    <s v="16050_13mar2005.img"/>
    <m/>
    <s v="Baja"/>
    <x v="1"/>
    <n v="2"/>
    <s v="Alta"/>
    <s v="Rapide Eye"/>
    <s v="1645325_RapidEye-2_analytic_20160927_164633.tif"/>
    <m/>
    <s v="Alta"/>
    <m/>
    <m/>
  </r>
  <r>
    <s v="1890i"/>
    <x v="2"/>
    <n v="13.607559999999999"/>
    <n v="-84.349450000000004"/>
    <x v="4"/>
    <n v="0"/>
    <s v="Media"/>
    <s v="Spot"/>
    <s v="621-323-24nov05.img"/>
    <m/>
    <s v="Media"/>
    <x v="10"/>
    <n v="0"/>
    <s v="Alta"/>
    <s v="Rapide Eye"/>
    <s v="1645326_RapidEye-4_analytic_20160710_164224.tif"/>
    <m/>
    <s v="Alta"/>
    <s v="122m"/>
    <m/>
  </r>
  <r>
    <s v="1893i"/>
    <x v="2"/>
    <n v="13.607469999999999"/>
    <n v="-84.094399999999993"/>
    <x v="10"/>
    <n v="0"/>
    <s v="Media"/>
    <s v="Spot"/>
    <s v="622-323-24abr05.jp2"/>
    <m/>
    <s v="Media"/>
    <x v="9"/>
    <n v="0"/>
    <s v="Alta"/>
    <s v="Rapide Eye"/>
    <s v="1745301_RapidEye-1_analytic_20160206_165518.tif"/>
    <m/>
    <s v="Alta"/>
    <m/>
    <m/>
  </r>
  <r>
    <s v="1896i"/>
    <x v="2"/>
    <n v="13.60736"/>
    <n v="-83.839370000000002"/>
    <x v="10"/>
    <n v="0"/>
    <s v="Alta"/>
    <s v="Spot"/>
    <s v="622-323-24abr05.img"/>
    <m/>
    <s v="Media"/>
    <x v="9"/>
    <n v="3"/>
    <s v="Alta"/>
    <s v="Rapide Eye"/>
    <s v="1745302_RapidEye-2_analytic_20151001_165223.tif"/>
    <m/>
    <s v="Alta"/>
    <m/>
    <m/>
  </r>
  <r>
    <s v="1914i"/>
    <x v="2"/>
    <n v="13.692600000000001"/>
    <n v="-84.51858"/>
    <x v="4"/>
    <n v="0"/>
    <s v="Media"/>
    <s v="Spot"/>
    <s v="621-322-24nov05.img"/>
    <m/>
    <s v="Media"/>
    <x v="1"/>
    <n v="1"/>
    <s v="Alta"/>
    <s v="Rapide Eye"/>
    <s v="1645426_RapidEye-2_analytic_20160927_164629.tif"/>
    <m/>
    <s v="Alta"/>
    <m/>
    <m/>
  </r>
  <r>
    <s v="1916i"/>
    <x v="2"/>
    <n v="13.692539999999999"/>
    <n v="-84.348500000000001"/>
    <x v="4"/>
    <n v="1"/>
    <s v="Media"/>
    <s v="Spot"/>
    <s v="621-322-24nov05.img"/>
    <m/>
    <s v="Media"/>
    <x v="1"/>
    <n v="2"/>
    <s v="Alta"/>
    <s v="Rapide Eye"/>
    <s v="1645426_RapidEye-1_analytic_20160206_165515.tif"/>
    <m/>
    <s v="Alta"/>
    <m/>
    <m/>
  </r>
  <r>
    <s v="1919i"/>
    <x v="2"/>
    <n v="13.692449999999999"/>
    <n v="-84.093360000000004"/>
    <x v="10"/>
    <n v="0"/>
    <s v="Alta"/>
    <s v="Spot"/>
    <s v="622-323-24abr05.img"/>
    <m/>
    <s v="Media"/>
    <x v="9"/>
    <n v="5"/>
    <s v="Alta"/>
    <s v="Rapide Eye"/>
    <s v="1745401_RapidEye-1_analytic_20160206_165514.tif"/>
    <m/>
    <s v="Alta"/>
    <m/>
    <m/>
  </r>
  <r>
    <s v="1922i"/>
    <x v="2"/>
    <n v="13.69234"/>
    <n v="-83.838229999999996"/>
    <x v="10"/>
    <n v="0"/>
    <s v="Alta"/>
    <s v="Spot"/>
    <s v="622-323-24abr05.img"/>
    <m/>
    <s v="Media"/>
    <x v="9"/>
    <n v="4"/>
    <s v="Alta"/>
    <s v="Rapide Eye"/>
    <s v="1745402_RapidEye-1_analytic_20160206_165514.tif"/>
    <m/>
    <s v="Alta"/>
    <m/>
    <m/>
  </r>
  <r>
    <s v="1940i"/>
    <x v="2"/>
    <n v="13.77758"/>
    <n v="-84.434420000000003"/>
    <x v="4"/>
    <n v="0"/>
    <s v="Media"/>
    <s v="Spot"/>
    <s v="621-322-24nov05.img"/>
    <m/>
    <s v="Media"/>
    <x v="10"/>
    <n v="0"/>
    <s v="Alta"/>
    <s v="Rapide Eye"/>
    <s v="1645426_RapidEye-2_analytic_20160927_164629.tif"/>
    <m/>
    <s v="Alta"/>
    <m/>
    <m/>
  </r>
  <r>
    <s v="1945i"/>
    <x v="2"/>
    <n v="13.77741"/>
    <n v="-84.009349999999998"/>
    <x v="10"/>
    <n v="0"/>
    <s v="Media"/>
    <s v="Spot"/>
    <s v="621-322-24nov05.img"/>
    <m/>
    <s v="Media"/>
    <x v="9"/>
    <n v="0"/>
    <s v="Alta"/>
    <s v="Rapide Eye"/>
    <s v="1745401_RapidEye-1_analytic_20160206_165514.tif"/>
    <m/>
    <s v="Alta"/>
    <m/>
    <m/>
  </r>
  <r>
    <s v="1948i"/>
    <x v="2"/>
    <n v="13.77732"/>
    <n v="-83.754310000000004"/>
    <x v="10"/>
    <n v="0"/>
    <s v="Alta"/>
    <s v="Landsat"/>
    <s v="15050-23baril2005.img"/>
    <m/>
    <s v="Baja"/>
    <x v="9"/>
    <n v="5"/>
    <s v="Alta"/>
    <s v="Rapide Eye"/>
    <s v="1745402_RapidEye-1_analytic_20160726_164300.tif"/>
    <m/>
    <s v="Alta"/>
    <m/>
    <m/>
  </r>
  <r>
    <s v="1965i"/>
    <x v="2"/>
    <n v="13.86252"/>
    <n v="-84.34845"/>
    <x v="1"/>
    <n v="0"/>
    <s v="Media"/>
    <s v="Spot"/>
    <s v="621-322-24nov05.img"/>
    <m/>
    <s v="Media"/>
    <x v="1"/>
    <n v="0"/>
    <s v="Alta"/>
    <s v="Rapide Eye"/>
    <s v="1645426_RapidEye-2_analytic_20160927_164629.tif"/>
    <m/>
    <s v="Alta"/>
    <m/>
    <m/>
  </r>
  <r>
    <s v="1968i"/>
    <x v="2"/>
    <n v="13.86243"/>
    <n v="-84.093310000000002"/>
    <x v="2"/>
    <n v="3"/>
    <s v="Media"/>
    <s v="Spot"/>
    <s v="622-322-24abr05.img"/>
    <m/>
    <s v="Media"/>
    <x v="4"/>
    <n v="4"/>
    <s v="Alta"/>
    <s v="Rapide Eye"/>
    <s v="1745401_RapidEye-1_analytic_20160206_165514.tif"/>
    <m/>
    <s v="Alta"/>
    <m/>
    <m/>
  </r>
  <r>
    <s v="1971i"/>
    <x v="2"/>
    <n v="13.862310000000001"/>
    <n v="-83.838179999999994"/>
    <x v="10"/>
    <n v="0"/>
    <s v="Media"/>
    <s v="Spot"/>
    <s v="622-322-24abr05.img"/>
    <m/>
    <s v="Media"/>
    <x v="9"/>
    <n v="0"/>
    <s v="Alta"/>
    <s v="Rapide Eye"/>
    <s v="1745402_RapidEye-1_analytic_20160726_164300.tif"/>
    <m/>
    <s v="Alta"/>
    <m/>
    <m/>
  </r>
  <r>
    <s v="1974i"/>
    <x v="2"/>
    <n v="13.86223"/>
    <n v="-83.58305"/>
    <x v="10"/>
    <n v="0"/>
    <s v="Alta"/>
    <s v="Landsat"/>
    <s v="15050-23baril2005.img"/>
    <m/>
    <s v="Baja"/>
    <x v="9"/>
    <n v="4"/>
    <s v="Alta"/>
    <s v="Rapide Eye"/>
    <s v="1745403_RapidEye-1_analytic_20160613_164126.tif"/>
    <m/>
    <s v="Alta"/>
    <m/>
    <m/>
  </r>
  <r>
    <s v="1989i"/>
    <x v="2"/>
    <n v="13.947559999999999"/>
    <n v="-84.434389999999993"/>
    <x v="4"/>
    <n v="0"/>
    <s v="Media"/>
    <s v="Spot"/>
    <s v="621-322-24nov05.img"/>
    <m/>
    <s v="Media"/>
    <x v="4"/>
    <n v="3"/>
    <s v="Alta"/>
    <s v="Rapide Eye"/>
    <s v="1645526_RapidEye-2_analytic_20160927_164626.tif"/>
    <m/>
    <s v="Alta"/>
    <m/>
    <m/>
  </r>
  <r>
    <s v="1992i"/>
    <x v="2"/>
    <n v="13.94745"/>
    <n v="-84.179339999999996"/>
    <x v="2"/>
    <n v="3"/>
    <s v="Media"/>
    <s v="Spot"/>
    <s v="621-322-24nov05.img"/>
    <m/>
    <s v="Media"/>
    <x v="4"/>
    <n v="5"/>
    <s v="Alta"/>
    <s v="Rapide Eye"/>
    <s v="1645527_RapidEye-1_analytic_20160206_165511.tif"/>
    <m/>
    <s v="Alta"/>
    <m/>
    <m/>
  </r>
  <r>
    <s v="1995i"/>
    <x v="2"/>
    <n v="13.947369999999999"/>
    <n v="-83.924300000000002"/>
    <x v="4"/>
    <n v="0"/>
    <s v="Media"/>
    <s v="Spot"/>
    <s v="621-322-24nov05.img"/>
    <m/>
    <s v="Media"/>
    <x v="10"/>
    <n v="0"/>
    <s v="Alta"/>
    <s v="Rapide Eye"/>
    <s v="1745501_RapidEye-1_analytic_20160206_165511.tif"/>
    <m/>
    <s v="Alta"/>
    <m/>
    <m/>
  </r>
  <r>
    <s v="1998i"/>
    <x v="2"/>
    <n v="13.94725"/>
    <n v="-83.669259999999994"/>
    <x v="1"/>
    <n v="0"/>
    <s v="Media"/>
    <s v="Spot"/>
    <s v="622-322-24abr05.img"/>
    <m/>
    <s v="Media"/>
    <x v="1"/>
    <n v="0"/>
    <s v="Alta"/>
    <s v="Rapide Eye"/>
    <s v="1745502_RapidEye-1_analytic_20160206_165510.tif"/>
    <m/>
    <s v="Alta"/>
    <m/>
    <m/>
  </r>
  <r>
    <s v="2012i"/>
    <x v="2"/>
    <n v="14.024022"/>
    <n v="-84.336641"/>
    <x v="4"/>
    <n v="2"/>
    <s v="Alta"/>
    <s v="Spot"/>
    <s v="621-322-24nov05.img"/>
    <m/>
    <s v="Media"/>
    <x v="10"/>
    <n v="0"/>
    <s v="Alta"/>
    <s v="Rapide Eye"/>
    <s v="1645526_RapidEye-2_analytic_20160927_164626.tif"/>
    <m/>
    <s v="Alta"/>
    <m/>
    <m/>
  </r>
  <r>
    <s v="2015i"/>
    <x v="2"/>
    <n v="14.03241"/>
    <n v="-84.093260000000001"/>
    <x v="1"/>
    <n v="0"/>
    <s v="Media"/>
    <s v="Spot"/>
    <s v="621-322-24nov05.img"/>
    <m/>
    <s v="Media"/>
    <x v="1"/>
    <n v="0"/>
    <s v="Alta"/>
    <s v="Rapide Eye"/>
    <s v="1745501_RapidEye-1_analytic_20160206_165511.tif"/>
    <m/>
    <s v="Alta"/>
    <m/>
    <m/>
  </r>
  <r>
    <s v="2018i"/>
    <x v="2"/>
    <n v="14.03229"/>
    <n v="-83.838130000000007"/>
    <x v="1"/>
    <n v="0"/>
    <s v="Media"/>
    <s v="Spot"/>
    <s v="622-322-24abr05.img"/>
    <m/>
    <s v="Media"/>
    <x v="1"/>
    <n v="0"/>
    <s v="Alta"/>
    <s v="Rapide Eye"/>
    <s v="1745502_RapidEye-1_analytic_20160206_165510.tif"/>
    <m/>
    <s v="Alta"/>
    <m/>
    <m/>
  </r>
  <r>
    <s v="2019i"/>
    <x v="2"/>
    <n v="14.03227"/>
    <n v="-83.753079999999997"/>
    <x v="2"/>
    <n v="4"/>
    <s v="Media"/>
    <s v="Spot"/>
    <s v="622-322-24abr05.img"/>
    <m/>
    <s v="Media"/>
    <x v="4"/>
    <n v="4"/>
    <s v="Alta"/>
    <s v="Rapide Eye"/>
    <s v="1745502_RapidEye-1_analytic_20160206_165510.tif"/>
    <m/>
    <s v="Alta"/>
    <m/>
    <m/>
  </r>
  <r>
    <s v="2037i"/>
    <x v="2"/>
    <n v="14.11736"/>
    <n v="-84.009280000000004"/>
    <x v="2"/>
    <n v="4"/>
    <s v="Media"/>
    <s v="Spot"/>
    <s v="621-322-24nov05.img"/>
    <m/>
    <s v="Media"/>
    <x v="5"/>
    <n v="7"/>
    <s v="Alta"/>
    <s v="Rapide Eye"/>
    <s v="1745601_RapidEye-1_analytic_20160206_165507.tif"/>
    <m/>
    <s v="Alta"/>
    <m/>
    <m/>
  </r>
  <r>
    <s v="2040i"/>
    <x v="2"/>
    <n v="14.117279999999999"/>
    <n v="-83.754239999999996"/>
    <x v="2"/>
    <n v="5"/>
    <s v="Media"/>
    <s v="Spot"/>
    <s v="622-322-24abr05.img"/>
    <m/>
    <s v="Media"/>
    <x v="4"/>
    <n v="4"/>
    <s v="Alta"/>
    <s v="Rapide Eye"/>
    <s v="1745602_RapidEye-1_analytic_20160206_165507.tif"/>
    <m/>
    <s v="Alta"/>
    <m/>
    <m/>
  </r>
  <r>
    <s v="2043i"/>
    <x v="2"/>
    <n v="14.11716"/>
    <n v="-83.499200000000002"/>
    <x v="10"/>
    <n v="0"/>
    <s v="Media"/>
    <s v="Spot"/>
    <s v="622-322-24abr05.img"/>
    <m/>
    <s v="Media"/>
    <x v="9"/>
    <n v="0"/>
    <s v="Alta"/>
    <s v="Rapide Eye"/>
    <s v="1745603_RapidEye-2_analytic_20151001_165212.tif"/>
    <m/>
    <s v="Alta"/>
    <m/>
    <m/>
  </r>
  <r>
    <s v="289i"/>
    <x v="2"/>
    <n v="13.09808"/>
    <n v="-84.562079999999995"/>
    <x v="4"/>
    <n v="0"/>
    <s v="Media"/>
    <s v="Spot"/>
    <s v="621-324-24nov05.img"/>
    <m/>
    <s v="Media"/>
    <x v="10"/>
    <n v="0"/>
    <s v="Alta"/>
    <s v="Rapide Eye"/>
    <s v="1645126_RapidEye-3_analytic_20160620_164345.tif"/>
    <m/>
    <s v="Alta"/>
    <m/>
    <m/>
  </r>
  <r>
    <s v="308i"/>
    <x v="2"/>
    <n v="13.18303"/>
    <n v="-84.391159999999999"/>
    <x v="2"/>
    <n v="4"/>
    <s v="Media"/>
    <s v="Spot"/>
    <s v="621-324-24nov05.img"/>
    <m/>
    <s v="Media"/>
    <x v="4"/>
    <n v="3"/>
    <s v="Alta"/>
    <s v="Rapide Eye"/>
    <s v="1645126_RapidEye-2_analytic_20150423_170937.tif"/>
    <m/>
    <s v="Alta"/>
    <m/>
    <m/>
  </r>
  <r>
    <s v="311i"/>
    <x v="2"/>
    <n v="13.18206"/>
    <n v="-84.136039999999994"/>
    <x v="10"/>
    <n v="0"/>
    <s v="Alta"/>
    <s v="Landsat"/>
    <s v="15051_20abr2004.img"/>
    <m/>
    <s v="Baja"/>
    <x v="9"/>
    <n v="0"/>
    <s v="Alta"/>
    <s v="Rapide Eye"/>
    <s v="1645127_RapidEye-3_analytic_20160620_164345.tif"/>
    <m/>
    <s v="Alta"/>
    <m/>
    <m/>
  </r>
  <r>
    <s v="314i"/>
    <x v="2"/>
    <n v="13.182930000000001"/>
    <n v="-83.880899999999997"/>
    <x v="10"/>
    <n v="0"/>
    <s v="Media"/>
    <s v="Spot"/>
    <s v="622-324-24abr05.img"/>
    <m/>
    <s v="Media"/>
    <x v="9"/>
    <n v="0"/>
    <s v="Alta"/>
    <s v="Rapide Eye"/>
    <s v="1745102_RapidEye-2_analytic_20151001_165229.tif"/>
    <m/>
    <s v="Alta"/>
    <m/>
    <m/>
  </r>
  <r>
    <s v="316i"/>
    <x v="2"/>
    <n v="13.18289"/>
    <n v="-83.710819999999998"/>
    <x v="2"/>
    <n v="5"/>
    <s v="Media"/>
    <s v="Spot"/>
    <s v="622-324-24abr05.img"/>
    <m/>
    <s v="Media"/>
    <x v="4"/>
    <n v="5"/>
    <s v="Alta"/>
    <s v="Rapide Eye"/>
    <s v="1745102_RapidEye-2_analytic_20151001_165229.tif"/>
    <m/>
    <s v="Alta"/>
    <m/>
    <m/>
  </r>
  <r>
    <s v="328i"/>
    <x v="2"/>
    <n v="13.267239999999999"/>
    <n v="-84.477040000000002"/>
    <x v="4"/>
    <n v="0"/>
    <s v="Media"/>
    <s v="Spot"/>
    <s v="621-323-24nov05.img"/>
    <m/>
    <s v="Media"/>
    <x v="10"/>
    <n v="2"/>
    <s v="Alta"/>
    <s v="Rapide Eye"/>
    <s v="1645226_RapidEye-2_analytic_20160124_170412.tif"/>
    <m/>
    <s v="Alta"/>
    <m/>
    <m/>
  </r>
  <r>
    <s v="331i"/>
    <x v="2"/>
    <n v="13.268000000000001"/>
    <n v="-84.221990000000005"/>
    <x v="2"/>
    <n v="4"/>
    <s v="Media"/>
    <s v="Spot"/>
    <s v="621-323-24nov05.img"/>
    <m/>
    <s v="Media"/>
    <x v="4"/>
    <n v="4"/>
    <s v="Alta"/>
    <s v="Rapide Eye"/>
    <s v="1645227_RapidEye-2_analytic_20160124_170412.tif"/>
    <m/>
    <s v="Alta"/>
    <m/>
    <m/>
  </r>
  <r>
    <s v="334i"/>
    <x v="2"/>
    <n v="13.266970000000001"/>
    <n v="-83.96696"/>
    <x v="10"/>
    <n v="0"/>
    <s v="Media"/>
    <s v="Spot"/>
    <s v="622-324-24abr05.img"/>
    <m/>
    <s v="Media"/>
    <x v="9"/>
    <n v="0"/>
    <s v="Alta"/>
    <s v="Rapide Eye"/>
    <s v="1745201_RapidEye-1_analytic_20160315_165149.tif"/>
    <m/>
    <s v="Alta"/>
    <m/>
    <m/>
  </r>
  <r>
    <s v="337i"/>
    <x v="2"/>
    <n v="13.267899999999999"/>
    <n v="-83.711920000000006"/>
    <x v="2"/>
    <n v="4"/>
    <s v="Media"/>
    <s v="Landsat"/>
    <s v="15051_20abr2004.img"/>
    <m/>
    <s v="Baja"/>
    <x v="6"/>
    <n v="0"/>
    <s v="Alta"/>
    <s v="Rapide Eye"/>
    <s v="1745202_RapidEye-2_analytic_20151001_165226.tif"/>
    <m/>
    <s v="Alta"/>
    <m/>
    <m/>
  </r>
  <r>
    <s v="350i"/>
    <x v="2"/>
    <n v="13.352220000000001"/>
    <n v="-84.476159999999993"/>
    <x v="4"/>
    <n v="1"/>
    <s v="Media"/>
    <s v="Spot"/>
    <s v="621-323-24nov05.img"/>
    <m/>
    <s v="Media"/>
    <x v="10"/>
    <n v="0"/>
    <s v="Alta"/>
    <s v="Rapide Eye"/>
    <s v="1645226_RapidEye-2_analytic_20160124_170412.tif"/>
    <m/>
    <s v="Alta"/>
    <s v="122m"/>
    <m/>
  </r>
  <r>
    <s v="353i"/>
    <x v="2"/>
    <n v="13.352980000000001"/>
    <n v="-84.221019999999996"/>
    <x v="10"/>
    <n v="0"/>
    <s v="Alta"/>
    <s v="Spot"/>
    <s v="622-323-24abr05.img"/>
    <m/>
    <s v="Media"/>
    <x v="9"/>
    <n v="0"/>
    <s v="Alta"/>
    <s v="Rapide Eye"/>
    <s v="1645227_RapidEye-2_analytic_20160124_170412.tif"/>
    <m/>
    <s v="Alta"/>
    <m/>
    <m/>
  </r>
  <r>
    <s v="356i"/>
    <x v="2"/>
    <n v="13.351940000000001"/>
    <n v="-83.965909999999994"/>
    <x v="10"/>
    <n v="0"/>
    <s v="Media"/>
    <s v="Landsat"/>
    <s v="15051_23abril2005.img"/>
    <m/>
    <s v="Baja"/>
    <x v="9"/>
    <n v="0"/>
    <s v="Alta"/>
    <s v="Rapide Eye"/>
    <s v="1745201_RapidEye-1_analytic_20160315_165149.tif"/>
    <m/>
    <s v="Alta"/>
    <m/>
    <m/>
  </r>
  <r>
    <s v="359i"/>
    <x v="2"/>
    <n v="13.352869999999999"/>
    <n v="-83.710769999999997"/>
    <x v="10"/>
    <n v="0"/>
    <s v="Alta"/>
    <s v="Spot"/>
    <s v="622-323-24abr05.img"/>
    <m/>
    <s v="Media"/>
    <x v="9"/>
    <n v="0"/>
    <s v="Alta"/>
    <s v="Rapide Eye"/>
    <s v="1745202_RapidEye-2_analytic_20151001_165226.tif"/>
    <m/>
    <s v="Alta"/>
    <m/>
    <m/>
  </r>
  <r>
    <s v="376i"/>
    <x v="2"/>
    <n v="13.43802"/>
    <n v="-84.391990000000007"/>
    <x v="2"/>
    <n v="4"/>
    <s v="Media"/>
    <s v="Spot"/>
    <s v="621-323-24nov05.img"/>
    <m/>
    <s v="Media"/>
    <x v="10"/>
    <n v="1"/>
    <s v="Alta"/>
    <s v="Rapide Eye"/>
    <s v="1645226_RapidEye-2_analytic_20160124_170412.tif"/>
    <m/>
    <s v="Alta"/>
    <s v="122m"/>
    <m/>
  </r>
  <r>
    <s v="379i"/>
    <x v="2"/>
    <n v="13.43703"/>
    <n v="-84.136949999999999"/>
    <x v="10"/>
    <n v="0"/>
    <s v="Alta"/>
    <s v="Spot"/>
    <s v="622-323-24abr05.img"/>
    <m/>
    <s v="Media"/>
    <x v="9"/>
    <n v="0"/>
    <s v="Alta"/>
    <s v="Rapide Eye"/>
    <s v="1645227_RapidEye-1_analytic_20160726_164308.tif"/>
    <m/>
    <s v="Alta"/>
    <m/>
    <m/>
  </r>
  <r>
    <s v="382i"/>
    <x v="2"/>
    <n v="13.43792"/>
    <n v="-83.881900000000002"/>
    <x v="10"/>
    <n v="0"/>
    <s v="Media"/>
    <s v="Spot"/>
    <s v="622-323-24abr05.img"/>
    <m/>
    <s v="Media"/>
    <x v="9"/>
    <n v="0"/>
    <s v="Alta"/>
    <s v="Rapide Eye"/>
    <s v="1745201_RapidEye-1_analytic_20160315_165149.tif"/>
    <m/>
    <s v="Alta"/>
    <m/>
    <m/>
  </r>
  <r>
    <s v="385i"/>
    <x v="2"/>
    <n v="13.43675"/>
    <n v="-83.62688"/>
    <x v="10"/>
    <n v="0"/>
    <s v="Alta"/>
    <s v="Spot"/>
    <s v="622-323-24abr05.img"/>
    <m/>
    <s v="Media"/>
    <x v="9"/>
    <n v="0"/>
    <s v="Alta"/>
    <s v="Rapide Eye"/>
    <s v="1745203_RapidEye-4_analytic_20160223_164641.tif"/>
    <m/>
    <s v="Alta"/>
    <m/>
    <m/>
  </r>
  <r>
    <s v="400i"/>
    <x v="2"/>
    <n v="13.5222"/>
    <n v="-84.476110000000006"/>
    <x v="2"/>
    <n v="4"/>
    <s v="Media"/>
    <s v="Spot"/>
    <s v="621-323-24nov05.img"/>
    <m/>
    <s v="Media"/>
    <x v="10"/>
    <n v="1"/>
    <s v="Alta"/>
    <s v="Rapide Eye"/>
    <s v="1645326_RapidEye-2_analytic_20160124_170409.tif"/>
    <m/>
    <s v="Alta"/>
    <s v="122m"/>
    <m/>
  </r>
  <r>
    <s v="403i"/>
    <x v="2"/>
    <n v="13.522970000000001"/>
    <n v="-84.220979999999997"/>
    <x v="10"/>
    <n v="0"/>
    <s v="Media"/>
    <s v="Spot"/>
    <s v="621-323-24nov05.img"/>
    <m/>
    <s v="Media"/>
    <x v="9"/>
    <n v="0"/>
    <s v="Alta"/>
    <s v="Rapide Eye"/>
    <s v="1645327_RapidEye-2_analytic_20160124_170408.tif"/>
    <m/>
    <s v="Alta"/>
    <m/>
    <m/>
  </r>
  <r>
    <s v="406i"/>
    <x v="2"/>
    <n v="13.52191"/>
    <n v="-83.965850000000003"/>
    <x v="10"/>
    <n v="0"/>
    <s v="Alta"/>
    <s v="Spot"/>
    <s v="622-323-24abr05.img"/>
    <m/>
    <s v="Media"/>
    <x v="9"/>
    <n v="5"/>
    <s v="Alta"/>
    <s v="Rapide Eye"/>
    <s v="1745301_RapidEye-1_analytic_20160206_165518.tif"/>
    <m/>
    <s v="Alta"/>
    <m/>
    <m/>
  </r>
  <r>
    <s v="409i"/>
    <x v="2"/>
    <n v="13.52286"/>
    <n v="-83.710719999999995"/>
    <x v="10"/>
    <n v="0"/>
    <s v="Media"/>
    <s v="Spot"/>
    <s v="622-323-24abr05.jp2"/>
    <m/>
    <s v="Media"/>
    <x v="9"/>
    <n v="0"/>
    <s v="Alta"/>
    <s v="Rapide Eye"/>
    <s v="1745302_RapidEye-2_analytic_20151001_165223.tif"/>
    <m/>
    <s v="Alta"/>
    <m/>
    <m/>
  </r>
  <r>
    <s v="428i"/>
    <x v="2"/>
    <n v="13.60801"/>
    <n v="-84.391949999999994"/>
    <x v="2"/>
    <n v="3"/>
    <s v="Media"/>
    <s v="Spot"/>
    <s v="621-323-24nov05.img"/>
    <m/>
    <s v="Media"/>
    <x v="4"/>
    <n v="4"/>
    <s v="Alta"/>
    <s v="Rapide Eye"/>
    <s v="1645326_RapidEye-4_analytic_20160710_164224.tif"/>
    <m/>
    <s v="Alta"/>
    <s v="122m"/>
    <m/>
  </r>
  <r>
    <s v="431i"/>
    <x v="2"/>
    <n v="13.607010000000001"/>
    <n v="-84.136920000000003"/>
    <x v="10"/>
    <n v="0"/>
    <s v="Media"/>
    <s v="Spot"/>
    <s v="622-323-24abr05.jp2"/>
    <m/>
    <s v="Media"/>
    <x v="9"/>
    <n v="0"/>
    <s v="Alta"/>
    <s v="Rapide Eye"/>
    <s v="1645327_RapidEye-3_analytic_20160620_164338.tif"/>
    <m/>
    <s v="Alta"/>
    <m/>
    <m/>
  </r>
  <r>
    <s v="434i"/>
    <x v="2"/>
    <n v="13.607900000000001"/>
    <n v="-83.881870000000006"/>
    <x v="10"/>
    <n v="0"/>
    <s v="Media"/>
    <s v="Spot"/>
    <s v="622-323-24abr05.jp2"/>
    <m/>
    <s v="Media"/>
    <x v="9"/>
    <n v="0"/>
    <s v="Alta"/>
    <s v="Rapide Eye"/>
    <s v="1745302_RapidEye-2_analytic_20151001_165223.tif"/>
    <m/>
    <s v="Alta"/>
    <m/>
    <m/>
  </r>
  <r>
    <s v="437i"/>
    <x v="2"/>
    <n v="13.606719999999999"/>
    <n v="-83.626840000000001"/>
    <x v="10"/>
    <n v="0"/>
    <s v="Alta"/>
    <s v="Spot"/>
    <s v="622-323-24abr05.img"/>
    <m/>
    <s v="Media"/>
    <x v="9"/>
    <n v="3"/>
    <s v="Alta"/>
    <s v="Rapide Eye"/>
    <s v="1745303_RapidEye-1_analytic_20150219_170602.tif"/>
    <m/>
    <s v="Alta"/>
    <m/>
    <m/>
  </r>
  <r>
    <s v="456i"/>
    <x v="2"/>
    <n v="13.692080000000001"/>
    <n v="-84.305980000000005"/>
    <x v="4"/>
    <n v="0"/>
    <s v="Media"/>
    <s v="Spot"/>
    <s v="621-322-24nov05.img"/>
    <m/>
    <s v="Media"/>
    <x v="10"/>
    <n v="0"/>
    <s v="Alta"/>
    <s v="Rapide Eye"/>
    <s v="1645427_RapidEye-3_analytic_20160620_164334.tif"/>
    <m/>
    <s v="Alta"/>
    <m/>
    <m/>
  </r>
  <r>
    <s v="459i"/>
    <x v="2"/>
    <n v="13.692909999999999"/>
    <n v="-84.050839999999994"/>
    <x v="10"/>
    <n v="0"/>
    <s v="Alta"/>
    <s v="Landsat"/>
    <s v="15051_23abril2005.img"/>
    <m/>
    <s v="Baja"/>
    <x v="9"/>
    <n v="4"/>
    <s v="Alta"/>
    <s v="Rapide Eye"/>
    <s v="1745401_RapidEye-1_analytic_20160206_165514.tif"/>
    <m/>
    <s v="Alta"/>
    <m/>
    <m/>
  </r>
  <r>
    <s v="462i"/>
    <x v="2"/>
    <n v="13.691789999999999"/>
    <n v="-83.795720000000003"/>
    <x v="10"/>
    <n v="0"/>
    <s v="Alta"/>
    <s v="Landsat"/>
    <s v="15051_23abril2005.img"/>
    <m/>
    <s v="Baja"/>
    <x v="9"/>
    <n v="3"/>
    <s v="Alta"/>
    <s v="Rapide Eye"/>
    <s v="1745402_RapidEye-1_analytic_20160726_164300.tif"/>
    <m/>
    <s v="Alta"/>
    <m/>
    <m/>
  </r>
  <r>
    <s v="480i"/>
    <x v="2"/>
    <n v="13.77717"/>
    <n v="-84.476929999999996"/>
    <x v="4"/>
    <n v="1"/>
    <s v="Media"/>
    <s v="Spot"/>
    <s v="621-322-24nov05.img"/>
    <m/>
    <s v="Media"/>
    <x v="12"/>
    <n v="0"/>
    <s v="Alta"/>
    <s v="Rapide Eye"/>
    <s v="1645426_RapidEye-2_analytic_20160927_164629.tif"/>
    <m/>
    <s v="Alta"/>
    <m/>
    <m/>
  </r>
  <r>
    <s v="484i"/>
    <x v="2"/>
    <n v="13.77698"/>
    <n v="-84.136880000000005"/>
    <x v="1"/>
    <n v="0"/>
    <s v="Media"/>
    <s v="Spot"/>
    <s v="621-322-24nov05.img"/>
    <m/>
    <s v="Media"/>
    <x v="1"/>
    <n v="0"/>
    <s v="Alta"/>
    <s v="Rapide Eye"/>
    <s v="1645427_RapidEye-1_analytic_20160206_165515.tif"/>
    <m/>
    <s v="Alta"/>
    <m/>
    <m/>
  </r>
  <r>
    <s v="487i"/>
    <x v="2"/>
    <n v="13.77788"/>
    <n v="-83.881829999999994"/>
    <x v="1"/>
    <n v="0"/>
    <s v="Media"/>
    <s v="Spot"/>
    <s v="622-322-24abr05.img"/>
    <m/>
    <s v="Media"/>
    <x v="1"/>
    <n v="0"/>
    <s v="Alta"/>
    <s v="Rapide Eye"/>
    <s v="1745401_RapidEye-1_analytic_20160206_165514.tif"/>
    <m/>
    <s v="Alta"/>
    <m/>
    <m/>
  </r>
  <r>
    <s v="490i"/>
    <x v="2"/>
    <n v="13.77669"/>
    <n v="-83.626800000000003"/>
    <x v="10"/>
    <n v="0"/>
    <s v="Alta"/>
    <s v="Landsat"/>
    <s v="15050-23baril2005.img"/>
    <m/>
    <s v="Baja"/>
    <x v="9"/>
    <n v="6"/>
    <s v="Alta"/>
    <s v="Rapide Eye"/>
    <s v="1745403_RapidEye-1_analytic_20160613_164126.tif"/>
    <m/>
    <s v="Alta"/>
    <m/>
    <m/>
  </r>
  <r>
    <s v="507i"/>
    <x v="2"/>
    <n v="13.86205"/>
    <n v="-84.305930000000004"/>
    <x v="5"/>
    <n v="0"/>
    <s v="Media"/>
    <s v="Spot"/>
    <s v="621-322-24nov05.img"/>
    <m/>
    <s v="Media"/>
    <x v="10"/>
    <n v="0"/>
    <s v="Alta"/>
    <s v="Rapide Eye"/>
    <s v="1645427_RapidEye-3_analytic_20160620_164334.tif"/>
    <m/>
    <s v="Alta"/>
    <m/>
    <m/>
  </r>
  <r>
    <s v="511i"/>
    <x v="2"/>
    <n v="13.86186"/>
    <n v="-83.96575"/>
    <x v="1"/>
    <n v="0"/>
    <s v="Media"/>
    <s v="Spot"/>
    <s v="622-322-24abr05.img"/>
    <m/>
    <s v="Media"/>
    <x v="1"/>
    <n v="0"/>
    <s v="Media"/>
    <s v="Rapide Eye"/>
    <s v="1745401_RapidEye-1_analytic_20160206_165514.tif"/>
    <m/>
    <s v="Alta"/>
    <m/>
    <m/>
  </r>
  <r>
    <s v="514i"/>
    <x v="2"/>
    <n v="13.862819999999999"/>
    <n v="-83.710610000000003"/>
    <x v="1"/>
    <n v="0"/>
    <s v="Media"/>
    <s v="Spot"/>
    <s v="622-322-24abr05.img"/>
    <m/>
    <s v="Media"/>
    <x v="1"/>
    <n v="0"/>
    <s v="Alta"/>
    <s v="Rapide Eye"/>
    <s v="1745402_RapidEye-1_analytic_20160206_165514.tif"/>
    <m/>
    <s v="Alta"/>
    <m/>
    <m/>
  </r>
  <r>
    <s v="532i"/>
    <x v="2"/>
    <n v="13.94797"/>
    <n v="-84.39188"/>
    <x v="4"/>
    <n v="0"/>
    <s v="Media"/>
    <s v="Spot"/>
    <s v="621-322-24nov05.img"/>
    <m/>
    <s v="Media"/>
    <x v="10"/>
    <n v="0"/>
    <s v="Alta"/>
    <s v="Rapide Eye"/>
    <s v="1645526_RapidEye-2_analytic_20160927_164626.tif"/>
    <m/>
    <s v="Alta"/>
    <m/>
    <m/>
  </r>
  <r>
    <s v="535i"/>
    <x v="2"/>
    <n v="13.946949999999999"/>
    <n v="-84.136840000000007"/>
    <x v="4"/>
    <n v="0"/>
    <s v="Media"/>
    <s v="Spot"/>
    <s v="621-322-24nov05.img"/>
    <m/>
    <s v="Media"/>
    <x v="10"/>
    <n v="0"/>
    <s v="Alta"/>
    <s v="Rapide Eye"/>
    <s v="1645527_RapidEye-1_analytic_20160206_165511.tif"/>
    <m/>
    <s v="Alta"/>
    <m/>
    <m/>
  </r>
  <r>
    <s v="540i"/>
    <x v="2"/>
    <n v="13.94783"/>
    <n v="-83.711759999999998"/>
    <x v="1"/>
    <n v="0"/>
    <s v="Media"/>
    <s v="Spot"/>
    <s v="622-322-24abr05.img"/>
    <m/>
    <s v="Media"/>
    <x v="1"/>
    <n v="0"/>
    <s v="Alta"/>
    <s v="Rapide Eye"/>
    <s v="1745502_RapidEye-2_analytic_20151001_165216.tif"/>
    <m/>
    <s v="Alta"/>
    <m/>
    <m/>
  </r>
  <r>
    <s v="554i"/>
    <x v="2"/>
    <n v="14.032120000000001"/>
    <n v="-84.475970000000004"/>
    <x v="1"/>
    <n v="0"/>
    <s v="Media"/>
    <s v="Landsat"/>
    <s v="16050_24enero2005.img"/>
    <m/>
    <s v="Baja"/>
    <x v="12"/>
    <n v="0"/>
    <s v="Alta"/>
    <s v="Rapide Eye"/>
    <s v="1645526_RapidEye-2_analytic_20160927_164626.tif"/>
    <m/>
    <s v="Alta"/>
    <m/>
    <m/>
  </r>
  <r>
    <s v="557i"/>
    <x v="2"/>
    <n v="14.024416"/>
    <n v="-84.216669999999993"/>
    <x v="2"/>
    <n v="5"/>
    <s v="Alta"/>
    <s v="Spot"/>
    <s v="621-322-24nov05.img"/>
    <m/>
    <s v="Media"/>
    <x v="4"/>
    <n v="3"/>
    <s v="Media"/>
    <s v="Rapide Eye"/>
    <s v="1645527_RapidEye-1_analytic_20160206_165511.tif"/>
    <m/>
    <s v="Alta"/>
    <m/>
    <m/>
  </r>
  <r>
    <s v="560i"/>
    <x v="2"/>
    <n v="14.031829999999999"/>
    <n v="-83.965699999999998"/>
    <x v="4"/>
    <n v="0"/>
    <s v="Media"/>
    <s v="Spot"/>
    <s v="621-322-24nov05.img"/>
    <m/>
    <s v="Media"/>
    <x v="6"/>
    <n v="0"/>
    <s v="Alta"/>
    <s v="Rapide Eye"/>
    <s v="1745501_RapidEye-1_analytic_20160206_165511.tif"/>
    <m/>
    <s v="Alta"/>
    <m/>
    <m/>
  </r>
  <r>
    <s v="563i"/>
    <x v="2"/>
    <n v="14.03281"/>
    <n v="-83.710560000000001"/>
    <x v="2"/>
    <n v="4"/>
    <s v="Media"/>
    <s v="Spot"/>
    <s v="622-322-24abr05.img"/>
    <m/>
    <s v="Media"/>
    <x v="4"/>
    <n v="3"/>
    <s v="Alta"/>
    <s v="Rapide Eye"/>
    <s v="1745502_RapidEye-1_analytic_20160206_165510.tif"/>
    <m/>
    <s v="Alta"/>
    <m/>
    <m/>
  </r>
  <r>
    <s v="579i"/>
    <x v="2"/>
    <n v="14.11792"/>
    <n v="-84.221810000000005"/>
    <x v="2"/>
    <n v="3"/>
    <s v="Alta"/>
    <s v="Spot"/>
    <s v="621-322-24nov05.img"/>
    <m/>
    <s v="Media"/>
    <x v="4"/>
    <n v="5"/>
    <s v="Alta"/>
    <s v="Rapide Eye"/>
    <s v="1645627_RapidEye-1_analytic_20160225_165225.tif"/>
    <m/>
    <s v="Alta"/>
    <m/>
    <m/>
  </r>
  <r>
    <s v="582i"/>
    <x v="2"/>
    <n v="14.11683"/>
    <n v="-83.96678"/>
    <x v="4"/>
    <n v="0"/>
    <s v="Media"/>
    <s v="Spot"/>
    <s v="621-322-24nov05.img"/>
    <m/>
    <s v="Media"/>
    <x v="10"/>
    <n v="0"/>
    <s v="Alta"/>
    <s v="Rapide Eye"/>
    <s v="1745601_RapidEye-1_analytic_20160206_165507.tif"/>
    <m/>
    <s v="Alta"/>
    <m/>
    <m/>
  </r>
  <r>
    <s v="585i"/>
    <x v="2"/>
    <n v="14.11781"/>
    <n v="-83.711730000000003"/>
    <x v="4"/>
    <n v="0"/>
    <s v="Media"/>
    <s v="Spot"/>
    <s v="622-322-24abr05.img"/>
    <m/>
    <s v="Media"/>
    <x v="10"/>
    <n v="0"/>
    <s v="Alta"/>
    <s v="Rapide Eye"/>
    <s v="1745602_RapidEye-1_analytic_20160206_165507.tif"/>
    <m/>
    <s v="Alta"/>
    <m/>
    <m/>
  </r>
  <r>
    <s v="588i"/>
    <x v="2"/>
    <n v="14.116540000000001"/>
    <n v="-83.456699999999998"/>
    <x v="10"/>
    <n v="0"/>
    <s v="Media"/>
    <s v="Spot"/>
    <s v="622-322-24abr05.img"/>
    <m/>
    <s v="Media"/>
    <x v="9"/>
    <n v="0"/>
    <s v="Alta"/>
    <s v="Rapide Eye"/>
    <s v="1745603_RapidEye-2_analytic_20151001_165212.tif"/>
    <m/>
    <s v="Alta"/>
    <m/>
    <m/>
  </r>
  <r>
    <s v="64b"/>
    <x v="2"/>
    <n v="13.608409999999999"/>
    <n v="-83.58426"/>
    <x v="0"/>
    <n v="0"/>
    <s v="Media"/>
    <s v="Spot"/>
    <s v="622-323-24abr05.jp2"/>
    <m/>
    <s v="Media"/>
    <x v="0"/>
    <n v="0"/>
    <s v="Alta"/>
    <s v="Rapide Eye"/>
    <s v="1745303_RapidEye-1_analytic_20150219_170602.tif"/>
    <m/>
    <s v="Alta"/>
    <m/>
    <m/>
  </r>
  <r>
    <s v="66b"/>
    <x v="2"/>
    <n v="13.69341"/>
    <n v="-83.58426"/>
    <x v="10"/>
    <n v="0"/>
    <s v="Alta"/>
    <s v="Landsat"/>
    <s v="15050_29ago2005.img"/>
    <m/>
    <s v="Baja"/>
    <x v="9"/>
    <n v="5"/>
    <s v="Alta"/>
    <s v="Rapide Eye"/>
    <s v="1745403_RapidEye-1_analytic_20160613_164126.tif"/>
    <m/>
    <s v="Alta"/>
    <m/>
    <m/>
  </r>
  <r>
    <s v="74b"/>
    <x v="2"/>
    <n v="14.032170000000001"/>
    <n v="-83.499200000000002"/>
    <x v="10"/>
    <n v="0"/>
    <s v="Alta"/>
    <s v="Spot"/>
    <s v="623-322-24abr05.img"/>
    <m/>
    <s v="Media"/>
    <x v="9"/>
    <n v="4"/>
    <s v="Alta"/>
    <s v="Rapide Eye"/>
    <s v="1745503_RapidEye-1_analytic_20160613_164123.tif"/>
    <m/>
    <s v="Alta"/>
    <m/>
    <m/>
  </r>
  <r>
    <s v="915INF"/>
    <x v="2"/>
    <n v="13.14095"/>
    <n v="-84.604069999999993"/>
    <x v="5"/>
    <n v="0"/>
    <m/>
    <s v="Spot"/>
    <s v="621-323-24nov05.img"/>
    <m/>
    <m/>
    <x v="6"/>
    <n v="0"/>
    <s v="Alta"/>
    <s v="Rapide Eye"/>
    <s v="1645125_RapidEye-2_analytic_20150423_170937.tif"/>
    <m/>
    <s v="Alta"/>
    <m/>
    <m/>
  </r>
  <r>
    <s v="918INF"/>
    <x v="2"/>
    <n v="13.14007"/>
    <n v="-84.349209999999999"/>
    <x v="2"/>
    <n v="3"/>
    <s v="Media"/>
    <s v="Spot"/>
    <s v="621-324-24nov05.img"/>
    <m/>
    <s v="Media"/>
    <x v="4"/>
    <n v="3"/>
    <s v="Alta"/>
    <s v="Rapide Eye"/>
    <s v="1645126_RapidEye-2_analytic_20150423_170937.tif"/>
    <m/>
    <s v="Alta"/>
    <m/>
    <m/>
  </r>
  <r>
    <s v="921INF"/>
    <x v="2"/>
    <n v="13.14091"/>
    <n v="-84.093890000000002"/>
    <x v="4"/>
    <n v="0"/>
    <s v="Media"/>
    <s v="Spot"/>
    <s v="621-324-24nov05.img"/>
    <m/>
    <s v="Media"/>
    <x v="10"/>
    <n v="0"/>
    <s v="Alta"/>
    <s v="Rapide Eye"/>
    <s v="1645128_RapidEye-5_analytic_20150101_165628.tif"/>
    <m/>
    <s v="Alta"/>
    <m/>
    <m/>
  </r>
  <r>
    <s v="924INF"/>
    <x v="2"/>
    <n v="13.13987"/>
    <n v="-83.839060000000003"/>
    <x v="2"/>
    <n v="5"/>
    <s v="Media"/>
    <s v="Spot"/>
    <s v="622-324-24abr05.img"/>
    <m/>
    <s v="Media"/>
    <x v="4"/>
    <n v="4"/>
    <s v="Alta"/>
    <s v="Rapide Eye"/>
    <s v="1745102_RapidEye-2_analytic_20151001_165229.tif"/>
    <m/>
    <s v="Alta"/>
    <m/>
    <m/>
  </r>
  <r>
    <s v="927INF"/>
    <x v="2"/>
    <n v="13.14087"/>
    <n v="-83.583699999999993"/>
    <x v="2"/>
    <n v="3"/>
    <s v="Media"/>
    <s v="Landsat"/>
    <s v="15051_20abr2004.img"/>
    <m/>
    <s v="Baja"/>
    <x v="10"/>
    <n v="0"/>
    <s v="Alta"/>
    <s v="Rapide Eye"/>
    <s v="1745103_RapidEye-1_analytic_20151220_165044.tif"/>
    <m/>
    <s v="Alta"/>
    <m/>
    <m/>
  </r>
  <r>
    <s v="959INF"/>
    <x v="2"/>
    <n v="13.22601"/>
    <n v="-84.264880000000005"/>
    <x v="2"/>
    <n v="4"/>
    <s v="Media"/>
    <s v="Spot"/>
    <s v="621-323-24nov05.img"/>
    <m/>
    <s v="Media"/>
    <x v="4"/>
    <n v="3"/>
    <s v="Alta"/>
    <s v="Rapide Eye"/>
    <s v="1645227_RapidEye-2_analytic_20160124_170412.tif"/>
    <m/>
    <s v="Alta"/>
    <m/>
    <s v="Imagen RE con bruma pero se aprecia el bosque"/>
  </r>
  <r>
    <s v="962INF"/>
    <x v="2"/>
    <n v="13.22503"/>
    <n v="-84.010080000000002"/>
    <x v="2"/>
    <n v="6"/>
    <s v="Media"/>
    <s v="Spot"/>
    <s v="622-324-24abr05.img"/>
    <m/>
    <s v="Media"/>
    <x v="4"/>
    <n v="3"/>
    <s v="Alta"/>
    <s v="Rapide Eye"/>
    <s v="1645228_RapidEye-1_analytic_20160726_164307.tif"/>
    <m/>
    <s v="Alta"/>
    <m/>
    <m/>
  </r>
  <r>
    <s v="965INF"/>
    <x v="2"/>
    <n v="13.22601"/>
    <n v="-83.754869999999997"/>
    <x v="2"/>
    <n v="4"/>
    <s v="Media"/>
    <s v="Spot"/>
    <s v="622-324-24abr05.img"/>
    <m/>
    <s v="Media"/>
    <x v="10"/>
    <n v="0"/>
    <s v="Alta"/>
    <s v="Rapide Eye"/>
    <s v="1745202_RapidEye-2_analytic_20151001_165226.tif"/>
    <m/>
    <s v="Alta"/>
    <m/>
    <m/>
  </r>
  <r>
    <s v="992INF"/>
    <x v="2"/>
    <n v="13.310930000000001"/>
    <n v="-84.604060000000004"/>
    <x v="4"/>
    <n v="0"/>
    <s v="Media"/>
    <s v="Spot"/>
    <s v="621-323-24nov05.img"/>
    <m/>
    <s v="Media"/>
    <x v="10"/>
    <n v="2"/>
    <s v="Alta"/>
    <s v="Rapide Eye"/>
    <s v="1645225_RapidEye-2_analytic_20160124_170413.tif"/>
    <m/>
    <s v="Alta"/>
    <m/>
    <m/>
  </r>
  <r>
    <s v="995INF"/>
    <x v="2"/>
    <n v="13.31005"/>
    <n v="-84.349140000000006"/>
    <x v="2"/>
    <n v="4"/>
    <s v="Media"/>
    <s v="Spot"/>
    <s v="621-323-24nov05.img"/>
    <m/>
    <s v="Media"/>
    <x v="10"/>
    <n v="2"/>
    <s v="Alta"/>
    <s v="Rapide Eye"/>
    <s v="1645226_RapidEye-2_analytic_20160124_170412.tif"/>
    <m/>
    <s v="Alta"/>
    <s v="122m"/>
    <m/>
  </r>
  <r>
    <s v="996INF"/>
    <x v="2"/>
    <n v="13.31091"/>
    <n v="-84.263930000000002"/>
    <x v="4"/>
    <n v="0"/>
    <s v="Media"/>
    <s v="Spot"/>
    <s v="621-323-24nov05.img"/>
    <m/>
    <s v="Media"/>
    <x v="6"/>
    <n v="0"/>
    <s v="Alta"/>
    <s v="Rapide Eye"/>
    <s v="1645227_RapidEye-2_analytic_20160124_170412.tif"/>
    <m/>
    <s v="Alta"/>
    <m/>
    <m/>
  </r>
  <r>
    <s v="999INF"/>
    <x v="2"/>
    <n v="13.30991"/>
    <n v="-84.009039999999999"/>
    <x v="10"/>
    <n v="0"/>
    <s v="Alta"/>
    <s v="Spot"/>
    <s v="622-323-24abr05.img"/>
    <m/>
    <s v="Media"/>
    <x v="9"/>
    <n v="0"/>
    <s v="Alta"/>
    <s v="Rapide Eye"/>
    <s v="1745201_RapidEye-1_analytic_20160315_165149.tif"/>
    <m/>
    <s v="Alta"/>
    <m/>
    <m/>
  </r>
  <r>
    <s v="100i"/>
    <x v="3"/>
    <n v="11.992419999999999"/>
    <n v="-84.476519999999994"/>
    <x v="4"/>
    <n v="0"/>
    <s v="Alta"/>
    <s v="Landsat"/>
    <s v="15052_30sep2005.img"/>
    <m/>
    <s v="Baja"/>
    <x v="6"/>
    <n v="0"/>
    <s v="Alta"/>
    <s v="Rapide Eye"/>
    <s v="20150224_171126_1644626_RapidEye-1_analytic.tif"/>
    <m/>
    <s v="Baja"/>
    <m/>
    <m/>
  </r>
  <r>
    <s v="103i"/>
    <x v="3"/>
    <n v="11.99311"/>
    <n v="-84.221400000000003"/>
    <x v="1"/>
    <n v="2"/>
    <s v="Media"/>
    <s v="Landsat"/>
    <s v="15052_21feb2006.img"/>
    <m/>
    <s v="Baja"/>
    <x v="6"/>
    <n v="0"/>
    <s v="Alta"/>
    <s v="Rapide Eye"/>
    <s v="20160315_165211_1644627_RapidEye-1_analytic.tif"/>
    <m/>
    <s v="Alta"/>
    <m/>
    <m/>
  </r>
  <r>
    <s v="106i"/>
    <x v="3"/>
    <n v="11.99217"/>
    <n v="-83.966290000000001"/>
    <x v="3"/>
    <n v="7"/>
    <s v="Alta"/>
    <s v="Landsat"/>
    <s v="15052_21feb2006.img"/>
    <m/>
    <s v="Baja"/>
    <x v="6"/>
    <n v="0"/>
    <s v="Alta"/>
    <s v="Rapide Eye"/>
    <s v="20160315_165210_1644628_RapidEye-1_analytic.tif"/>
    <m/>
    <s v="Alta"/>
    <m/>
    <m/>
  </r>
  <r>
    <s v="109i"/>
    <x v="3"/>
    <n v="12.077500000000001"/>
    <n v="-84.647300000000001"/>
    <x v="2"/>
    <n v="4"/>
    <s v="Alta"/>
    <s v="Spot"/>
    <s v="621-326.img"/>
    <m/>
    <s v="Media"/>
    <x v="1"/>
    <n v="2"/>
    <s v="Alta"/>
    <s v="Rapide Eye"/>
    <s v="20160620_164403_1644625_RapidEye-3_analytic.tif"/>
    <m/>
    <s v="Baja"/>
    <m/>
    <m/>
  </r>
  <r>
    <s v="10INF"/>
    <x v="3"/>
    <n v="10.93183"/>
    <n v="-84.178150000000002"/>
    <x v="3"/>
    <n v="9"/>
    <s v="Alta"/>
    <s v="Landsat"/>
    <s v="15052_19dic2005.img"/>
    <m/>
    <s v="Baja"/>
    <x v="5"/>
    <n v="9"/>
    <s v="Alta"/>
    <s v="Otras"/>
    <s v="DG 2015"/>
    <m/>
    <s v="Alta"/>
    <m/>
    <m/>
  </r>
  <r>
    <s v="112i"/>
    <x v="3"/>
    <n v="12.078139999999999"/>
    <n v="-84.392259999999993"/>
    <x v="1"/>
    <n v="2"/>
    <s v="Alta"/>
    <s v="Landsat"/>
    <s v="15052_21feb2006.img"/>
    <m/>
    <s v="Baja"/>
    <x v="1"/>
    <n v="2"/>
    <s v="Baja"/>
    <s v="Landsat"/>
    <s v="15052_31may2016.img"/>
    <m/>
    <s v="Baja"/>
    <m/>
    <m/>
  </r>
  <r>
    <s v="114i"/>
    <x v="3"/>
    <n v="12.078110000000001"/>
    <n v="-84.222239999999999"/>
    <x v="3"/>
    <n v="9"/>
    <s v="Alta"/>
    <s v="Landsat"/>
    <s v="15052_29ago2005.img"/>
    <m/>
    <s v="Baja"/>
    <x v="6"/>
    <n v="0"/>
    <s v="Media"/>
    <s v="Rapide Eye"/>
    <s v="20160315_165211_1644627_RapidEye-1_analytic.tif"/>
    <m/>
    <s v="Alta"/>
    <m/>
    <m/>
  </r>
  <r>
    <s v="114INF"/>
    <x v="3"/>
    <n v="11.356109999999999"/>
    <n v="-84.264889999999994"/>
    <x v="3"/>
    <n v="9"/>
    <s v="Alta"/>
    <s v="Landsat"/>
    <s v="imal7_15052_29_08_2005.img"/>
    <m/>
    <s v="Baja"/>
    <x v="4"/>
    <n v="6"/>
    <s v="Alta"/>
    <s v="Rapide Eye"/>
    <s v="20160315_165221_1644327_RapidEye-1_analytic.tif"/>
    <m/>
    <s v="Alta"/>
    <m/>
    <m/>
  </r>
  <r>
    <s v="117i"/>
    <x v="3"/>
    <n v="12.077170000000001"/>
    <n v="-83.967209999999994"/>
    <x v="12"/>
    <n v="0"/>
    <s v="Media"/>
    <s v="Landsat"/>
    <s v="15052_29ago2005.img"/>
    <m/>
    <s v="Baja"/>
    <x v="6"/>
    <n v="0"/>
    <s v="Alta"/>
    <s v="Rapide Eye"/>
    <s v="20150105_165827_1644628_RapidEye-4_analytic.tif"/>
    <m/>
    <s v="Alta"/>
    <m/>
    <m/>
  </r>
  <r>
    <s v="117INF"/>
    <x v="3"/>
    <n v="11.355270000000001"/>
    <n v="-84.010679999999994"/>
    <x v="3"/>
    <n v="9"/>
    <s v="Alta"/>
    <s v="Landsat"/>
    <s v="imal7_15052_29_08_2005.img"/>
    <m/>
    <s v="Baja"/>
    <x v="5"/>
    <n v="9"/>
    <s v="Alta"/>
    <s v="Rapide Eye"/>
    <s v="20160315_165220_1644328_RapidEye-1_analytic.tif"/>
    <m/>
    <s v="Alta"/>
    <m/>
    <m/>
  </r>
  <r>
    <s v="11i"/>
    <x v="3"/>
    <n v="10.97315"/>
    <n v="-83.881529999999998"/>
    <x v="3"/>
    <n v="9"/>
    <s v="Alta"/>
    <s v="Landsat"/>
    <s v="15052_19dic2005.img"/>
    <m/>
    <s v="Baja"/>
    <x v="5"/>
    <n v="9"/>
    <s v="Baja"/>
    <s v="Otras"/>
    <s v="DigitalGlobe 2012"/>
    <m/>
    <s v="Alta"/>
    <m/>
    <s v="no hay imagen disponibles"/>
  </r>
  <r>
    <s v="122i"/>
    <x v="3"/>
    <n v="12.1624"/>
    <n v="-84.476479999999995"/>
    <x v="1"/>
    <n v="0"/>
    <s v="Alta"/>
    <s v="Spot"/>
    <s v="621-325-27ene05.img"/>
    <m/>
    <s v="Media"/>
    <x v="1"/>
    <n v="1"/>
    <s v="Media"/>
    <s v="Rapide Eye"/>
    <s v="20160124_170429_1644726_RapidEye-2_analytic.tif"/>
    <m/>
    <s v="Alta"/>
    <m/>
    <m/>
  </r>
  <r>
    <s v="125i"/>
    <x v="3"/>
    <n v="12.1631"/>
    <n v="-84.221360000000004"/>
    <x v="4"/>
    <n v="0"/>
    <s v="Alta"/>
    <s v="Landsat"/>
    <s v="15052_21feb2006.img"/>
    <m/>
    <s v="Baja"/>
    <x v="14"/>
    <n v="0"/>
    <s v="Alta"/>
    <s v="Rapide Eye"/>
    <s v="15052_21feb2006.img"/>
    <m/>
    <s v="Alta"/>
    <m/>
    <m/>
  </r>
  <r>
    <s v="128i"/>
    <x v="3"/>
    <n v="12.162140000000001"/>
    <n v="-83.966250000000002"/>
    <x v="3"/>
    <n v="9"/>
    <s v="Alta"/>
    <s v="Landsat"/>
    <s v="15052_30sep2005.img"/>
    <m/>
    <s v="Baja"/>
    <x v="5"/>
    <n v="9"/>
    <s v="Alta"/>
    <s v="Rapide Eye"/>
    <s v="20160315_165207_1644728_RapidEye-1_analytic.tif"/>
    <m/>
    <s v="Alta"/>
    <m/>
    <m/>
  </r>
  <r>
    <s v="133i"/>
    <x v="3"/>
    <n v="12.24816"/>
    <n v="-84.562250000000006"/>
    <x v="1"/>
    <n v="2"/>
    <s v="Alta"/>
    <s v="Spot"/>
    <s v="621-325-27ene05.img"/>
    <m/>
    <s v="Media"/>
    <x v="10"/>
    <n v="1"/>
    <s v="Alta"/>
    <s v="Rapide Eye"/>
    <s v="20160124_170429_1644726_RapidEye-2_analytic.tif"/>
    <m/>
    <s v="Alta"/>
    <m/>
    <m/>
  </r>
  <r>
    <s v="136i"/>
    <x v="3"/>
    <n v="12.247310000000001"/>
    <n v="-84.307220000000001"/>
    <x v="4"/>
    <n v="0"/>
    <s v="Media"/>
    <s v="Spot"/>
    <s v="621-325-27ene05.img"/>
    <m/>
    <s v="Media"/>
    <x v="10"/>
    <n v="1"/>
    <s v="Alta"/>
    <s v="Rapide Eye"/>
    <s v="20151001_165244_1644727_RapidEye-2_analytic.tif"/>
    <m/>
    <s v="Alta"/>
    <m/>
    <m/>
  </r>
  <r>
    <s v="139i"/>
    <x v="3"/>
    <n v="12.248060000000001"/>
    <n v="-84.052180000000007"/>
    <x v="1"/>
    <n v="2"/>
    <s v="Alta"/>
    <s v="Landsat"/>
    <s v="15052_19dic2005.img"/>
    <m/>
    <s v="Media"/>
    <x v="1"/>
    <n v="1"/>
    <s v="Alta"/>
    <s v="Rapide Eye"/>
    <s v="20160108_164902_1644728_RapidEye-1_analytic.tif"/>
    <m/>
    <s v="Alta"/>
    <m/>
    <m/>
  </r>
  <r>
    <s v="13b"/>
    <x v="3"/>
    <n v="11.398580000000001"/>
    <n v="-84.434510000000003"/>
    <x v="3"/>
    <n v="9"/>
    <s v="Alta"/>
    <s v="Landsat"/>
    <s v="imal7_15052_29_08_2005.img"/>
    <m/>
    <s v="Baja"/>
    <x v="10"/>
    <n v="0"/>
    <s v="Alta"/>
    <s v="Rapide Eye"/>
    <s v="20160724_163642_1644326_RapidEye-4_analytic.tif"/>
    <m/>
    <s v="Alta"/>
    <m/>
    <m/>
  </r>
  <r>
    <s v="140INF"/>
    <x v="3"/>
    <n v="11.44103"/>
    <n v="-84.264070000000004"/>
    <x v="12"/>
    <n v="0"/>
    <s v="Alta"/>
    <s v="Landsat"/>
    <s v="15052_29ago2005.img"/>
    <m/>
    <s v="Baja"/>
    <x v="6"/>
    <n v="0"/>
    <s v="Alta"/>
    <s v="Rapide Eye"/>
    <s v="20160315_165221_1644327_RapidEye-1_analytic.tif"/>
    <m/>
    <s v="Alta"/>
    <m/>
    <m/>
  </r>
  <r>
    <s v="143i"/>
    <x v="3"/>
    <n v="12.33318"/>
    <n v="-84.731549999999999"/>
    <x v="4"/>
    <n v="0"/>
    <s v="Alta"/>
    <s v="Spot"/>
    <s v="621-325-27ene05.img"/>
    <m/>
    <s v="Media"/>
    <x v="10"/>
    <n v="0"/>
    <s v="Alta"/>
    <s v="Rapide Eye"/>
    <s v="20160415_163836_1644725_RapidEye-4_analytic.tif"/>
    <m/>
    <s v="Alta"/>
    <m/>
    <m/>
  </r>
  <r>
    <s v="143INF"/>
    <x v="3"/>
    <n v="11.44017"/>
    <n v="-84.009789999999995"/>
    <x v="3"/>
    <n v="7"/>
    <s v="Alta"/>
    <s v="Landsat"/>
    <s v="15052_29ago2005.img"/>
    <m/>
    <s v="Baja"/>
    <x v="6"/>
    <n v="0"/>
    <s v="Alta"/>
    <s v="Rapide Eye"/>
    <s v="20160315_165220_1644328_RapidEye-1_analytic.tif"/>
    <m/>
    <s v="Alta"/>
    <m/>
    <m/>
  </r>
  <r>
    <s v="146i"/>
    <x v="3"/>
    <n v="12.332369999999999"/>
    <n v="-84.476429999999993"/>
    <x v="3"/>
    <n v="9"/>
    <s v="Alta"/>
    <s v="Landsat"/>
    <s v="imal7_15052_29_08_2005.img"/>
    <m/>
    <s v="Baja"/>
    <x v="5"/>
    <n v="9"/>
    <s v="Alta"/>
    <s v="Rapide Eye"/>
    <s v="20160124_170429_1644726_RapidEye-2_visual.tif"/>
    <m/>
    <s v="Alta"/>
    <m/>
    <m/>
  </r>
  <r>
    <s v="1497i"/>
    <x v="3"/>
    <n v="10.887779999999999"/>
    <n v="-84.009929999999997"/>
    <x v="3"/>
    <n v="9"/>
    <s v="Alta"/>
    <s v="Otras"/>
    <s v="Digital Globe 2005"/>
    <m/>
    <s v="Alta"/>
    <x v="5"/>
    <n v="9"/>
    <s v="Baja"/>
    <s v="Rapide Eye"/>
    <s v="20160903_164431_1644128_RapidEye-2_analytic.tif"/>
    <m/>
    <s v="Alta"/>
    <m/>
    <s v="Imagen con nubes"/>
  </r>
  <r>
    <s v="149i"/>
    <x v="3"/>
    <n v="12.333080000000001"/>
    <n v="-84.221310000000003"/>
    <x v="2"/>
    <n v="6"/>
    <s v="Alta"/>
    <s v="Spot"/>
    <s v="621-325-27ene05.img"/>
    <m/>
    <s v="Media"/>
    <x v="5"/>
    <n v="9"/>
    <s v="Alta"/>
    <s v="Landsat"/>
    <s v="15052_19ago2016.img"/>
    <m/>
    <s v="Alta"/>
    <m/>
    <m/>
  </r>
  <r>
    <s v="14b"/>
    <x v="3"/>
    <n v="11.39856"/>
    <n v="-83.924419999999998"/>
    <x v="3"/>
    <n v="9"/>
    <s v="Alta"/>
    <s v="Landsat"/>
    <s v="imal7_15052_29_08_2005.img"/>
    <m/>
    <s v="Baja"/>
    <x v="5"/>
    <n v="9"/>
    <s v="Alta"/>
    <s v="Rapide Eye"/>
    <s v="20160724_163641_1644328_RapidEye-4_analytic.tif"/>
    <m/>
    <s v="Alta"/>
    <m/>
    <m/>
  </r>
  <r>
    <s v="14i"/>
    <x v="3"/>
    <n v="11.05749"/>
    <n v="-84.30744"/>
    <x v="1"/>
    <n v="2"/>
    <s v="Alta"/>
    <s v="Landsat"/>
    <s v="15052_29ago2005.img"/>
    <m/>
    <s v="Baja"/>
    <x v="10"/>
    <n v="0"/>
    <s v="Alta"/>
    <s v="Otras"/>
    <s v="DigitalGlobe 2014"/>
    <m/>
    <s v="Alta"/>
    <m/>
    <m/>
  </r>
  <r>
    <s v="14INF"/>
    <x v="3"/>
    <n v="10.93017"/>
    <n v="-83.839939999999999"/>
    <x v="3"/>
    <n v="9"/>
    <s v="Alta"/>
    <s v="Landsat"/>
    <s v="15052_19dic2005.img"/>
    <m/>
    <s v="Baja"/>
    <x v="5"/>
    <n v="9"/>
    <s v="Alta"/>
    <s v="Rapide Eye"/>
    <s v="20160127_164707_1744102_RapidEye-1_analytic.tif"/>
    <m/>
    <s v="Alta"/>
    <m/>
    <m/>
  </r>
  <r>
    <s v="1501i"/>
    <x v="3"/>
    <n v="10.973190000000001"/>
    <n v="-84.093649999999997"/>
    <x v="3"/>
    <n v="9"/>
    <s v="Alta"/>
    <s v="Landsat"/>
    <s v="15052_19dic2005.img"/>
    <m/>
    <s v="Baja"/>
    <x v="5"/>
    <n v="9"/>
    <s v="Alta"/>
    <s v="Rapide Eye"/>
    <s v="20160522_163619_1644128_RapidEye-3_analytic.tif"/>
    <m/>
    <s v="Alta"/>
    <m/>
    <m/>
  </r>
  <r>
    <s v="1504i"/>
    <x v="3"/>
    <n v="10.972709999999999"/>
    <n v="-83.839010000000002"/>
    <x v="3"/>
    <n v="9"/>
    <s v="Alta"/>
    <s v="Landsat"/>
    <s v="15052_19dic2005.img"/>
    <m/>
    <s v="Baja"/>
    <x v="5"/>
    <n v="9"/>
    <s v="Alta"/>
    <s v="Otras"/>
    <s v="DigitalGlobe 2014"/>
    <m/>
    <s v="Alta"/>
    <m/>
    <m/>
  </r>
  <r>
    <s v="1505i"/>
    <x v="3"/>
    <n v="11.057869999999999"/>
    <n v="-84.349940000000004"/>
    <x v="2"/>
    <n v="3"/>
    <s v="Alta"/>
    <s v="Landsat"/>
    <s v="15052_29ago2005.img"/>
    <m/>
    <s v="Baja"/>
    <x v="10"/>
    <n v="0"/>
    <s v="Alta"/>
    <s v="Rapide Eye"/>
    <s v="20160522_163616_1644227_RapidEye-3_analytic.tif"/>
    <m/>
    <s v="Alta"/>
    <m/>
    <m/>
  </r>
  <r>
    <s v="1508i"/>
    <x v="3"/>
    <n v="11.0578"/>
    <n v="-84.094909999999999"/>
    <x v="3"/>
    <n v="9"/>
    <s v="Alta"/>
    <s v="Landsat"/>
    <s v="15052_19dic2005.img"/>
    <m/>
    <s v="Baja"/>
    <x v="5"/>
    <n v="9"/>
    <s v="Alta"/>
    <s v="Rapide Eye"/>
    <s v="20160903_164431_1644128_RapidEye-2_analytic.tif"/>
    <m/>
    <s v="Alta"/>
    <m/>
    <m/>
  </r>
  <r>
    <s v="1513i"/>
    <x v="3"/>
    <n v="11.14279"/>
    <n v="-84.179109999999994"/>
    <x v="3"/>
    <n v="9"/>
    <s v="Alta"/>
    <s v="Landsat"/>
    <s v="15052_30sep2005.img"/>
    <m/>
    <s v="Baja"/>
    <x v="5"/>
    <n v="9"/>
    <s v="Alta"/>
    <s v="Rapide Eye"/>
    <s v="20160315_165224_1644227_RapidEye-1_analytic.tif"/>
    <m/>
    <s v="Alta"/>
    <m/>
    <m/>
  </r>
  <r>
    <s v="1516i"/>
    <x v="3"/>
    <n v="11.142720000000001"/>
    <n v="-83.924000000000007"/>
    <x v="3"/>
    <n v="9"/>
    <s v="Alta"/>
    <s v="Landsat"/>
    <s v="15052_30sep2005.img"/>
    <m/>
    <s v="Baja"/>
    <x v="5"/>
    <n v="9"/>
    <s v="Alta"/>
    <s v="Landsat"/>
    <s v="15052_03ago2016.img"/>
    <m/>
    <s v="Baja"/>
    <m/>
    <m/>
  </r>
  <r>
    <s v="1518i"/>
    <x v="3"/>
    <n v="11.227830000000001"/>
    <n v="-84.264899999999997"/>
    <x v="3"/>
    <n v="9"/>
    <s v="Alta"/>
    <s v="Landsat"/>
    <s v="15052_19oct2006.img"/>
    <m/>
    <s v="Baja"/>
    <x v="5"/>
    <n v="9"/>
    <s v="Alta"/>
    <s v="Rapide Eye"/>
    <s v="20160315_165224_1644228_RapidEye-1_analytic.tif"/>
    <m/>
    <s v="Alta"/>
    <m/>
    <m/>
  </r>
  <r>
    <s v="1520i"/>
    <x v="3"/>
    <n v="11.227779999999999"/>
    <n v="-84.094880000000003"/>
    <x v="3"/>
    <n v="9"/>
    <s v="Alta"/>
    <s v="Landsat"/>
    <s v="15052_19oct2006.img"/>
    <m/>
    <s v="Baja"/>
    <x v="5"/>
    <n v="9"/>
    <s v="Alta"/>
    <s v="Rapide Eye"/>
    <s v="20160315_165224_1644228_RapidEye-1_analytic.tif"/>
    <m/>
    <s v="Alta"/>
    <m/>
    <m/>
  </r>
  <r>
    <s v="1524i"/>
    <x v="3"/>
    <n v="11.31277"/>
    <n v="-84.179060000000007"/>
    <x v="3"/>
    <n v="9"/>
    <s v="Alta"/>
    <s v="Landsat"/>
    <s v="imal7_15052_29_08_2005.img"/>
    <m/>
    <s v="Baja"/>
    <x v="5"/>
    <n v="9"/>
    <s v="Alta"/>
    <s v="Rapide Eye"/>
    <s v="15052_03ago2016.img"/>
    <m/>
    <s v="Alta"/>
    <m/>
    <m/>
  </r>
  <r>
    <s v="1529i"/>
    <x v="3"/>
    <n v="11.39777"/>
    <n v="-84.179860000000005"/>
    <x v="2"/>
    <n v="6"/>
    <s v="Alta"/>
    <s v="Landsat"/>
    <s v="15052_30sep2005.img"/>
    <m/>
    <s v="Baja"/>
    <x v="1"/>
    <n v="2"/>
    <s v="Alta"/>
    <s v="Rapide Eye"/>
    <s v="20160315_165221_1644327_RapidEye-1_analytic.tif"/>
    <m/>
    <s v="Alta"/>
    <m/>
    <m/>
  </r>
  <r>
    <s v="1534i"/>
    <x v="3"/>
    <n v="11.482749999999999"/>
    <n v="-84.179019999999994"/>
    <x v="3"/>
    <n v="9"/>
    <s v="Alta"/>
    <s v="Landsat"/>
    <s v="15052_29ago2005.img"/>
    <m/>
    <s v="Baja"/>
    <x v="1"/>
    <n v="1"/>
    <s v="Alta"/>
    <s v="Rapide Eye"/>
    <s v="20160315_165221_1644327_RapidEye-1_analytic.tif"/>
    <m/>
    <s v="Alta"/>
    <m/>
    <m/>
  </r>
  <r>
    <s v="1537i"/>
    <x v="3"/>
    <n v="11.48268"/>
    <n v="-83.923910000000006"/>
    <x v="12"/>
    <n v="0"/>
    <s v="Alta"/>
    <s v="Landsat"/>
    <s v="15052_19oct2006.img"/>
    <m/>
    <s v="Baja"/>
    <x v="6"/>
    <n v="0"/>
    <s v="Alta"/>
    <s v="Landsat"/>
    <s v="15052_13abr2016.img"/>
    <m/>
    <s v="Baja"/>
    <m/>
    <m/>
  </r>
  <r>
    <s v="1540i"/>
    <x v="3"/>
    <n v="11.56779"/>
    <n v="-84.264840000000007"/>
    <x v="3"/>
    <n v="9"/>
    <s v="Alta"/>
    <s v="Landsat"/>
    <s v="imal7_15052_29_08_2005.img"/>
    <m/>
    <s v="Baja"/>
    <x v="5"/>
    <n v="7"/>
    <s v="Alta"/>
    <s v="Rapide Eye"/>
    <s v="20160724_163638_1644427_RapidEye-4_analytic.tif"/>
    <m/>
    <s v="Alta"/>
    <m/>
    <m/>
  </r>
  <r>
    <s v="1543i"/>
    <x v="3"/>
    <n v="11.567690000000001"/>
    <n v="-84.009810000000002"/>
    <x v="3"/>
    <n v="9"/>
    <s v="Alta"/>
    <s v="Landsat"/>
    <s v="15052_29ago2005.img"/>
    <m/>
    <s v="Baja"/>
    <x v="4"/>
    <n v="3"/>
    <s v="Alta"/>
    <s v="Landsat"/>
    <s v="15052_03ago2016.img"/>
    <m/>
    <s v="Baja"/>
    <m/>
    <m/>
  </r>
  <r>
    <s v="1545i"/>
    <x v="3"/>
    <n v="11.65283"/>
    <n v="-84.434089999999998"/>
    <x v="2"/>
    <n v="5"/>
    <s v="Alta"/>
    <s v="Landsat"/>
    <s v="15052_19oct2006.img"/>
    <m/>
    <s v="Baja"/>
    <x v="4"/>
    <n v="3"/>
    <s v="Alta"/>
    <s v="Rapide Eye"/>
    <s v="20160315_165218_1644426_RapidEye-1_analytic.tif"/>
    <m/>
    <s v="Alta"/>
    <m/>
    <m/>
  </r>
  <r>
    <s v="1548i"/>
    <x v="3"/>
    <n v="11.65273"/>
    <n v="-84.178970000000007"/>
    <x v="12"/>
    <n v="0"/>
    <s v="Alta"/>
    <s v="Landsat"/>
    <s v="15052_29ago2005.img"/>
    <m/>
    <s v="Baja"/>
    <x v="6"/>
    <n v="0"/>
    <s v="Alta"/>
    <s v="Rapide Eye"/>
    <s v="20160315_165217_1644427_RapidEye-1_analytic.tif"/>
    <m/>
    <s v="Alta"/>
    <m/>
    <m/>
  </r>
  <r>
    <s v="1551i"/>
    <x v="3"/>
    <n v="11.652659999999999"/>
    <n v="-83.923860000000005"/>
    <x v="3"/>
    <n v="9"/>
    <s v="Alta"/>
    <s v="Landsat"/>
    <s v="15052_29ago2005.img"/>
    <m/>
    <s v="Baja"/>
    <x v="4"/>
    <n v="3"/>
    <s v="Media"/>
    <s v="Rapide Eye"/>
    <s v="20160315_165217_1644428_RapidEye-1_analytic.tif"/>
    <m/>
    <s v="Alta"/>
    <m/>
    <m/>
  </r>
  <r>
    <s v="1556i"/>
    <x v="3"/>
    <n v="11.737769999999999"/>
    <n v="-84.264809999999997"/>
    <x v="2"/>
    <n v="6"/>
    <s v="Alta"/>
    <s v="Landsat"/>
    <s v="imal7_15052_29_08_2005.img"/>
    <m/>
    <s v="Baja"/>
    <x v="6"/>
    <n v="2"/>
    <s v="Alta"/>
    <s v="Landsat"/>
    <s v="15052_03ago2016.img"/>
    <m/>
    <s v="Baja"/>
    <m/>
    <m/>
  </r>
  <r>
    <s v="1559i"/>
    <x v="3"/>
    <n v="11.73767"/>
    <n v="-84.009770000000003"/>
    <x v="1"/>
    <n v="2"/>
    <s v="Alta"/>
    <s v="Landsat"/>
    <s v="imal7_15052_29_08_2005.img"/>
    <m/>
    <s v="Baja"/>
    <x v="1"/>
    <n v="2"/>
    <s v="Alta"/>
    <s v="Rapide Eye"/>
    <s v="20160315_165214_1644528_RapidEye-1_analytic.tif"/>
    <m/>
    <s v="Alta"/>
    <m/>
    <m/>
  </r>
  <r>
    <s v="1562i"/>
    <x v="3"/>
    <n v="11.7376"/>
    <n v="-83.754739999999998"/>
    <x v="3"/>
    <n v="9"/>
    <s v="Alta"/>
    <s v="Landsat"/>
    <s v="imal7_15052_29_08_2005.img"/>
    <m/>
    <s v="Baja"/>
    <x v="5"/>
    <n v="9"/>
    <s v="Alta"/>
    <s v="Rapide Eye"/>
    <s v="20150803_164810_1744502_RapidEye-5_analytic.tif"/>
    <m/>
    <s v="Alta"/>
    <m/>
    <m/>
  </r>
  <r>
    <s v="1565i"/>
    <x v="3"/>
    <n v="11.822749999999999"/>
    <n v="-84.26397"/>
    <x v="3"/>
    <n v="9"/>
    <s v="Alta"/>
    <s v="Landsat"/>
    <s v="15052_29ago2005.img"/>
    <m/>
    <s v="Baja"/>
    <x v="6"/>
    <n v="0"/>
    <s v="Alta"/>
    <s v="Rapide Eye"/>
    <s v="20151225_165542_1644527_RapidEye-1_analytic.tif"/>
    <m/>
    <s v="Alta"/>
    <m/>
    <m/>
  </r>
  <r>
    <s v="1568i"/>
    <x v="3"/>
    <n v="11.822649999999999"/>
    <n v="-84.008849999999995"/>
    <x v="2"/>
    <n v="6"/>
    <s v="Alta"/>
    <s v="Landsat"/>
    <s v="imal7_15052_29_08_2005.img"/>
    <m/>
    <s v="Baja"/>
    <x v="1"/>
    <n v="1"/>
    <s v="Alta"/>
    <s v="Otras"/>
    <s v="DigitalGlobe 2014"/>
    <m/>
    <s v="Alta"/>
    <m/>
    <m/>
  </r>
  <r>
    <s v="1573i"/>
    <x v="3"/>
    <n v="11.90776"/>
    <n v="-84.349789999999999"/>
    <x v="3"/>
    <n v="9"/>
    <s v="Alta"/>
    <s v="Landsat"/>
    <s v="15052_29ago2005.img"/>
    <m/>
    <s v="Baja"/>
    <x v="6"/>
    <n v="0"/>
    <s v="Alta"/>
    <s v="Landsat"/>
    <s v="15052_31may2016.img"/>
    <m/>
    <s v="Baja"/>
    <m/>
    <m/>
  </r>
  <r>
    <s v="1576i"/>
    <x v="3"/>
    <n v="11.907690000000001"/>
    <n v="-84.094750000000005"/>
    <x v="3"/>
    <n v="7"/>
    <s v="Alta"/>
    <s v="Landsat"/>
    <s v="15052_29ago2005.img"/>
    <m/>
    <s v="Baja"/>
    <x v="1"/>
    <n v="1"/>
    <s v="Media"/>
    <s v="Landsat"/>
    <s v="15052_31may2016.img"/>
    <m/>
    <s v="Baja"/>
    <m/>
    <m/>
  </r>
  <r>
    <s v="1579i"/>
    <x v="3"/>
    <n v="11.907590000000001"/>
    <n v="-83.83972"/>
    <x v="10"/>
    <n v="0"/>
    <s v="Media"/>
    <s v="Landsat"/>
    <s v="15052_29ago2005.img"/>
    <m/>
    <s v="Baja"/>
    <x v="9"/>
    <n v="0"/>
    <s v="Media"/>
    <s v="Rapide Eye"/>
    <s v="20150803_164810_1744502_RapidEye-5_analytic.tif"/>
    <m/>
    <s v="Alta"/>
    <m/>
    <m/>
  </r>
  <r>
    <s v="1582i"/>
    <x v="3"/>
    <n v="11.99274"/>
    <n v="-84.348960000000005"/>
    <x v="2"/>
    <n v="3"/>
    <s v="Alta"/>
    <s v="Landsat"/>
    <s v="15052_30sep2005.img"/>
    <m/>
    <s v="Baja"/>
    <x v="6"/>
    <n v="0"/>
    <s v="Alta"/>
    <s v="Landsat"/>
    <s v="15052_12mar2016.img"/>
    <m/>
    <s v="Baja"/>
    <m/>
    <m/>
  </r>
  <r>
    <s v="1585i"/>
    <x v="3"/>
    <n v="11.99267"/>
    <n v="-84.093850000000003"/>
    <x v="12"/>
    <n v="0"/>
    <s v="Alta"/>
    <s v="Landsat"/>
    <s v="15052_21feb2006.img"/>
    <m/>
    <s v="Baja"/>
    <x v="6"/>
    <n v="0"/>
    <s v="Alta"/>
    <s v="Otras"/>
    <s v="DigitalGlobe 2014"/>
    <m/>
    <s v="Alta"/>
    <m/>
    <m/>
  </r>
  <r>
    <s v="1588i"/>
    <x v="3"/>
    <n v="11.992570000000001"/>
    <n v="-83.838729999999998"/>
    <x v="3"/>
    <n v="9"/>
    <s v="Alta"/>
    <s v="Landsat"/>
    <s v="15052_29ago2005.img"/>
    <m/>
    <s v="Baja"/>
    <x v="5"/>
    <n v="9"/>
    <s v="Alta"/>
    <s v="Rapide Eye"/>
    <s v="20150105_165827_1644628_RapidEye-4_analytic.tif"/>
    <m/>
    <s v="Alta"/>
    <m/>
    <m/>
  </r>
  <r>
    <s v="1590i"/>
    <x v="3"/>
    <n v="12.0778"/>
    <n v="-84.519779999999997"/>
    <x v="4"/>
    <n v="0"/>
    <s v="Alta"/>
    <s v="Landsat"/>
    <s v="imal7_15052_29_08_2005.img"/>
    <m/>
    <s v="Baja"/>
    <x v="10"/>
    <n v="0"/>
    <s v="Alta"/>
    <s v="Rapide Eye"/>
    <s v="20160124_170433_1644626_RapidEye-2_visual.tif"/>
    <m/>
    <s v="Alta"/>
    <m/>
    <s v="Imagen landsat de mala calidad"/>
  </r>
  <r>
    <s v="1593i"/>
    <x v="3"/>
    <n v="12.077730000000001"/>
    <n v="-84.264740000000003"/>
    <x v="2"/>
    <n v="6"/>
    <s v="Alta"/>
    <s v="Landsat"/>
    <s v="15052_30sep2005.img"/>
    <m/>
    <s v="Baja"/>
    <x v="1"/>
    <n v="2"/>
    <s v="Alta"/>
    <s v="Rapide Eye"/>
    <s v="15052_31may2016.img"/>
    <m/>
    <s v="Alta"/>
    <m/>
    <m/>
  </r>
  <r>
    <s v="1594i"/>
    <x v="3"/>
    <n v="12.077680000000001"/>
    <n v="-84.179730000000006"/>
    <x v="2"/>
    <n v="5"/>
    <s v="Alta"/>
    <s v="Landsat"/>
    <s v="15052_21feb2006.img"/>
    <m/>
    <s v="Baja"/>
    <x v="10"/>
    <n v="2"/>
    <s v="Alta"/>
    <s v="Rapide Eye"/>
    <s v="20160315_165211_1644627_RapidEye-1_analytic.tif"/>
    <m/>
    <s v="Alta"/>
    <m/>
    <m/>
  </r>
  <r>
    <s v="1597i"/>
    <x v="3"/>
    <n v="12.07761"/>
    <n v="-83.924700000000001"/>
    <x v="10"/>
    <n v="0"/>
    <s v="Media"/>
    <s v="Landsat"/>
    <s v="15052_29ago2005.img"/>
    <m/>
    <s v="Baja"/>
    <x v="9"/>
    <n v="0"/>
    <s v="Media"/>
    <s v="Rapide Eye"/>
    <s v="20150224_171122_1644726_RapidEye-1_analytic.tif"/>
    <m/>
    <s v="Alta"/>
    <m/>
    <m/>
  </r>
  <r>
    <s v="1600i"/>
    <x v="3"/>
    <n v="12.16278"/>
    <n v="-84.518990000000002"/>
    <x v="1"/>
    <n v="2"/>
    <s v="Baja"/>
    <s v="Spot"/>
    <s v="621-325-27ene05.img"/>
    <m/>
    <s v="Media"/>
    <x v="1"/>
    <n v="2"/>
    <s v="Media"/>
    <s v="Rapide Eye"/>
    <s v="20160124_170429_1644726_RapidEye-2_analytic.tif"/>
    <m/>
    <s v="Alta"/>
    <m/>
    <m/>
  </r>
  <r>
    <s v="1603i"/>
    <x v="3"/>
    <n v="12.162710000000001"/>
    <n v="-84.26388"/>
    <x v="4"/>
    <n v="0"/>
    <s v="Alta"/>
    <s v="Spot"/>
    <s v="621-325-27ene05.img"/>
    <m/>
    <s v="Media"/>
    <x v="10"/>
    <n v="0"/>
    <s v="Alta"/>
    <s v="Google Earth"/>
    <n v="2014"/>
    <m/>
    <s v="Alta"/>
    <m/>
    <m/>
  </r>
  <r>
    <s v="1606i"/>
    <x v="3"/>
    <n v="12.162599999999999"/>
    <n v="-84.008759999999995"/>
    <x v="2"/>
    <n v="5"/>
    <s v="Alta"/>
    <s v="Landsat"/>
    <s v="15052_21feb2006.img"/>
    <m/>
    <s v="Baja"/>
    <x v="4"/>
    <n v="4"/>
    <s v="Alta"/>
    <s v="Landsat"/>
    <s v="15052_07dic2015.img"/>
    <m/>
    <s v="Baja"/>
    <m/>
    <m/>
  </r>
  <r>
    <s v="1610i"/>
    <x v="3"/>
    <n v="12.247820000000001"/>
    <n v="-84.604759999999999"/>
    <x v="3"/>
    <n v="7"/>
    <s v="Alta"/>
    <s v="Spot"/>
    <s v="621-325-27ene05.img"/>
    <m/>
    <s v="Media"/>
    <x v="4"/>
    <n v="6"/>
    <s v="Media"/>
    <s v="Landsat"/>
    <s v="16052_28nov2015.img"/>
    <m/>
    <s v="Baja"/>
    <m/>
    <m/>
  </r>
  <r>
    <s v="1613i"/>
    <x v="3"/>
    <n v="12.247719999999999"/>
    <n v="-84.349720000000005"/>
    <x v="4"/>
    <n v="0"/>
    <s v="Media"/>
    <s v="Spot"/>
    <s v="621-325-27ene05.img"/>
    <m/>
    <s v="Media"/>
    <x v="10"/>
    <n v="0"/>
    <s v="Alta"/>
    <s v="Rapide Eye"/>
    <s v="20151001_165244_1644727_RapidEye-2_analytic.tif"/>
    <m/>
    <s v="Alta"/>
    <m/>
    <m/>
  </r>
  <r>
    <s v="1616i"/>
    <x v="3"/>
    <n v="12.24765"/>
    <n v="-84.09469"/>
    <x v="4"/>
    <n v="0"/>
    <s v="Alta"/>
    <s v="Landsat"/>
    <s v="15052_29ago2005.img"/>
    <m/>
    <s v="Baja"/>
    <x v="7"/>
    <n v="0"/>
    <s v="Alta"/>
    <s v="Landsat"/>
    <s v="15052_13abr2016.img"/>
    <m/>
    <s v="Baja"/>
    <m/>
    <m/>
  </r>
  <r>
    <s v="1620i"/>
    <x v="3"/>
    <n v="12.33282"/>
    <n v="-84.689030000000002"/>
    <x v="2"/>
    <n v="4"/>
    <s v="Alta"/>
    <s v="Spot"/>
    <s v="621-325-27ene05.img"/>
    <m/>
    <s v="Media"/>
    <x v="10"/>
    <n v="2"/>
    <s v="Alta"/>
    <s v="Rapide Eye"/>
    <s v="20160415_163836_1644725_RapidEye-4_analytic.tif"/>
    <m/>
    <s v="Alta"/>
    <m/>
    <m/>
  </r>
  <r>
    <s v="1623i"/>
    <x v="3"/>
    <n v="12.332750000000001"/>
    <n v="-84.433909999999997"/>
    <x v="2"/>
    <n v="6"/>
    <s v="Alta"/>
    <s v="Landsat"/>
    <s v="15052_29ago2005.img"/>
    <m/>
    <s v="Baja"/>
    <x v="4"/>
    <n v="4"/>
    <s v="Alta"/>
    <s v="Rapide Eye"/>
    <s v="20160124_170429_1644726_RapidEye-2_visual.tif"/>
    <m/>
    <s v="Alta"/>
    <m/>
    <m/>
  </r>
  <r>
    <s v="165INF"/>
    <x v="3"/>
    <n v="11.525399999999999"/>
    <n v="-84.520600000000002"/>
    <x v="2"/>
    <n v="6"/>
    <s v="Alta"/>
    <s v="Landsat"/>
    <s v="15052_29ago2005.img"/>
    <m/>
    <s v="Baja"/>
    <x v="1"/>
    <n v="2"/>
    <s v="Alta"/>
    <s v="Landsat"/>
    <s v="15052_13abr2016.img"/>
    <m/>
    <s v="Baja"/>
    <m/>
    <m/>
  </r>
  <r>
    <s v="168INF"/>
    <x v="3"/>
    <n v="11.5261"/>
    <n v="-84.264889999999994"/>
    <x v="3"/>
    <n v="9"/>
    <s v="Alta"/>
    <s v="Landsat"/>
    <s v="imal7_15052_29_08_2005.img"/>
    <m/>
    <s v="Baja"/>
    <x v="4"/>
    <n v="6"/>
    <s v="Alta"/>
    <s v="Rapide Eye"/>
    <s v="20150101_165653_1644427_RapidEye-5_analytic.tif"/>
    <m/>
    <s v="Alta"/>
    <m/>
    <m/>
  </r>
  <r>
    <s v="171INF"/>
    <x v="3"/>
    <n v="11.52525"/>
    <n v="-84.010630000000006"/>
    <x v="2"/>
    <n v="6"/>
    <s v="Alta"/>
    <s v="Landsat"/>
    <s v="15052_29ago2005.img"/>
    <m/>
    <s v="Baja"/>
    <x v="6"/>
    <n v="2"/>
    <s v="Alta"/>
    <s v="Rapide Eye"/>
    <s v="20160315_165217_1644428_RapidEye-1_analytic.tif"/>
    <m/>
    <s v="Alta"/>
    <m/>
    <m/>
  </r>
  <r>
    <s v="17i"/>
    <x v="3"/>
    <n v="11.05818"/>
    <n v="-84.052400000000006"/>
    <x v="3"/>
    <n v="9"/>
    <s v="Alta"/>
    <s v="Otras"/>
    <s v="Digital Globe 2005"/>
    <m/>
    <s v="Alta"/>
    <x v="5"/>
    <n v="9"/>
    <s v="Alta"/>
    <s v="Rapide Eye"/>
    <s v="20160315_165227_1644128_RapidEye-1_analytic.tif"/>
    <m/>
    <s v="Alta"/>
    <m/>
    <m/>
  </r>
  <r>
    <s v="18b"/>
    <x v="3"/>
    <n v="11.567640000000001"/>
    <n v="-83.840159999999997"/>
    <x v="3"/>
    <n v="9"/>
    <s v="Alta"/>
    <s v="Landsat"/>
    <s v="15052_19oct2006.img"/>
    <m/>
    <s v="Baja"/>
    <x v="4"/>
    <n v="4"/>
    <s v="Alta"/>
    <s v="Rapide Eye"/>
    <s v="20160522_163608_1744402_RapidEye-3_analytic.tif"/>
    <m/>
    <s v="Alta"/>
    <m/>
    <m/>
  </r>
  <r>
    <s v="196INF"/>
    <x v="3"/>
    <n v="11.61103"/>
    <n v="-84.434119999999993"/>
    <x v="1"/>
    <n v="0"/>
    <s v="Alta"/>
    <s v="Landsat"/>
    <s v="15052_29ago2005.img"/>
    <m/>
    <s v="Baja"/>
    <x v="10"/>
    <n v="0"/>
    <s v="Alta"/>
    <s v="Rapide Eye"/>
    <s v="20160315_165218_1644426_RapidEye-1_analytic.tif"/>
    <m/>
    <s v="Alta"/>
    <m/>
    <m/>
  </r>
  <r>
    <s v="19b"/>
    <x v="3"/>
    <n v="11.652850000000001"/>
    <n v="-84.520200000000003"/>
    <x v="2"/>
    <n v="3"/>
    <s v="Alta"/>
    <s v="Landsat"/>
    <s v="15052_30sep2005.img"/>
    <m/>
    <s v="Baja"/>
    <x v="4"/>
    <n v="3"/>
    <s v="Alta"/>
    <s v="Rapide Eye"/>
    <s v="20160315_165218_1644426_RapidEye-1_analytic.tif"/>
    <m/>
    <s v="Alta"/>
    <m/>
    <m/>
  </r>
  <r>
    <s v="200INF"/>
    <x v="3"/>
    <n v="11.611000000000001"/>
    <n v="-84.094009999999997"/>
    <x v="12"/>
    <n v="1"/>
    <s v="Alta"/>
    <s v="Landsat"/>
    <s v="15052_30sep2005.img"/>
    <m/>
    <s v="Baja"/>
    <x v="6"/>
    <n v="0"/>
    <s v="Alta"/>
    <s v="Rapide Eye"/>
    <s v="20150225_171310_1644428_RapidEye-2_analytic.tif"/>
    <m/>
    <s v="Alta"/>
    <m/>
    <m/>
  </r>
  <r>
    <s v="203INF"/>
    <x v="3"/>
    <n v="11.61008"/>
    <n v="-83.839680000000001"/>
    <x v="12"/>
    <n v="0"/>
    <s v="Alta"/>
    <s v="Landsat"/>
    <s v="15052_29ago2005.img"/>
    <m/>
    <s v="Baja"/>
    <x v="6"/>
    <n v="0"/>
    <s v="Alta"/>
    <s v="Rapide Eye"/>
    <s v="20150803_164813_1744402_RapidEye-5_analytic.tif"/>
    <m/>
    <s v="Alta"/>
    <m/>
    <m/>
  </r>
  <r>
    <s v="20i"/>
    <x v="3"/>
    <n v="11.143219999999999"/>
    <n v="-84.391689999999997"/>
    <x v="1"/>
    <n v="2"/>
    <s v="Alta"/>
    <s v="Landsat"/>
    <s v="15052_29ago2005.img"/>
    <m/>
    <s v="Baja"/>
    <x v="6"/>
    <n v="0"/>
    <s v="Alta"/>
    <s v="Landsat"/>
    <s v="15052_31may2016.img"/>
    <m/>
    <s v="Baja"/>
    <m/>
    <m/>
  </r>
  <r>
    <s v="21INF"/>
    <x v="3"/>
    <n v="11.01613"/>
    <n v="-84.434889999999996"/>
    <x v="1"/>
    <n v="2"/>
    <s v="Alta"/>
    <s v="Landsat"/>
    <s v="15052_19oct2006.img"/>
    <m/>
    <s v="Baja"/>
    <x v="1"/>
    <n v="2"/>
    <s v="Alta"/>
    <s v="Landsat"/>
    <s v="15052_03ago2016.img"/>
    <m/>
    <s v="Baja"/>
    <m/>
    <m/>
  </r>
  <r>
    <s v="228INF"/>
    <x v="3"/>
    <n v="11.69538"/>
    <n v="-84.52055"/>
    <x v="2"/>
    <n v="6"/>
    <s v="Alta"/>
    <s v="Landsat"/>
    <s v="imal7_15052_29_08_2005.img"/>
    <m/>
    <s v="Baja"/>
    <x v="4"/>
    <n v="3"/>
    <s v="Alta"/>
    <s v="Rapide Eye"/>
    <s v="20160315_165218_1644426_RapidEye-1_analytic.tif"/>
    <m/>
    <s v="Alta"/>
    <m/>
    <m/>
  </r>
  <r>
    <s v="22b"/>
    <x v="3"/>
    <n v="11.82283"/>
    <n v="-84.520139999999998"/>
    <x v="12"/>
    <n v="2"/>
    <s v="Alta"/>
    <s v="Spot"/>
    <s v="621-326.img"/>
    <m/>
    <s v="Media"/>
    <x v="6"/>
    <n v="2"/>
    <s v="Alta"/>
    <s v="Otras"/>
    <s v="DigitalGlobe 2015"/>
    <m/>
    <s v="Alta"/>
    <m/>
    <m/>
  </r>
  <r>
    <s v="231INF"/>
    <x v="3"/>
    <n v="11.69609"/>
    <n v="-84.264889999999994"/>
    <x v="4"/>
    <n v="0"/>
    <s v="Alta"/>
    <s v="Landsat"/>
    <s v="15052_29ago2005.img"/>
    <m/>
    <s v="Baja"/>
    <x v="6"/>
    <n v="0"/>
    <s v="Alta"/>
    <s v="Landsat"/>
    <s v="15052_31may2016.img"/>
    <m/>
    <s v="Baja"/>
    <m/>
    <m/>
  </r>
  <r>
    <s v="234INF"/>
    <x v="3"/>
    <n v="11.69523"/>
    <n v="-84.010570000000001"/>
    <x v="3"/>
    <n v="9"/>
    <s v="Alta"/>
    <s v="Landsat"/>
    <s v="15052_29ago2005.img"/>
    <m/>
    <s v="Baja"/>
    <x v="5"/>
    <n v="7"/>
    <s v="Alta"/>
    <s v="Landsat"/>
    <s v="15052_03ago2016.img"/>
    <m/>
    <s v="Baja"/>
    <m/>
    <m/>
  </r>
  <r>
    <s v="237INF"/>
    <x v="3"/>
    <n v="11.69609"/>
    <n v="-83.75488"/>
    <x v="3"/>
    <n v="9"/>
    <s v="Alta"/>
    <s v="Landsat"/>
    <s v="imal7_15052_29_08_2005.img"/>
    <m/>
    <s v="Baja"/>
    <x v="4"/>
    <n v="5"/>
    <s v="Alta"/>
    <s v="Rapide Eye"/>
    <s v="20160522_163608_1744402_RapidEye-3_analytic.tif"/>
    <m/>
    <s v="Alta"/>
    <m/>
    <m/>
  </r>
  <r>
    <s v="23i"/>
    <x v="3"/>
    <n v="11.142390000000001"/>
    <n v="-84.136589999999998"/>
    <x v="3"/>
    <n v="9"/>
    <s v="Alta"/>
    <s v="Otras"/>
    <s v="Digital Globe 2005"/>
    <m/>
    <s v="Alta"/>
    <x v="5"/>
    <n v="9"/>
    <s v="Media"/>
    <s v="Rapide Eye"/>
    <s v="20160315_165224_1644228_RapidEye-1_analytic.tif"/>
    <m/>
    <s v="Alta"/>
    <m/>
    <s v="Imagen con nubes"/>
  </r>
  <r>
    <s v="24INF"/>
    <x v="3"/>
    <n v="11.015359999999999"/>
    <n v="-84.180769999999995"/>
    <x v="3"/>
    <n v="9"/>
    <s v="Alta"/>
    <s v="Landsat"/>
    <s v="15052_19dic2005.img"/>
    <m/>
    <s v="Baja"/>
    <x v="5"/>
    <n v="9"/>
    <s v="Alta"/>
    <s v="Rapide Eye"/>
    <s v="20160522_163619_1644128_RapidEye-3_analytic.tif"/>
    <m/>
    <s v="Alta"/>
    <m/>
    <m/>
  </r>
  <r>
    <s v="25b"/>
    <x v="3"/>
    <n v="11.993550000000001"/>
    <n v="-84.604519999999994"/>
    <x v="1"/>
    <n v="2"/>
    <s v="Alta"/>
    <s v="Spot"/>
    <s v="621-326.img"/>
    <m/>
    <s v="Media"/>
    <x v="6"/>
    <n v="0"/>
    <s v="Alta"/>
    <s v="Rapide Eye"/>
    <s v="20160124_170433_1644626_RapidEye-2_analytic.tif"/>
    <m/>
    <s v="Baja"/>
    <m/>
    <m/>
  </r>
  <r>
    <s v="263INF"/>
    <x v="3"/>
    <n v="11.78102"/>
    <n v="-84.434100000000001"/>
    <x v="4"/>
    <n v="0"/>
    <s v="Alta"/>
    <s v="Landsat"/>
    <s v="15052_29ago2005.img"/>
    <m/>
    <s v="Baja"/>
    <x v="10"/>
    <n v="0"/>
    <s v="Alta"/>
    <s v="Rapide Eye"/>
    <s v="20160315_165214_1644526_RapidEye-1_analytic.tif"/>
    <m/>
    <s v="Alta"/>
    <m/>
    <m/>
  </r>
  <r>
    <s v="266INF"/>
    <x v="3"/>
    <n v="11.78018"/>
    <n v="-84.179699999999997"/>
    <x v="2"/>
    <n v="4"/>
    <s v="Alta"/>
    <s v="Landsat"/>
    <s v="15052_19oct2006.img"/>
    <m/>
    <s v="Baja"/>
    <x v="6"/>
    <n v="2"/>
    <s v="Alta"/>
    <s v="Rapide Eye"/>
    <s v="20150224_171129_1644527_RapidEye-1_analytic.tif"/>
    <m/>
    <s v="Alta"/>
    <m/>
    <m/>
  </r>
  <r>
    <s v="26i"/>
    <x v="3"/>
    <n v="11.143129999999999"/>
    <n v="-83.881479999999996"/>
    <x v="3"/>
    <n v="9"/>
    <s v="Alta"/>
    <s v="Landsat"/>
    <s v="15052_30sep2005.img"/>
    <m/>
    <s v="Baja"/>
    <x v="5"/>
    <n v="9"/>
    <s v="Alta"/>
    <s v="Landsat"/>
    <s v="15052_03ago2016.img"/>
    <m/>
    <s v="Baja"/>
    <m/>
    <m/>
  </r>
  <r>
    <s v="270INF"/>
    <x v="3"/>
    <n v="11.780060000000001"/>
    <n v="-83.839619999999996"/>
    <x v="3"/>
    <n v="9"/>
    <s v="Alta"/>
    <s v="Landsat"/>
    <s v="15052_29ago2005.img"/>
    <m/>
    <s v="Baja"/>
    <x v="5"/>
    <n v="9"/>
    <s v="Alta"/>
    <s v="Rapide Eye"/>
    <s v="20150803_164810_1744502_RapidEye-5_analytic.tif"/>
    <m/>
    <s v="Alta"/>
    <m/>
    <m/>
  </r>
  <r>
    <s v="27i"/>
    <x v="3"/>
    <n v="11.22822"/>
    <n v="-84.392420000000001"/>
    <x v="2"/>
    <n v="3"/>
    <s v="Alta"/>
    <s v="Landsat"/>
    <s v="15052_19oct2006.img"/>
    <m/>
    <s v="Baja"/>
    <x v="6"/>
    <n v="1"/>
    <s v="Alta"/>
    <s v="Rapide Eye"/>
    <s v="20160315_165225_1644226_RapidEye-1_analytic.tif"/>
    <m/>
    <s v="Alta"/>
    <m/>
    <m/>
  </r>
  <r>
    <s v="27INF"/>
    <x v="3"/>
    <n v="11.01613"/>
    <n v="-83.924880000000002"/>
    <x v="10"/>
    <n v="9"/>
    <s v="Alta"/>
    <s v="Landsat"/>
    <s v="15052_19dic2005.img"/>
    <m/>
    <s v="Baja"/>
    <x v="9"/>
    <n v="9"/>
    <s v="Alta"/>
    <s v="Otras"/>
    <s v="DigitalGlobe 2011"/>
    <m/>
    <s v="Alta"/>
    <m/>
    <m/>
  </r>
  <r>
    <s v="295INF"/>
    <x v="3"/>
    <n v="11.86608"/>
    <n v="-84.604889999999997"/>
    <x v="12"/>
    <n v="0"/>
    <s v="Alta"/>
    <s v="Spot"/>
    <s v="621-326.img"/>
    <m/>
    <s v="Media"/>
    <x v="6"/>
    <n v="0"/>
    <s v="Alta"/>
    <s v="Rapide Eye"/>
    <s v="20160313_164518_1644525_RapidEye-4_analytic.tif"/>
    <m/>
    <s v="Baja"/>
    <m/>
    <m/>
  </r>
  <r>
    <s v="298INF"/>
    <x v="3"/>
    <n v="11.865309999999999"/>
    <n v="-84.35051"/>
    <x v="1"/>
    <n v="2"/>
    <s v="Alta"/>
    <s v="Landsat"/>
    <s v="15052_21feb2006.img"/>
    <m/>
    <s v="Baja"/>
    <x v="1"/>
    <n v="2"/>
    <s v="Alta"/>
    <s v="Rapide Eye"/>
    <s v="20160315_165214_1644527_RapidEye-1_analytic.tif"/>
    <m/>
    <s v="Alta"/>
    <m/>
    <m/>
  </r>
  <r>
    <s v="29b"/>
    <x v="3"/>
    <n v="12.162850000000001"/>
    <n v="-84.690049999999999"/>
    <x v="1"/>
    <n v="2"/>
    <s v="Alta"/>
    <s v="Spot"/>
    <s v="621-325-27ene05.img"/>
    <m/>
    <s v="Media"/>
    <x v="1"/>
    <n v="2"/>
    <s v="Alta"/>
    <s v="Rapide Eye"/>
    <s v="20160415_163836_1644725_RapidEye-4_analytic.tif"/>
    <m/>
    <s v="Alta"/>
    <m/>
    <m/>
  </r>
  <r>
    <s v="2b"/>
    <x v="3"/>
    <n v="10.803699999999999"/>
    <n v="-83.925309999999996"/>
    <x v="3"/>
    <n v="9"/>
    <s v="Media"/>
    <s v="Landsat"/>
    <s v="15053_03diciembre2005.img"/>
    <m/>
    <s v="Baja"/>
    <x v="5"/>
    <n v="9"/>
    <s v="Alta"/>
    <s v="Otras"/>
    <s v="DigitalGlobe 2011"/>
    <m/>
    <s v="Alta"/>
    <m/>
    <s v="No habia otra imagen disponible"/>
  </r>
  <r>
    <s v="2i"/>
    <x v="3"/>
    <n v="10.88899"/>
    <n v="-84.136510000000001"/>
    <x v="3"/>
    <n v="9"/>
    <s v="Alta"/>
    <s v="Landsat"/>
    <s v="15053_03diciembre2005.img"/>
    <m/>
    <s v="Baja"/>
    <x v="5"/>
    <n v="9"/>
    <s v="Alta"/>
    <s v="Otras"/>
    <s v="DigitalGlobe 2014"/>
    <m/>
    <s v="Alta"/>
    <m/>
    <m/>
  </r>
  <r>
    <s v="2INF"/>
    <x v="3"/>
    <n v="10.76041"/>
    <n v="-83.841719999999995"/>
    <x v="3"/>
    <n v="9"/>
    <s v="Alta"/>
    <s v="Landsat"/>
    <s v="15052_19dic2005.img"/>
    <m/>
    <s v="Baja"/>
    <x v="5"/>
    <n v="9"/>
    <s v="Alta"/>
    <s v="Rapide Eye"/>
    <s v="20160303_163558_1744002_RapidEye-4_analytic.tif"/>
    <m/>
    <s v="Alta"/>
    <m/>
    <m/>
  </r>
  <r>
    <s v="301INF"/>
    <x v="3"/>
    <n v="11.86608"/>
    <n v="-84.094880000000003"/>
    <x v="12"/>
    <n v="1"/>
    <s v="Alta"/>
    <s v="Landsat"/>
    <s v="imal7_15052_29_08_2005.img"/>
    <m/>
    <s v="Baja"/>
    <x v="6"/>
    <n v="0"/>
    <s v="Alta"/>
    <s v="Rapide Eye"/>
    <s v="20160315_165214_1644528_RapidEye-1_analytic.tif"/>
    <m/>
    <s v="Alta"/>
    <m/>
    <m/>
  </r>
  <r>
    <s v="304INF"/>
    <x v="3"/>
    <n v="11.86515"/>
    <n v="-83.840530000000001"/>
    <x v="3"/>
    <n v="9"/>
    <s v="Media"/>
    <s v="Landsat"/>
    <s v="15052_21feb2006.img"/>
    <m/>
    <s v="Baja"/>
    <x v="5"/>
    <n v="9"/>
    <s v="Alta"/>
    <s v="Otras"/>
    <s v="DigitalGlobe 2014"/>
    <m/>
    <s v="Alta"/>
    <m/>
    <m/>
  </r>
  <r>
    <s v="305INF"/>
    <x v="3"/>
    <n v="11.86608"/>
    <n v="-83.75488"/>
    <x v="0"/>
    <n v="0"/>
    <s v="Alta"/>
    <s v="Landsat"/>
    <s v="15052_21feb2006"/>
    <m/>
    <s v="Baja"/>
    <x v="0"/>
    <n v="0"/>
    <s v="Alta"/>
    <s v="Rapide Eye"/>
    <s v="20160903_164417_1744502_RapidEye-2_analytic.tif"/>
    <m/>
    <s v="Alta"/>
    <m/>
    <m/>
  </r>
  <r>
    <s v="31b"/>
    <x v="3"/>
    <n v="12.24854"/>
    <n v="-84.774540000000002"/>
    <x v="4"/>
    <n v="0"/>
    <s v="Alta"/>
    <s v="Spot"/>
    <s v="621-325-27ene05.img"/>
    <m/>
    <s v="Media"/>
    <x v="10"/>
    <n v="2"/>
    <s v="Alta"/>
    <s v="Rapide Eye"/>
    <s v="20160415_163836_1644725_RapidEye-4_analytic.tif"/>
    <m/>
    <s v="Alta"/>
    <m/>
    <m/>
  </r>
  <r>
    <s v="31i"/>
    <x v="3"/>
    <n v="11.228160000000001"/>
    <n v="-84.052369999999996"/>
    <x v="3"/>
    <n v="9"/>
    <s v="Alta"/>
    <s v="Landsat"/>
    <s v="15052_19oct2006.img"/>
    <m/>
    <s v="Baja"/>
    <x v="5"/>
    <n v="9"/>
    <s v="Alta"/>
    <s v="Rapide Eye"/>
    <s v="20160315_165224_1644228_RapidEye-1_analytic.tif"/>
    <m/>
    <s v="Alta"/>
    <m/>
    <m/>
  </r>
  <r>
    <s v="330INF"/>
    <x v="3"/>
    <n v="11.950290000000001"/>
    <n v="-84.519729999999996"/>
    <x v="4"/>
    <n v="0"/>
    <s v="Alta"/>
    <s v="Landsat"/>
    <s v="15052_29ago2005.img"/>
    <m/>
    <s v="Baja"/>
    <x v="10"/>
    <n v="0"/>
    <s v="Alta"/>
    <s v="Rapide Eye"/>
    <s v="20160124_170433_1644626_RapidEye-2_analytic.tif"/>
    <m/>
    <s v="Baja"/>
    <m/>
    <m/>
  </r>
  <r>
    <s v="333INF"/>
    <x v="3"/>
    <n v="11.951000000000001"/>
    <n v="-84.264039999999994"/>
    <x v="1"/>
    <n v="2"/>
    <s v="Alta"/>
    <s v="Landsat"/>
    <s v="imal7_15052_29_08_2005.img"/>
    <m/>
    <s v="Baja"/>
    <x v="1"/>
    <n v="0"/>
    <s v="Alta"/>
    <s v="Rapide Eye"/>
    <s v="20150105_165828_1644627_RapidEye-4_analytic.tif"/>
    <m/>
    <s v="Alta"/>
    <m/>
    <m/>
  </r>
  <r>
    <s v="336INF"/>
    <x v="3"/>
    <n v="11.950100000000001"/>
    <n v="-84.009590000000003"/>
    <x v="12"/>
    <n v="0"/>
    <s v="Alta"/>
    <s v="Landsat"/>
    <s v="15052_29ago2005.img"/>
    <m/>
    <s v="Baja"/>
    <x v="6"/>
    <n v="0"/>
    <s v="Baja"/>
    <s v="Rapide Eye"/>
    <s v="20160315_165210_1644628_RapidEye-1_analytic.tif"/>
    <m/>
    <s v="Baja"/>
    <m/>
    <s v="Imagen con nubes"/>
  </r>
  <r>
    <s v="339INF"/>
    <x v="3"/>
    <n v="11.95096"/>
    <n v="-83.753870000000006"/>
    <x v="0"/>
    <n v="0"/>
    <s v="Alta"/>
    <s v="Landsat"/>
    <s v="15052_21feb2006"/>
    <m/>
    <s v="Baja"/>
    <x v="0"/>
    <n v="0"/>
    <s v="Alta"/>
    <s v="Rapide Eye"/>
    <s v="20150225_164909_1744602_RapidEye-3_analytic.tif"/>
    <m/>
    <s v="Alta"/>
    <m/>
    <m/>
  </r>
  <r>
    <s v="33i"/>
    <x v="3"/>
    <n v="11.31321"/>
    <n v="-84.391649999999998"/>
    <x v="3"/>
    <n v="9"/>
    <s v="Alta"/>
    <s v="Landsat"/>
    <s v="15052_19oct2006.img"/>
    <m/>
    <s v="Baja"/>
    <x v="4"/>
    <n v="3"/>
    <s v="Alta"/>
    <s v="Otras"/>
    <s v="DigitalGlobe 2014"/>
    <m/>
    <s v="Alta"/>
    <m/>
    <m/>
  </r>
  <r>
    <s v="365INF"/>
    <x v="3"/>
    <n v="12.03534"/>
    <n v="-84.520439999999994"/>
    <x v="4"/>
    <n v="0"/>
    <s v="Media"/>
    <s v="Landsat"/>
    <s v="imal7_15052_29_08_2005.img"/>
    <m/>
    <s v="Baja"/>
    <x v="1"/>
    <n v="2"/>
    <s v="Alta"/>
    <s v="Rapide Eye"/>
    <s v="20160124_170433_1644626_RapidEye-2_visual.tif"/>
    <m/>
    <s v="Alta"/>
    <m/>
    <s v="Imagen landsat de mala calidad"/>
  </r>
  <r>
    <s v="368INF"/>
    <x v="3"/>
    <n v="12.03608"/>
    <n v="-84.264889999999994"/>
    <x v="2"/>
    <n v="5"/>
    <s v="Alta"/>
    <s v="Landsat"/>
    <s v="15052_21feb2006.img"/>
    <m/>
    <s v="Baja"/>
    <x v="1"/>
    <n v="2"/>
    <s v="Alta"/>
    <s v="Rapide Eye"/>
    <s v="20150105_165828_1644627_RapidEye-4_analytic.tif"/>
    <m/>
    <s v="Alta"/>
    <m/>
    <m/>
  </r>
  <r>
    <s v="36i"/>
    <x v="3"/>
    <n v="11.31236"/>
    <n v="-84.13655"/>
    <x v="3"/>
    <n v="9"/>
    <s v="Alta"/>
    <s v="Landsat"/>
    <s v="imal7_15052_29_08_2005.img"/>
    <m/>
    <s v="Baja"/>
    <x v="5"/>
    <n v="9"/>
    <s v="Alta"/>
    <s v="Rapide Eye"/>
    <s v="20160315_165220_1644328_RapidEye-1_analytic.tif"/>
    <m/>
    <s v="Alta"/>
    <m/>
    <m/>
  </r>
  <r>
    <s v="371INF"/>
    <x v="3"/>
    <n v="12.03518"/>
    <n v="-84.010469999999998"/>
    <x v="10"/>
    <n v="0"/>
    <s v="Media"/>
    <s v="Landsat"/>
    <s v="15052_29ago2005.img"/>
    <m/>
    <s v="Baja"/>
    <x v="9"/>
    <n v="0"/>
    <s v="Media"/>
    <s v="Rapide Eye"/>
    <s v="20150105_165827_1644628_RapidEye-4_analytic.tif"/>
    <m/>
    <s v="Alta"/>
    <m/>
    <m/>
  </r>
  <r>
    <s v="374INF"/>
    <x v="3"/>
    <n v="12.03607"/>
    <n v="-83.75488"/>
    <x v="0"/>
    <n v="0"/>
    <s v="Alta"/>
    <s v="Landsat"/>
    <s v="15052_21feb2006"/>
    <m/>
    <s v="Baja"/>
    <x v="0"/>
    <n v="0"/>
    <s v="Alta"/>
    <s v="Rapide Eye"/>
    <s v="20151220_165102_1744602_RapidEye-1_analytic.tif"/>
    <m/>
    <s v="Alta"/>
    <m/>
    <m/>
  </r>
  <r>
    <s v="38i"/>
    <x v="3"/>
    <n v="11.312279999999999"/>
    <n v="-83.966480000000004"/>
    <x v="3"/>
    <n v="9"/>
    <s v="Alta"/>
    <s v="Landsat"/>
    <s v="imal7_15052_29_08_2005.img"/>
    <m/>
    <s v="Baja"/>
    <x v="5"/>
    <n v="9"/>
    <s v="Alta"/>
    <s v="Rapide Eye"/>
    <s v="20160315_165220_1644328_RapidEye-1_analytic.tif"/>
    <m/>
    <s v="Alta"/>
    <m/>
    <m/>
  </r>
  <r>
    <s v="399INF"/>
    <x v="3"/>
    <n v="12.120329999999999"/>
    <n v="-84.689710000000005"/>
    <x v="3"/>
    <n v="7"/>
    <s v="Alta"/>
    <s v="Spot"/>
    <s v="621-326.img"/>
    <m/>
    <s v="Media"/>
    <x v="6"/>
    <n v="0"/>
    <s v="Alta"/>
    <s v="Rapide Eye"/>
    <s v="20160415_163840_1644625_RapidEye-4_analytic.tif"/>
    <m/>
    <s v="Alta"/>
    <m/>
    <m/>
  </r>
  <r>
    <s v="3b"/>
    <x v="3"/>
    <n v="10.889379999999999"/>
    <n v="-84.178550000000001"/>
    <x v="3"/>
    <n v="9"/>
    <s v="Alta"/>
    <s v="Landsat"/>
    <s v="15052_19dic2005.img"/>
    <m/>
    <s v="Baja"/>
    <x v="5"/>
    <n v="9"/>
    <s v="Alta"/>
    <s v="Otras"/>
    <s v="DigitalGlobe 2014"/>
    <m/>
    <s v="Alta"/>
    <m/>
    <m/>
  </r>
  <r>
    <s v="402INF"/>
    <x v="3"/>
    <n v="12.121"/>
    <n v="-84.434079999999994"/>
    <x v="3"/>
    <n v="9"/>
    <s v="Alta"/>
    <s v="Landsat"/>
    <s v="15052_21feb2006.img"/>
    <m/>
    <s v="Baja"/>
    <x v="5"/>
    <n v="9"/>
    <s v="Alta"/>
    <s v="Landsat"/>
    <s v="15052_31may2016.img"/>
    <m/>
    <s v="Baja"/>
    <m/>
    <m/>
  </r>
  <r>
    <s v="405INF"/>
    <x v="3"/>
    <n v="12.120139999999999"/>
    <n v="-84.179569999999998"/>
    <x v="2"/>
    <n v="5"/>
    <s v="Alta"/>
    <s v="Landsat"/>
    <s v="15052_21feb2006.img"/>
    <m/>
    <s v="Baja"/>
    <x v="4"/>
    <n v="3"/>
    <s v="Alta"/>
    <s v="Rapide Eye"/>
    <s v="20160315_165211_1644627_RapidEye-1_analytic.tif"/>
    <m/>
    <s v="Alta"/>
    <m/>
    <m/>
  </r>
  <r>
    <s v="408INF"/>
    <x v="3"/>
    <n v="12.12096"/>
    <n v="-83.923910000000006"/>
    <x v="4"/>
    <n v="0"/>
    <s v="Alta"/>
    <s v="Landsat"/>
    <s v="15052_21feb2006.img"/>
    <m/>
    <s v="Baja"/>
    <x v="10"/>
    <n v="0"/>
    <s v="Alta"/>
    <s v="Rapide Eye"/>
    <s v="20160315_165210_1644628_RapidEye-1_analytic.tif"/>
    <m/>
    <s v="Alta"/>
    <m/>
    <m/>
  </r>
  <r>
    <s v="40INF"/>
    <x v="3"/>
    <n v="11.10106"/>
    <n v="-84.434150000000002"/>
    <x v="1"/>
    <n v="2"/>
    <s v="Alta"/>
    <s v="Landsat"/>
    <s v="15052_30sep2005.img"/>
    <m/>
    <s v="Baja"/>
    <x v="6"/>
    <n v="0"/>
    <s v="Alta"/>
    <s v="Rapide Eye"/>
    <s v="20160315_165225_1644226_RapidEye-1_analytic.tif"/>
    <m/>
    <s v="Alta"/>
    <m/>
    <m/>
  </r>
  <r>
    <s v="41i"/>
    <x v="3"/>
    <n v="11.39817"/>
    <n v="-84.222359999999995"/>
    <x v="1"/>
    <n v="2"/>
    <s v="Alta"/>
    <s v="Landsat"/>
    <s v="15052_19oct2006.img"/>
    <m/>
    <s v="Baja"/>
    <x v="1"/>
    <n v="0"/>
    <s v="Alta"/>
    <s v="Rapide Eye"/>
    <s v="20160315_165221_1644327_RapidEye-1_analytic.tif"/>
    <m/>
    <s v="Alta"/>
    <m/>
    <m/>
  </r>
  <r>
    <s v="436INF"/>
    <x v="3"/>
    <n v="12.20607"/>
    <n v="-84.604889999999997"/>
    <x v="1"/>
    <n v="2"/>
    <s v="Alta"/>
    <s v="Spot"/>
    <s v="621-325-27ene05.img"/>
    <m/>
    <s v="Media"/>
    <x v="1"/>
    <n v="2"/>
    <s v="Alta"/>
    <s v="Rapide Eye"/>
    <s v="20160415_163836_1644725_RapidEye-4_analytic.tif"/>
    <m/>
    <s v="Alta"/>
    <m/>
    <m/>
  </r>
  <r>
    <s v="439INF"/>
    <x v="3"/>
    <n v="12.205270000000001"/>
    <n v="-84.350399999999993"/>
    <x v="4"/>
    <n v="0"/>
    <s v="Alta"/>
    <s v="Spot"/>
    <s v="621-325-27ene05.img"/>
    <m/>
    <s v="Media"/>
    <x v="10"/>
    <n v="0"/>
    <s v="Alta"/>
    <s v="Rapide Eye"/>
    <s v="20160315_165207_1644727_RapidEye-1_analytic.tif"/>
    <m/>
    <s v="Alta"/>
    <m/>
    <m/>
  </r>
  <r>
    <s v="43INF"/>
    <x v="3"/>
    <n v="11.10027"/>
    <n v="-84.179950000000005"/>
    <x v="3"/>
    <n v="9"/>
    <s v="Alta"/>
    <s v="Landsat"/>
    <s v="15052_30sep2005.img"/>
    <m/>
    <s v="Baja"/>
    <x v="5"/>
    <n v="9"/>
    <s v="Alta"/>
    <s v="Rapide Eye"/>
    <s v="20160315_165224_1644227_RapidEye-1_analytic.tif"/>
    <m/>
    <s v="Alta"/>
    <m/>
    <m/>
  </r>
  <r>
    <s v="442INF"/>
    <x v="3"/>
    <n v="12.20607"/>
    <n v="-84.094880000000003"/>
    <x v="4"/>
    <n v="0"/>
    <s v="Alta"/>
    <s v="Landsat"/>
    <s v="15052_29ago2005.img"/>
    <m/>
    <s v="Baja"/>
    <x v="10"/>
    <n v="0"/>
    <s v="Alta"/>
    <s v="Landsat"/>
    <s v="15052_08ene2016.img"/>
    <m/>
    <s v="Baja"/>
    <m/>
    <m/>
  </r>
  <r>
    <s v="44i"/>
    <x v="3"/>
    <n v="11.39728"/>
    <n v="-83.967339999999993"/>
    <x v="3"/>
    <n v="9"/>
    <s v="Alta"/>
    <s v="Landsat"/>
    <s v="imal7_15052_29_08_2005.img"/>
    <m/>
    <s v="Baja"/>
    <x v="5"/>
    <n v="9"/>
    <s v="Alta"/>
    <s v="Rapide Eye"/>
    <s v="20160315_165220_1644328_RapidEye-1_analytic.tif"/>
    <m/>
    <s v="Alta"/>
    <m/>
    <m/>
  </r>
  <r>
    <s v="45i"/>
    <x v="3"/>
    <n v="11.48319"/>
    <n v="-84.39161"/>
    <x v="2"/>
    <n v="3"/>
    <s v="Alta"/>
    <s v="Landsat"/>
    <s v="15052_19oct2006.img"/>
    <m/>
    <s v="Baja"/>
    <x v="4"/>
    <n v="3"/>
    <s v="Alta"/>
    <s v="Rapide Eye"/>
    <s v="20160315_165218_1644426_RapidEye-1_analytic.tif"/>
    <m/>
    <s v="Alta"/>
    <m/>
    <m/>
  </r>
  <r>
    <s v="46INF"/>
    <x v="3"/>
    <n v="11.10102"/>
    <n v="-83.923990000000003"/>
    <x v="3"/>
    <n v="9"/>
    <s v="Alta"/>
    <s v="Landsat"/>
    <s v="15052_30sep2005.img"/>
    <m/>
    <s v="Baja"/>
    <x v="5"/>
    <n v="9"/>
    <s v="Alta"/>
    <s v="Landsat"/>
    <s v="15052_03ago2016.img"/>
    <m/>
    <s v="Baja"/>
    <m/>
    <s v="Imagen con nubes"/>
  </r>
  <r>
    <s v="474INF"/>
    <x v="3"/>
    <n v="12.291"/>
    <n v="-84.604129999999998"/>
    <x v="4"/>
    <n v="2"/>
    <s v="Alta"/>
    <s v="Spot"/>
    <s v="621-325-27ene05.img"/>
    <m/>
    <s v="Media"/>
    <x v="10"/>
    <n v="2"/>
    <s v="Alta"/>
    <s v="Rapide Eye"/>
    <s v="20160415_163836_1644725_RapidEye-4_analytic.tif"/>
    <m/>
    <s v="Alta"/>
    <m/>
    <m/>
  </r>
  <r>
    <s v="477INF"/>
    <x v="3"/>
    <n v="12.290179999999999"/>
    <n v="-84.349549999999994"/>
    <x v="3"/>
    <n v="9"/>
    <s v="Baja"/>
    <s v="Landsat"/>
    <s v="15052_19dic2005.img"/>
    <m/>
    <s v="Baja"/>
    <x v="10"/>
    <n v="1"/>
    <s v="Alta"/>
    <s v="Rapide Eye"/>
    <s v="20150224_171122_1644726_RapidEye-1_analytic.tif"/>
    <m/>
    <s v="Alta"/>
    <m/>
    <m/>
  </r>
  <r>
    <s v="480INF"/>
    <x v="3"/>
    <n v="12.29096"/>
    <n v="-84.093950000000007"/>
    <x v="1"/>
    <n v="1"/>
    <s v="Alta"/>
    <s v="Spot"/>
    <s v="622-325-22nov06.img"/>
    <m/>
    <s v="Media"/>
    <x v="1"/>
    <n v="0"/>
    <s v="Baja"/>
    <s v="Landsat"/>
    <s v="15052_07dic2015.img"/>
    <m/>
    <s v="Baja"/>
    <m/>
    <s v="Imagen con nubes"/>
  </r>
  <r>
    <s v="48i"/>
    <x v="3"/>
    <n v="11.482340000000001"/>
    <n v="-84.136499999999998"/>
    <x v="3"/>
    <n v="9"/>
    <s v="Alta"/>
    <s v="Landsat"/>
    <s v="15053_03diciembre2005.img"/>
    <m/>
    <s v="Baja"/>
    <x v="4"/>
    <n v="3"/>
    <s v="Alta"/>
    <s v="Rapide Eye"/>
    <s v="20160522_163613_1644327_RapidEye-3_analytic.tif"/>
    <m/>
    <s v="Alta"/>
    <m/>
    <m/>
  </r>
  <r>
    <s v="51i"/>
    <x v="3"/>
    <n v="11.4831"/>
    <n v="-83.881389999999996"/>
    <x v="3"/>
    <n v="9"/>
    <s v="Alta"/>
    <s v="Landsat"/>
    <s v="15052_29ago2005.img"/>
    <m/>
    <s v="Baja"/>
    <x v="5"/>
    <n v="9"/>
    <s v="Alta"/>
    <s v="Landsat"/>
    <s v="15052_31may2016.img"/>
    <m/>
    <s v="Baja"/>
    <m/>
    <m/>
  </r>
  <r>
    <s v="53i"/>
    <x v="3"/>
    <n v="11.56819"/>
    <n v="-84.392359999999996"/>
    <x v="3"/>
    <n v="9"/>
    <s v="Alta"/>
    <s v="Landsat"/>
    <s v="imal7_15052_29_08_2005.img"/>
    <m/>
    <s v="Baja"/>
    <x v="1"/>
    <n v="2"/>
    <s v="Alta"/>
    <s v="Rapide Eye"/>
    <s v="20160315_165218_1644426_RapidEye-1_analytic.tif"/>
    <m/>
    <s v="Alta"/>
    <m/>
    <m/>
  </r>
  <r>
    <s v="56i"/>
    <x v="3"/>
    <n v="11.56733"/>
    <n v="-84.137330000000006"/>
    <x v="3"/>
    <n v="9"/>
    <s v="Alta"/>
    <s v="Landsat"/>
    <s v="imal7_15052_29_08_2005.img"/>
    <m/>
    <s v="Baja"/>
    <x v="5"/>
    <n v="9"/>
    <s v="Alta"/>
    <s v="Rapide Eye"/>
    <s v="20150225_171310_1644428_RapidEye-2_analytic.tif"/>
    <m/>
    <s v="Alta"/>
    <m/>
    <m/>
  </r>
  <r>
    <s v="59i"/>
    <x v="3"/>
    <n v="11.568099999999999"/>
    <n v="-83.882289999999998"/>
    <x v="3"/>
    <n v="9"/>
    <s v="Alta"/>
    <s v="Landsat"/>
    <s v="15052_29ago2005.img"/>
    <m/>
    <s v="Baja"/>
    <x v="5"/>
    <n v="9"/>
    <s v="Alta"/>
    <s v="Otras"/>
    <s v="DigitalGlobe 2014"/>
    <m/>
    <s v="Alta"/>
    <m/>
    <m/>
  </r>
  <r>
    <s v="5i"/>
    <x v="3"/>
    <n v="10.888159999999999"/>
    <n v="-83.882409999999993"/>
    <x v="3"/>
    <n v="9"/>
    <s v="Alta"/>
    <s v="Landsat"/>
    <s v="15052_19dic2005.img"/>
    <m/>
    <s v="Baja"/>
    <x v="5"/>
    <n v="9"/>
    <s v="Media"/>
    <s v="Otras"/>
    <s v="DigitalGlobe 2011"/>
    <m/>
    <s v="Alta"/>
    <m/>
    <m/>
  </r>
  <r>
    <s v="5INF"/>
    <x v="3"/>
    <n v="10.84534"/>
    <n v="-84.010819999999995"/>
    <x v="3"/>
    <n v="9"/>
    <s v="Alta"/>
    <s v="Landsat"/>
    <s v="15053_03diciembre2005.img"/>
    <m/>
    <s v="Baja"/>
    <x v="5"/>
    <n v="9"/>
    <s v="Alta"/>
    <s v="Rapide Eye"/>
    <s v="20160310_164736_1644028_RapidEye-1_analytic.tif"/>
    <m/>
    <s v="Alta"/>
    <m/>
    <m/>
  </r>
  <r>
    <s v="61i"/>
    <x v="3"/>
    <n v="11.653180000000001"/>
    <n v="-84.391570000000002"/>
    <x v="12"/>
    <n v="0"/>
    <s v="Alta"/>
    <s v="Landsat"/>
    <s v="15052_30sep2005.img"/>
    <m/>
    <s v="Baja"/>
    <x v="6"/>
    <n v="0"/>
    <s v="Alta"/>
    <s v="Rapide Eye"/>
    <s v="20160315_165218_1644426_RapidEye-1_analytic.tif"/>
    <m/>
    <s v="Alta"/>
    <m/>
    <m/>
  </r>
  <r>
    <s v="64i"/>
    <x v="3"/>
    <n v="11.65231"/>
    <n v="-84.13646"/>
    <x v="3"/>
    <n v="9"/>
    <s v="Alta"/>
    <s v="Landsat"/>
    <s v="15052_29ago2005.img"/>
    <m/>
    <s v="Baja"/>
    <x v="5"/>
    <n v="9"/>
    <s v="Alta"/>
    <s v="Rapide Eye"/>
    <s v="20160724_163638_1644428_RapidEye-4_analytic.tif"/>
    <m/>
    <s v="Alta"/>
    <m/>
    <m/>
  </r>
  <r>
    <s v="64INF"/>
    <x v="3"/>
    <n v="11.18539"/>
    <n v="-84.350710000000007"/>
    <x v="2"/>
    <n v="6"/>
    <s v="Alta"/>
    <s v="Landsat"/>
    <s v="imal7_15052_29_08_2005.img"/>
    <m/>
    <s v="Baja"/>
    <x v="4"/>
    <n v="6"/>
    <s v="Alta"/>
    <s v="Landsat"/>
    <s v="15052_31may2016.img"/>
    <m/>
    <s v="Baja"/>
    <m/>
    <m/>
  </r>
  <r>
    <s v="67i"/>
    <x v="3"/>
    <n v="11.653079999999999"/>
    <n v="-83.881339999999994"/>
    <x v="2"/>
    <n v="3"/>
    <s v="Alta"/>
    <s v="Landsat"/>
    <s v="15052_29ago2005.img"/>
    <m/>
    <s v="Baja"/>
    <x v="6"/>
    <n v="0"/>
    <s v="Alta"/>
    <s v="Landsat"/>
    <s v="15052_31may2016.img"/>
    <m/>
    <s v="Baja"/>
    <m/>
    <m/>
  </r>
  <r>
    <s v="67INF"/>
    <x v="3"/>
    <n v="11.186120000000001"/>
    <n v="-84.094880000000003"/>
    <x v="3"/>
    <n v="9"/>
    <s v="Alta"/>
    <s v="Landsat"/>
    <s v="15052_19oct2006.img"/>
    <m/>
    <s v="Baja"/>
    <x v="5"/>
    <n v="9"/>
    <s v="Media"/>
    <s v="Rapide Eye"/>
    <s v="20160315_165224_1644228_RapidEye-1_analytic.tif"/>
    <m/>
    <s v="Alta"/>
    <m/>
    <m/>
  </r>
  <r>
    <s v="6b"/>
    <x v="3"/>
    <n v="11.0586"/>
    <n v="-84.434520000000006"/>
    <x v="13"/>
    <n v="0"/>
    <s v="Alta"/>
    <s v="Landsat"/>
    <s v="imal7_15052_29_08_2005.img"/>
    <m/>
    <s v="Baja"/>
    <x v="7"/>
    <n v="0"/>
    <s v="Alta"/>
    <s v="Rapide Eye"/>
    <s v="20160315_165225_1644226_RapidEye-1_analytic.tif"/>
    <m/>
    <s v="Alta"/>
    <m/>
    <s v="cultivo de palma"/>
  </r>
  <r>
    <s v="70i"/>
    <x v="3"/>
    <n v="11.73747"/>
    <n v="-84.477339999999998"/>
    <x v="2"/>
    <n v="3"/>
    <s v="Alta"/>
    <s v="Landsat"/>
    <s v="imal7_15052_29_08_2005.img"/>
    <m/>
    <s v="Baja"/>
    <x v="4"/>
    <n v="3"/>
    <s v="Media"/>
    <s v="Rapide Eye"/>
    <s v="20160315_165214_1644528_RapidEye-1_analytic.tif"/>
    <m/>
    <s v="Alta"/>
    <m/>
    <m/>
  </r>
  <r>
    <s v="735i"/>
    <x v="3"/>
    <n v="10.845739999999999"/>
    <n v="-84.052850000000007"/>
    <x v="3"/>
    <n v="9"/>
    <s v="Alta"/>
    <s v="Otras"/>
    <s v="DG2005"/>
    <m/>
    <s v="Alta"/>
    <x v="5"/>
    <n v="9"/>
    <s v="Alta"/>
    <s v="Rapide Eye"/>
    <s v="20160315_165231_1644028_RapidEye-1_analytic.tif"/>
    <m/>
    <s v="Alta"/>
    <m/>
    <m/>
  </r>
  <r>
    <s v="738i"/>
    <x v="3"/>
    <n v="10.84572"/>
    <n v="-83.797849999999997"/>
    <x v="3"/>
    <n v="9"/>
    <s v="Alta"/>
    <s v="Landsat"/>
    <s v="15052_19dic2005.img"/>
    <m/>
    <s v="Baja"/>
    <x v="5"/>
    <n v="9"/>
    <s v="Alta"/>
    <s v="Otras"/>
    <s v="DigitalGlobe 2015"/>
    <m/>
    <s v="Alta"/>
    <m/>
    <m/>
  </r>
  <r>
    <s v="73i"/>
    <x v="3"/>
    <n v="11.73814"/>
    <n v="-84.222300000000004"/>
    <x v="2"/>
    <n v="3"/>
    <s v="Alta"/>
    <s v="Landsat"/>
    <s v="15052_21feb2006.img"/>
    <m/>
    <s v="Baja"/>
    <x v="1"/>
    <n v="2"/>
    <s v="Alta"/>
    <s v="Landsat"/>
    <s v="15052_03ago2016.img"/>
    <m/>
    <s v="Baja"/>
    <m/>
    <m/>
  </r>
  <r>
    <s v="740i"/>
    <x v="3"/>
    <n v="10.93144"/>
    <n v="-84.136099999999999"/>
    <x v="3"/>
    <n v="9"/>
    <s v="Alta"/>
    <s v="Landsat"/>
    <s v="15052_19dic2005.img"/>
    <m/>
    <s v="Baja"/>
    <x v="5"/>
    <n v="9"/>
    <s v="Alta"/>
    <s v="Rapide Eye"/>
    <s v="20160315_165227_1644128_RapidEye-1_analytic.tif"/>
    <m/>
    <s v="Alta"/>
    <m/>
    <m/>
  </r>
  <r>
    <s v="743i"/>
    <x v="3"/>
    <n v="10.93061"/>
    <n v="-83.881969999999995"/>
    <x v="3"/>
    <n v="9"/>
    <s v="Alta"/>
    <s v="Landsat"/>
    <s v="15052_19dic2005.img"/>
    <m/>
    <s v="Baja"/>
    <x v="5"/>
    <n v="9"/>
    <s v="Alta"/>
    <s v="Otras"/>
    <s v="DigitalGlobe 2014"/>
    <m/>
    <s v="Alta"/>
    <m/>
    <m/>
  </r>
  <r>
    <s v="746i"/>
    <x v="3"/>
    <n v="11.01577"/>
    <n v="-84.307820000000007"/>
    <x v="3"/>
    <n v="9"/>
    <s v="Alta"/>
    <s v="Landsat"/>
    <s v="15052_19oct2006.img"/>
    <m/>
    <s v="Baja"/>
    <x v="5"/>
    <n v="9"/>
    <s v="Alta"/>
    <s v="Otras"/>
    <s v="DigitalGlobe 2015"/>
    <m/>
    <s v="Alta"/>
    <m/>
    <m/>
  </r>
  <r>
    <s v="749i"/>
    <x v="3"/>
    <n v="11.01573"/>
    <n v="-84.05283"/>
    <x v="3"/>
    <n v="9"/>
    <s v="Alta"/>
    <s v="Landsat"/>
    <s v="15052_19dic2005.img"/>
    <m/>
    <s v="Baja"/>
    <x v="5"/>
    <n v="9"/>
    <s v="Alta"/>
    <s v="Rapide Eye"/>
    <s v="20160522_163619_1644128_RapidEye-3_analytic.tif"/>
    <m/>
    <s v="Alta"/>
    <m/>
    <m/>
  </r>
  <r>
    <s v="753i"/>
    <x v="3"/>
    <n v="11.10069"/>
    <n v="-84.307050000000004"/>
    <x v="3"/>
    <n v="9"/>
    <s v="Alta"/>
    <s v="Landsat"/>
    <s v="15052_19oct2006.img"/>
    <m/>
    <s v="Baja"/>
    <x v="10"/>
    <n v="0"/>
    <s v="Alta"/>
    <s v="Rapide Eye"/>
    <s v="20160315_165224_1644227_RapidEye-1_analytic.tif"/>
    <m/>
    <s v="Alta"/>
    <m/>
    <m/>
  </r>
  <r>
    <s v="756i"/>
    <x v="3"/>
    <n v="11.100630000000001"/>
    <n v="-84.05198"/>
    <x v="3"/>
    <n v="9"/>
    <s v="Alta"/>
    <s v="Landsat"/>
    <s v="15052_30sep2005.img"/>
    <m/>
    <s v="Baja"/>
    <x v="5"/>
    <n v="9"/>
    <s v="Alta"/>
    <s v="Landsat"/>
    <s v="15052_05nov2015.img"/>
    <m/>
    <s v="Baja"/>
    <m/>
    <m/>
  </r>
  <r>
    <s v="760i"/>
    <x v="3"/>
    <n v="11.18576"/>
    <n v="-84.3078"/>
    <x v="1"/>
    <n v="2"/>
    <s v="Alta"/>
    <s v="Landsat"/>
    <s v="15052_19oct2006.img"/>
    <m/>
    <s v="Baja"/>
    <x v="10"/>
    <n v="0"/>
    <s v="Alta"/>
    <s v="Landsat"/>
    <s v="15052_31may2016.img"/>
    <m/>
    <s v="Baja"/>
    <m/>
    <m/>
  </r>
  <r>
    <s v="763i"/>
    <x v="3"/>
    <n v="11.18571"/>
    <n v="-84.052800000000005"/>
    <x v="3"/>
    <n v="9"/>
    <s v="Alta"/>
    <s v="Landsat"/>
    <s v="15052_19oct2006.img"/>
    <m/>
    <s v="Baja"/>
    <x v="5"/>
    <n v="9"/>
    <s v="Media"/>
    <s v="Rapide Eye"/>
    <s v="20160315_165224_1644228_RapidEye-1_analytic.tif"/>
    <m/>
    <s v="Alta"/>
    <m/>
    <s v="Imagen con nubes"/>
  </r>
  <r>
    <s v="765i"/>
    <x v="3"/>
    <n v="11.27068"/>
    <n v="-84.392030000000005"/>
    <x v="2"/>
    <n v="3"/>
    <s v="Alta"/>
    <s v="Landsat"/>
    <s v="15052_19dic2005.img"/>
    <m/>
    <s v="Baja"/>
    <x v="6"/>
    <n v="0"/>
    <s v="Alta"/>
    <s v="Rapide Eye"/>
    <s v="20160315_165225_1644226_RapidEye-1_analytic.tif"/>
    <m/>
    <s v="Alta"/>
    <m/>
    <m/>
  </r>
  <r>
    <s v="768i"/>
    <x v="3"/>
    <n v="11.27064"/>
    <n v="-84.136960000000002"/>
    <x v="3"/>
    <n v="9"/>
    <s v="Alta"/>
    <s v="Otras"/>
    <s v="Digital Globe 2005"/>
    <m/>
    <s v="Alta"/>
    <x v="5"/>
    <n v="9"/>
    <s v="Alta"/>
    <s v="Landsat"/>
    <s v="15052_03ago2016.img"/>
    <m/>
    <s v="Baja"/>
    <m/>
    <m/>
  </r>
  <r>
    <s v="76i"/>
    <x v="3"/>
    <n v="11.737220000000001"/>
    <n v="-83.967269999999999"/>
    <x v="3"/>
    <n v="9"/>
    <s v="Alta"/>
    <s v="Landsat"/>
    <s v="imal7_15052_29_08_2005.img"/>
    <m/>
    <s v="Baja"/>
    <x v="6"/>
    <n v="1"/>
    <s v="Media"/>
    <s v="Rapide Eye"/>
    <s v="20160315_165214_1644528_RapidEye-1_analytic.tif"/>
    <m/>
    <s v="Alta"/>
    <m/>
    <m/>
  </r>
  <r>
    <s v="773i"/>
    <x v="3"/>
    <n v="11.35572"/>
    <n v="-84.22278"/>
    <x v="3"/>
    <n v="9"/>
    <s v="Alta"/>
    <s v="Landsat"/>
    <s v="15052_29ago2005.img"/>
    <m/>
    <s v="Baja"/>
    <x v="1"/>
    <n v="2"/>
    <s v="Alta"/>
    <s v="Rapide Eye"/>
    <s v="20160315_165221_1644327_RapidEye-1_analytic.tif"/>
    <m/>
    <s v="Alta"/>
    <m/>
    <m/>
  </r>
  <r>
    <s v="776i"/>
    <x v="3"/>
    <n v="11.355689999999999"/>
    <n v="-83.967780000000005"/>
    <x v="3"/>
    <n v="9"/>
    <s v="Alta"/>
    <s v="Landsat"/>
    <s v="imal7_15052_29_08_2005.img"/>
    <m/>
    <s v="Baja"/>
    <x v="5"/>
    <n v="9"/>
    <s v="Alta"/>
    <s v="Rapide Eye"/>
    <s v="20160315_165220_1644328_RapidEye-1_analytic.tif"/>
    <m/>
    <s v="Alta"/>
    <m/>
    <m/>
  </r>
  <r>
    <s v="777i"/>
    <x v="3"/>
    <n v="11.440670000000001"/>
    <n v="-84.391999999999996"/>
    <x v="2"/>
    <n v="6"/>
    <s v="Alta"/>
    <s v="Landsat"/>
    <s v="imal7_15052_29_08_2005.img"/>
    <m/>
    <s v="Baja"/>
    <x v="4"/>
    <n v="6"/>
    <s v="Alta"/>
    <s v="Rapide Eye"/>
    <s v="20160315_165218_1644426_RapidEye-1_analytic.tif"/>
    <m/>
    <s v="Alta"/>
    <m/>
    <m/>
  </r>
  <r>
    <s v="780i"/>
    <x v="3"/>
    <n v="11.440619999999999"/>
    <n v="-84.136920000000003"/>
    <x v="3"/>
    <n v="9"/>
    <s v="Alta"/>
    <s v="Landsat"/>
    <s v="15052_29ago2005.img"/>
    <m/>
    <s v="Baja"/>
    <x v="1"/>
    <n v="1"/>
    <s v="Alta"/>
    <s v="Rapide Eye"/>
    <s v="20160315_165220_1644328_RapidEye-1_analytic.tif"/>
    <m/>
    <s v="Alta"/>
    <m/>
    <m/>
  </r>
  <r>
    <s v="783i"/>
    <x v="3"/>
    <n v="11.44056"/>
    <n v="-83.881860000000003"/>
    <x v="3"/>
    <n v="9"/>
    <s v="Alta"/>
    <s v="Landsat"/>
    <s v="15052_29ago2005.img"/>
    <m/>
    <s v="Baja"/>
    <x v="5"/>
    <n v="7"/>
    <s v="Alta"/>
    <s v="Landsat"/>
    <s v="15052_31may2016.img"/>
    <m/>
    <s v="Baja"/>
    <m/>
    <m/>
  </r>
  <r>
    <s v="786i"/>
    <x v="3"/>
    <n v="11.525729999999999"/>
    <n v="-84.307749999999999"/>
    <x v="3"/>
    <n v="9"/>
    <s v="Alta"/>
    <s v="Landsat"/>
    <s v="imal7_15052_29_08_2005.img"/>
    <m/>
    <s v="Baja"/>
    <x v="1"/>
    <n v="2"/>
    <s v="Alta"/>
    <s v="Rapide Eye"/>
    <s v="20150105_165834_1644427_RapidEye-4_analytic.tif"/>
    <m/>
    <s v="Alta"/>
    <m/>
    <m/>
  </r>
  <r>
    <s v="789i"/>
    <x v="3"/>
    <n v="11.525679999999999"/>
    <n v="-84.052750000000003"/>
    <x v="2"/>
    <n v="6"/>
    <s v="Alta"/>
    <s v="Landsat"/>
    <s v="15052_29ago2005.img"/>
    <m/>
    <s v="Baja"/>
    <x v="1"/>
    <n v="2"/>
    <s v="Alta"/>
    <s v="Rapide Eye"/>
    <s v="20160315_165217_1644428_RapidEye-1_analytic.tif"/>
    <m/>
    <s v="Alta"/>
    <m/>
    <m/>
  </r>
  <r>
    <s v="792i"/>
    <x v="3"/>
    <n v="11.61068"/>
    <n v="-84.476979999999998"/>
    <x v="2"/>
    <n v="6"/>
    <s v="Alta"/>
    <s v="Landsat"/>
    <s v="15052_30sep2005.img"/>
    <m/>
    <s v="Baja"/>
    <x v="1"/>
    <n v="1"/>
    <s v="Alta"/>
    <s v="Rapide Eye"/>
    <s v="20160315_165218_1644426_RapidEye-1_analytic.tif"/>
    <m/>
    <s v="Alta"/>
    <m/>
    <m/>
  </r>
  <r>
    <s v="795i"/>
    <x v="3"/>
    <n v="11.610609999999999"/>
    <n v="-84.221909999999994"/>
    <x v="12"/>
    <n v="0"/>
    <s v="Alta"/>
    <s v="Landsat"/>
    <s v="imal7_15052_29_08_2005.img"/>
    <m/>
    <s v="Baja"/>
    <x v="6"/>
    <n v="0"/>
    <s v="Alta"/>
    <s v="Rapide Eye"/>
    <s v="20150225_171311_1644427_RapidEye-2_analytic.tif"/>
    <m/>
    <s v="Alta"/>
    <m/>
    <m/>
  </r>
  <r>
    <s v="798i"/>
    <x v="3"/>
    <n v="11.610569999999999"/>
    <n v="-83.966840000000005"/>
    <x v="3"/>
    <n v="7"/>
    <s v="Alta"/>
    <s v="Landsat"/>
    <s v="15052_29ago2005.img"/>
    <m/>
    <s v="Baja"/>
    <x v="1"/>
    <n v="1"/>
    <s v="Alta"/>
    <s v="Rapide Eye"/>
    <s v="20150225_171310_1644428_RapidEye-2_analytic.tif"/>
    <m/>
    <s v="Alta"/>
    <m/>
    <m/>
  </r>
  <r>
    <s v="79i"/>
    <x v="3"/>
    <n v="11.738049999999999"/>
    <n v="-83.712230000000005"/>
    <x v="3"/>
    <n v="9"/>
    <s v="Alta"/>
    <s v="Landsat"/>
    <s v="imal7_15052_29_08_2005.img"/>
    <m/>
    <s v="Baja"/>
    <x v="5"/>
    <n v="9"/>
    <s v="Alta"/>
    <s v="Rapide Eye"/>
    <s v="20150803_164810_1744502_RapidEye-5_analytic.tif"/>
    <m/>
    <s v="Alta"/>
    <m/>
    <m/>
  </r>
  <r>
    <s v="801i"/>
    <x v="3"/>
    <n v="11.61074"/>
    <n v="-83.713729999999998"/>
    <x v="3"/>
    <n v="9"/>
    <s v="Alta"/>
    <s v="Landsat"/>
    <s v="15052_29ago2005.img"/>
    <m/>
    <s v="Baja"/>
    <x v="5"/>
    <n v="9"/>
    <s v="Alta"/>
    <s v="Rapide Eye"/>
    <s v="20150803_164813_1744402_RapidEye-5_analytic.tif"/>
    <m/>
    <s v="Alta"/>
    <n v="145"/>
    <m/>
  </r>
  <r>
    <s v="803i"/>
    <x v="3"/>
    <n v="11.69571"/>
    <n v="-84.392719999999997"/>
    <x v="2"/>
    <n v="3"/>
    <s v="Alta"/>
    <s v="Landsat"/>
    <s v="15052_29ago2005.img"/>
    <m/>
    <s v="Baja"/>
    <x v="1"/>
    <n v="1"/>
    <s v="Alta"/>
    <s v="Rapide Eye"/>
    <s v="20160315_165218_1644426_RapidEye-1_analytic.tif"/>
    <m/>
    <s v="Alta"/>
    <m/>
    <m/>
  </r>
  <r>
    <s v="807i"/>
    <x v="3"/>
    <n v="11.69566"/>
    <n v="-84.052729999999997"/>
    <x v="12"/>
    <n v="0"/>
    <s v="Alta"/>
    <s v="Landsat"/>
    <s v="15052_29ago2005.img"/>
    <m/>
    <s v="Baja"/>
    <x v="6"/>
    <n v="0"/>
    <s v="Alta"/>
    <s v="Landsat"/>
    <s v="15052_31may2016.img"/>
    <m/>
    <s v="Baja"/>
    <m/>
    <m/>
  </r>
  <r>
    <s v="810i"/>
    <x v="3"/>
    <n v="11.695639999999999"/>
    <n v="-83.797730000000001"/>
    <x v="2"/>
    <n v="5"/>
    <s v="Alta"/>
    <s v="Landsat"/>
    <s v="imal7_15052_29_08_2005.img"/>
    <m/>
    <s v="Baja"/>
    <x v="1"/>
    <n v="2"/>
    <s v="Alta"/>
    <s v="Rapide Eye"/>
    <s v="20160903_164420_1744402_RapidEye-2_analytic.tif"/>
    <m/>
    <s v="Alta"/>
    <m/>
    <m/>
  </r>
  <r>
    <s v="813i"/>
    <x v="3"/>
    <n v="11.78063"/>
    <n v="-84.391919999999999"/>
    <x v="4"/>
    <n v="0"/>
    <s v="Alta"/>
    <s v="Spot"/>
    <s v="621-326.img"/>
    <m/>
    <s v="Media"/>
    <x v="10"/>
    <n v="0"/>
    <s v="Alta"/>
    <s v="Rapide Eye"/>
    <s v="20160315_165214_1644526_RapidEye-1_analytic.tif"/>
    <m/>
    <s v="Alta"/>
    <m/>
    <m/>
  </r>
  <r>
    <s v="816i"/>
    <x v="3"/>
    <n v="11.78059"/>
    <n v="-84.136849999999995"/>
    <x v="12"/>
    <n v="1"/>
    <s v="Alta"/>
    <s v="Landsat"/>
    <s v="15052_19oct2006.img"/>
    <m/>
    <s v="Baja"/>
    <x v="6"/>
    <n v="0"/>
    <s v="Alta"/>
    <s v="Rapide Eye"/>
    <s v="20160315_165214_1644528_RapidEye-1_analytic.tif"/>
    <m/>
    <s v="Alta"/>
    <m/>
    <m/>
  </r>
  <r>
    <s v="819i"/>
    <x v="3"/>
    <n v="11.780519999999999"/>
    <n v="-83.881780000000006"/>
    <x v="3"/>
    <n v="9"/>
    <s v="Alta"/>
    <s v="Landsat"/>
    <s v="imal7_15052_29_08_2005.img"/>
    <m/>
    <s v="Baja"/>
    <x v="1"/>
    <n v="1"/>
    <s v="Alta"/>
    <s v="Otras"/>
    <s v="DigitalGlobe 2014"/>
    <m/>
    <s v="Alta"/>
    <m/>
    <m/>
  </r>
  <r>
    <s v="824i"/>
    <x v="3"/>
    <n v="11.8657"/>
    <n v="-84.307689999999994"/>
    <x v="2"/>
    <n v="5"/>
    <s v="Alta"/>
    <s v="Landsat"/>
    <s v="15052_19oct2006.img"/>
    <m/>
    <s v="Baja"/>
    <x v="4"/>
    <n v="3"/>
    <s v="Alta"/>
    <s v="Otras"/>
    <s v="20150224_171129_1644527_RapidEye-1_analytic.tif"/>
    <m/>
    <s v="Alta"/>
    <m/>
    <m/>
  </r>
  <r>
    <s v="827i"/>
    <x v="3"/>
    <n v="11.86565"/>
    <n v="-84.052700000000002"/>
    <x v="2"/>
    <n v="6"/>
    <s v="Alta"/>
    <s v="Landsat"/>
    <s v="15052_29ago2005.img"/>
    <m/>
    <s v="Baja"/>
    <x v="1"/>
    <n v="2"/>
    <s v="Alta"/>
    <s v="Rapide Eye"/>
    <s v="20160315_165214_1644528_RapidEye-1_analytic.tif"/>
    <m/>
    <s v="Alta"/>
    <m/>
    <m/>
  </r>
  <r>
    <s v="82i"/>
    <x v="3"/>
    <n v="11.82236"/>
    <n v="-84.306489999999997"/>
    <x v="2"/>
    <n v="4"/>
    <s v="Alta"/>
    <s v="Landsat"/>
    <s v="15052_19oct2006.img"/>
    <m/>
    <s v="Baja"/>
    <x v="1"/>
    <n v="2"/>
    <s v="Alta"/>
    <s v="Rapide Eye"/>
    <s v="20150224_171129_1644527_RapidEye-1_analytic.tif"/>
    <m/>
    <s v="Alta"/>
    <m/>
    <s v="la imagen landsat es rellenada"/>
  </r>
  <r>
    <s v="833i"/>
    <x v="3"/>
    <n v="11.950620000000001"/>
    <n v="-84.391890000000004"/>
    <x v="12"/>
    <n v="1"/>
    <s v="Alta"/>
    <s v="Spot"/>
    <s v="621-326.img"/>
    <m/>
    <s v="Media"/>
    <x v="6"/>
    <n v="1"/>
    <s v="Alta"/>
    <s v="Landsat"/>
    <s v="15052_12mar2016.img"/>
    <m/>
    <s v="Baja"/>
    <m/>
    <m/>
  </r>
  <r>
    <s v="836i"/>
    <x v="3"/>
    <n v="11.95058"/>
    <n v="-84.136809999999997"/>
    <x v="1"/>
    <n v="2"/>
    <s v="Alta"/>
    <s v="Landsat"/>
    <s v="imal7_15052_29_08_2005.img"/>
    <m/>
    <s v="Baja"/>
    <x v="10"/>
    <n v="0"/>
    <s v="Alta"/>
    <s v="Rapide Eye"/>
    <s v="20150105_165828_1644627_RapidEye-4_analytic.tif"/>
    <m/>
    <s v="Alta"/>
    <m/>
    <m/>
  </r>
  <r>
    <s v="839i"/>
    <x v="3"/>
    <n v="11.9505"/>
    <n v="-83.881739999999994"/>
    <x v="10"/>
    <n v="0"/>
    <s v="Media"/>
    <s v="Landsat"/>
    <s v="15052_29ago2005.img"/>
    <m/>
    <s v="Baja"/>
    <x v="9"/>
    <n v="0"/>
    <s v="Media"/>
    <s v="Rapide Eye"/>
    <s v="20150214_170128_1744601_RapidEye-1_analytic.tif"/>
    <m/>
    <s v="Alta"/>
    <m/>
    <m/>
  </r>
  <r>
    <s v="842i"/>
    <x v="3"/>
    <n v="12.03571"/>
    <n v="-84.562669999999997"/>
    <x v="2"/>
    <n v="3"/>
    <s v="Media"/>
    <s v="Spot"/>
    <s v="621-326.img"/>
    <m/>
    <s v="Media"/>
    <x v="4"/>
    <n v="3"/>
    <s v="Media"/>
    <s v="Rapide Eye"/>
    <s v="20160124_170433_1644626_RapidEye-2_visual.tif"/>
    <m/>
    <s v="Alta"/>
    <m/>
    <m/>
  </r>
  <r>
    <s v="845i"/>
    <x v="3"/>
    <n v="12.035679999999999"/>
    <n v="-84.307670000000002"/>
    <x v="2"/>
    <n v="6"/>
    <s v="Alta"/>
    <s v="Landsat"/>
    <s v="15052_29ago2005.img"/>
    <m/>
    <s v="Baja"/>
    <x v="1"/>
    <n v="2"/>
    <s v="Alta"/>
    <s v="Rapide Eye"/>
    <s v="20150105_165828_1644627_RapidEye-4_analytic.tif"/>
    <m/>
    <s v="Alta"/>
    <m/>
    <m/>
  </r>
  <r>
    <s v="848i"/>
    <x v="3"/>
    <n v="12.035629999999999"/>
    <n v="-84.052679999999995"/>
    <x v="10"/>
    <n v="0"/>
    <s v="Alta"/>
    <s v="Landsat"/>
    <s v="15052_29ago2005.img"/>
    <m/>
    <s v="Baja"/>
    <x v="9"/>
    <n v="0"/>
    <s v="Alta"/>
    <s v="Rapide Eye"/>
    <s v="20160315_165210_1644628_RapidEye-1_analytic.tif"/>
    <m/>
    <s v="Alta"/>
    <m/>
    <m/>
  </r>
  <r>
    <s v="851i"/>
    <x v="3"/>
    <n v="12.03561"/>
    <n v="-83.79768"/>
    <x v="3"/>
    <n v="9"/>
    <s v="Alta"/>
    <s v="Landsat"/>
    <s v="15052_29ago2005.img"/>
    <m/>
    <s v="Baja"/>
    <x v="5"/>
    <n v="9"/>
    <s v="Alta"/>
    <s v="Rapide Eye"/>
    <s v="20150105_165827_1644628_RapidEye-4_analytic.tif"/>
    <m/>
    <s v="Alta"/>
    <m/>
    <m/>
  </r>
  <r>
    <s v="854i"/>
    <x v="3"/>
    <n v="12.12063"/>
    <n v="-84.476870000000005"/>
    <x v="4"/>
    <n v="0"/>
    <s v="Media"/>
    <s v="Landsat"/>
    <s v="15052_19oct2006.img"/>
    <m/>
    <s v="Baja"/>
    <x v="10"/>
    <n v="0"/>
    <s v="Alta"/>
    <s v="Rapide Eye"/>
    <s v="20160124_170433_1644626_RapidEye-2_visual.tif"/>
    <m/>
    <s v="Alta"/>
    <m/>
    <m/>
  </r>
  <r>
    <s v="857i"/>
    <x v="3"/>
    <n v="12.120570000000001"/>
    <n v="-84.221800000000002"/>
    <x v="2"/>
    <n v="6"/>
    <s v="Alta"/>
    <s v="Landsat"/>
    <s v="15052_19oct2006.img"/>
    <m/>
    <s v="Baja"/>
    <x v="5"/>
    <n v="9"/>
    <s v="Alta"/>
    <s v="Rapide Eye"/>
    <s v="15052_21feb2006.img"/>
    <m/>
    <s v="Alta"/>
    <m/>
    <m/>
  </r>
  <r>
    <s v="85i"/>
    <x v="3"/>
    <n v="11.823090000000001"/>
    <n v="-84.051370000000006"/>
    <x v="3"/>
    <n v="9"/>
    <s v="Alta"/>
    <s v="Landsat"/>
    <s v="imal7_15052_29_08_2005.img"/>
    <m/>
    <s v="Baja"/>
    <x v="1"/>
    <n v="2"/>
    <s v="Alta"/>
    <s v="Landsat"/>
    <s v="15052_12mar2016.img"/>
    <m/>
    <s v="Baja"/>
    <m/>
    <m/>
  </r>
  <r>
    <s v="860i"/>
    <x v="3"/>
    <n v="12.120520000000001"/>
    <n v="-83.966719999999995"/>
    <x v="2"/>
    <n v="4"/>
    <s v="Alta"/>
    <s v="Landsat"/>
    <s v="15052_29ago2005.img"/>
    <m/>
    <s v="Baja"/>
    <x v="12"/>
    <n v="0"/>
    <s v="Baja"/>
    <s v="Rapide Eye"/>
    <s v="20160315_165210_1644628_RapidEye-1_analytic.tif"/>
    <m/>
    <s v="Alta"/>
    <m/>
    <s v="Imagen con nubes"/>
  </r>
  <r>
    <s v="865i"/>
    <x v="3"/>
    <n v="12.2057"/>
    <n v="-84.562640000000002"/>
    <x v="1"/>
    <n v="2"/>
    <s v="Alta"/>
    <s v="Spot"/>
    <s v="621-325-27ene05.img"/>
    <m/>
    <s v="Media"/>
    <x v="1"/>
    <n v="0"/>
    <s v="Media"/>
    <s v="Rapide Eye"/>
    <s v="20160124_170429_1644726_RapidEye-2_analytic.tif"/>
    <m/>
    <s v="Alta"/>
    <m/>
    <m/>
  </r>
  <r>
    <s v="868i"/>
    <x v="3"/>
    <n v="12.20567"/>
    <n v="-84.307640000000006"/>
    <x v="12"/>
    <n v="0"/>
    <s v="Alta"/>
    <s v="Spot"/>
    <s v="621-325-27ene05.img"/>
    <m/>
    <s v="Media"/>
    <x v="6"/>
    <n v="0"/>
    <s v="Alta"/>
    <s v="Rapide Eye"/>
    <s v="20160315_165207_1644727_RapidEye-1_analytic.tif"/>
    <m/>
    <s v="Alta"/>
    <m/>
    <m/>
  </r>
  <r>
    <s v="871i"/>
    <x v="3"/>
    <n v="12.20562"/>
    <n v="-84.05265"/>
    <x v="3"/>
    <n v="9"/>
    <s v="Alta"/>
    <s v="Landsat"/>
    <s v="15052_29ago2005.img"/>
    <m/>
    <s v="Baja"/>
    <x v="5"/>
    <n v="7"/>
    <s v="Alta"/>
    <s v="Landsat"/>
    <s v="15052_08ene2016.img"/>
    <m/>
    <s v="Baja"/>
    <m/>
    <m/>
  </r>
  <r>
    <s v="875i"/>
    <x v="3"/>
    <n v="12.290660000000001"/>
    <n v="-84.731909999999999"/>
    <x v="2"/>
    <n v="6"/>
    <s v="Alta"/>
    <s v="Spot"/>
    <s v="621-325-27ene05.img"/>
    <m/>
    <s v="Media"/>
    <x v="10"/>
    <n v="1"/>
    <s v="Alta"/>
    <s v="Rapide Eye"/>
    <s v="20160415_163836_1644725_RapidEye-4_analytic.tif"/>
    <m/>
    <s v="Alta"/>
    <m/>
    <m/>
  </r>
  <r>
    <s v="878i"/>
    <x v="3"/>
    <n v="12.290620000000001"/>
    <n v="-84.476830000000007"/>
    <x v="2"/>
    <n v="5"/>
    <s v="Baja"/>
    <s v="Landsat"/>
    <s v="imal7_15052_29_08_2005.img"/>
    <m/>
    <s v="Baja"/>
    <x v="10"/>
    <n v="1"/>
    <s v="Alta"/>
    <s v="Rapide Eye"/>
    <s v="20160124_170429_1644726_RapidEye-2_visual.tif"/>
    <m/>
    <s v="Alta"/>
    <m/>
    <s v="La imagen Landsat 2005 está rellenada, y la otra igen disponible hay nubes."/>
  </r>
  <r>
    <s v="87INF"/>
    <x v="3"/>
    <n v="11.271050000000001"/>
    <n v="-84.434139999999999"/>
    <x v="2"/>
    <n v="3"/>
    <s v="Alta"/>
    <s v="Landsat"/>
    <s v="15052_19dic2005.img"/>
    <m/>
    <s v="Baja"/>
    <x v="4"/>
    <n v="3"/>
    <s v="Alta"/>
    <s v="Rapide Eye"/>
    <s v="20160315_165225_1644226_RapidEye-1_analytic.tif"/>
    <m/>
    <s v="Alta"/>
    <m/>
    <m/>
  </r>
  <r>
    <s v="881i"/>
    <x v="3"/>
    <n v="12.29055"/>
    <n v="-84.221760000000003"/>
    <x v="3"/>
    <n v="9"/>
    <s v="Alta"/>
    <s v="Spot"/>
    <s v="621-325-27ene05.img"/>
    <m/>
    <s v="Media"/>
    <x v="5"/>
    <n v="7"/>
    <s v="Alta"/>
    <s v="Rapide Eye"/>
    <s v="20160315_165207_1644727_RapidEye-1_analytic.tif"/>
    <m/>
    <s v="Alta"/>
    <m/>
    <m/>
  </r>
  <r>
    <s v="88i"/>
    <x v="3"/>
    <n v="11.82211"/>
    <n v="-83.796270000000007"/>
    <x v="0"/>
    <n v="0"/>
    <s v="Alta"/>
    <s v="Landsat"/>
    <s v="imal7_15052_29_08_2005.img"/>
    <m/>
    <s v="Baja"/>
    <x v="0"/>
    <n v="0"/>
    <s v="Alta"/>
    <s v="Rapide Eye"/>
    <s v="20160903_164417_1744502_RapidEye-2_analytic.tif"/>
    <m/>
    <s v="Alta"/>
    <m/>
    <m/>
  </r>
  <r>
    <s v="8i"/>
    <x v="3"/>
    <n v="10.973190000000001"/>
    <n v="-84.1357"/>
    <x v="2"/>
    <n v="4"/>
    <s v="Alta"/>
    <s v="Landsat"/>
    <s v="15052_19dic2005.img"/>
    <m/>
    <s v="Baja"/>
    <x v="1"/>
    <n v="2"/>
    <s v="Alta"/>
    <s v="Rapide Eye"/>
    <s v="20160522_163619_1644128_RapidEye-3_analytic.tif"/>
    <m/>
    <s v="Alta"/>
    <m/>
    <m/>
  </r>
  <r>
    <s v="8INF"/>
    <x v="3"/>
    <n v="10.84614"/>
    <n v="-83.75488"/>
    <x v="2"/>
    <n v="6"/>
    <s v="Alta"/>
    <s v="Landsat"/>
    <s v="15053_03diciembre2005.img"/>
    <m/>
    <s v="Baja"/>
    <x v="4"/>
    <n v="6"/>
    <s v="Alta"/>
    <s v="Google Earth"/>
    <n v="2016"/>
    <m/>
    <s v="Alta"/>
    <m/>
    <m/>
  </r>
  <r>
    <s v="90INF"/>
    <x v="3"/>
    <n v="11.270250000000001"/>
    <n v="-84.17989"/>
    <x v="2"/>
    <n v="4"/>
    <s v="Alta"/>
    <s v="Landsat"/>
    <s v="15052_19oct2006.img"/>
    <m/>
    <s v="Baja"/>
    <x v="6"/>
    <n v="0"/>
    <s v="Alta"/>
    <s v="Rapide Eye"/>
    <s v="20160315_165224_1644227_RapidEye-1_analytic.tif"/>
    <m/>
    <s v="Alta"/>
    <m/>
    <m/>
  </r>
  <r>
    <s v="92i"/>
    <x v="3"/>
    <n v="11.907360000000001"/>
    <n v="-84.307280000000006"/>
    <x v="2"/>
    <n v="3"/>
    <s v="Baja"/>
    <s v="Landsat"/>
    <s v="15052_29ago2005.img"/>
    <m/>
    <s v="Baja"/>
    <x v="6"/>
    <n v="0"/>
    <s v="Alta"/>
    <s v="Rapide Eye"/>
    <s v="20150224_171129_1644527_RapidEye-1_analytic.tif"/>
    <m/>
    <s v="Alta"/>
    <m/>
    <m/>
  </r>
  <r>
    <s v="93INF"/>
    <x v="3"/>
    <n v="11.27101"/>
    <n v="-83.92398"/>
    <x v="3"/>
    <n v="9"/>
    <s v="Alta"/>
    <s v="Landsat"/>
    <s v="imal7_15052_29_08_2005.img"/>
    <m/>
    <s v="Baja"/>
    <x v="5"/>
    <n v="9"/>
    <s v="Alta"/>
    <s v="Rapide Eye"/>
    <s v="20160724_163641_1644328_RapidEye-4_analytic.tif"/>
    <m/>
    <s v="Alta"/>
    <m/>
    <m/>
  </r>
  <r>
    <s v="95i"/>
    <x v="3"/>
    <n v="11.908099999999999"/>
    <n v="-84.052239999999998"/>
    <x v="3"/>
    <n v="9"/>
    <s v="Alta"/>
    <s v="Landsat"/>
    <s v="15052_29ago2005.img"/>
    <m/>
    <s v="Baja"/>
    <x v="5"/>
    <n v="9"/>
    <s v="Alta"/>
    <s v="Rapide Eye"/>
    <s v="20160315_165214_1644528_RapidEye-1_analytic.tif"/>
    <m/>
    <s v="Alta"/>
    <m/>
    <m/>
  </r>
  <r>
    <s v="98i"/>
    <x v="3"/>
    <n v="11.907109999999999"/>
    <n v="-83.797219999999996"/>
    <x v="0"/>
    <n v="0"/>
    <s v="Alta"/>
    <s v="Landsat"/>
    <s v="15052_21feb2006"/>
    <m/>
    <s v="Baja"/>
    <x v="0"/>
    <n v="0"/>
    <s v="Alta"/>
    <s v="Google Earth"/>
    <n v="2014"/>
    <m/>
    <s v="Alta"/>
    <m/>
    <m/>
  </r>
  <r>
    <s v="1010i"/>
    <x v="4"/>
    <n v="12.97048"/>
    <n v="-84.136560000000003"/>
    <x v="3"/>
    <n v="9"/>
    <s v="Alta"/>
    <s v="Landsat"/>
    <s v="15051_29agosto2005"/>
    <m/>
    <s v="Baja"/>
    <x v="5"/>
    <n v="9"/>
    <s v="Alta"/>
    <s v="Landsat"/>
    <s v="15051_10myo2014"/>
    <m/>
    <s v="Baja"/>
    <m/>
    <m/>
  </r>
  <r>
    <s v="1018INF"/>
    <x v="4"/>
    <n v="13.396000000000001"/>
    <n v="-85.62491"/>
    <x v="1"/>
    <n v="1"/>
    <s v="Alta"/>
    <s v="Landsat"/>
    <s v="16051_13marzo2005"/>
    <m/>
    <s v="Baja"/>
    <x v="10"/>
    <n v="0"/>
    <s v="Alta"/>
    <s v="Rapide Eye"/>
    <s v="1645221_04febrero2016"/>
    <m/>
    <s v="Alta"/>
    <m/>
    <m/>
  </r>
  <r>
    <s v="1021INF"/>
    <x v="4"/>
    <n v="13.39547"/>
    <n v="-85.369969999999995"/>
    <x v="1"/>
    <n v="1"/>
    <s v="Alta"/>
    <s v="Landsat"/>
    <s v="16051_14abril2005"/>
    <m/>
    <s v="Baja"/>
    <x v="4"/>
    <n v="4"/>
    <s v="Alta"/>
    <s v="Rapide Eye"/>
    <s v="1645222_04febrero2016"/>
    <m/>
    <s v="Alta"/>
    <m/>
    <m/>
  </r>
  <r>
    <s v="1024INF"/>
    <x v="4"/>
    <n v="13.396000000000001"/>
    <n v="-85.114900000000006"/>
    <x v="3"/>
    <n v="9"/>
    <s v="Alta"/>
    <s v="Landsat"/>
    <s v="16051_13marzo2005"/>
    <m/>
    <s v="Baja"/>
    <x v="5"/>
    <n v="7"/>
    <s v="Alta"/>
    <s v="Rapide Eye"/>
    <s v="1645223_22abril2016"/>
    <m/>
    <s v="Alta"/>
    <m/>
    <m/>
  </r>
  <r>
    <s v="1027INF"/>
    <x v="4"/>
    <n v="13.395289999999999"/>
    <n v="-84.859979999999993"/>
    <x v="1"/>
    <n v="0"/>
    <s v="Alta"/>
    <s v="Landsat"/>
    <s v="16051_13marzo2005"/>
    <m/>
    <s v="Baja"/>
    <x v="10"/>
    <n v="0"/>
    <s v="Alta"/>
    <s v="Rapide Eye"/>
    <s v="1645224_22abril2016"/>
    <m/>
    <s v="Alta"/>
    <m/>
    <m/>
  </r>
  <r>
    <s v="1036i"/>
    <x v="4"/>
    <n v="13.14062"/>
    <n v="-84.816749999999999"/>
    <x v="4"/>
    <n v="0"/>
    <s v="Alta"/>
    <s v="Landsat"/>
    <s v="16051_24enero2005"/>
    <m/>
    <s v="Baja"/>
    <x v="10"/>
    <n v="0"/>
    <s v="Alta"/>
    <s v="Landsat"/>
    <s v="16051_19marzo2016"/>
    <m/>
    <s v="Baja"/>
    <m/>
    <m/>
  </r>
  <r>
    <s v="1038i"/>
    <x v="4"/>
    <n v="13.14058"/>
    <n v="-84.646690000000007"/>
    <x v="4"/>
    <n v="0"/>
    <s v="Alta"/>
    <s v="Landsat"/>
    <s v="16051_14abril2005"/>
    <m/>
    <s v="Baja"/>
    <x v="10"/>
    <n v="0"/>
    <s v="Alta"/>
    <s v="Rapide Eye"/>
    <s v="1645125_23abril2015"/>
    <m/>
    <s v="Alta"/>
    <m/>
    <m/>
  </r>
  <r>
    <s v="1051i"/>
    <x v="4"/>
    <n v="13.22575"/>
    <n v="-85.327460000000002"/>
    <x v="4"/>
    <n v="1"/>
    <s v="Alta"/>
    <s v="Landsat"/>
    <s v="16051_14abril2005"/>
    <m/>
    <s v="Baja"/>
    <x v="10"/>
    <n v="1"/>
    <s v="Alta"/>
    <s v="Rapide Eye"/>
    <s v="1645122_01octubre2016"/>
    <m/>
    <s v="Alta"/>
    <m/>
    <m/>
  </r>
  <r>
    <s v="1054i"/>
    <x v="4"/>
    <n v="13.22569"/>
    <n v="-85.072469999999996"/>
    <x v="1"/>
    <n v="0"/>
    <s v="Alta"/>
    <s v="Landsat"/>
    <s v="16051_14abril2005"/>
    <m/>
    <s v="Baja"/>
    <x v="1"/>
    <n v="0"/>
    <s v="Alta"/>
    <s v="Rapide Eye"/>
    <s v="1645123_02abril2016"/>
    <m/>
    <s v="Alta"/>
    <m/>
    <m/>
  </r>
  <r>
    <s v="1055INF"/>
    <x v="4"/>
    <n v="13.480560000000001"/>
    <n v="-85.709509999999995"/>
    <x v="1"/>
    <n v="2"/>
    <s v="Alta"/>
    <s v="Landsat"/>
    <s v="16051_13marzo2005"/>
    <m/>
    <s v="Baja"/>
    <x v="4"/>
    <n v="6"/>
    <s v="Alta"/>
    <s v="Landsat"/>
    <s v="17050_02octubre2015"/>
    <m/>
    <s v="Baja"/>
    <m/>
    <m/>
  </r>
  <r>
    <s v="1057i"/>
    <x v="4"/>
    <n v="13.22566"/>
    <n v="-84.81747"/>
    <x v="4"/>
    <n v="0"/>
    <s v="Alta"/>
    <s v="Landsat"/>
    <s v="16051_13marzo2005"/>
    <m/>
    <s v="Baja"/>
    <x v="10"/>
    <n v="0"/>
    <s v="Alta"/>
    <s v="Rapide Eye"/>
    <s v="1645124_02abril2016"/>
    <m/>
    <s v="Alta"/>
    <m/>
    <m/>
  </r>
  <r>
    <s v="1058INF"/>
    <x v="4"/>
    <n v="13.480969999999999"/>
    <n v="-85.454359999999994"/>
    <x v="2"/>
    <n v="5"/>
    <s v="Alta"/>
    <s v="Landsat"/>
    <s v="16051_24enero2005"/>
    <m/>
    <s v="Baja"/>
    <x v="8"/>
    <n v="3"/>
    <s v="Alta"/>
    <s v="Rapide Eye"/>
    <s v="1645321_04febrero2016"/>
    <m/>
    <s v="Alta"/>
    <m/>
    <s v="en 2015 es cafe con sombra seg·n mapa de cultivos de INETER"/>
  </r>
  <r>
    <s v="1061INF"/>
    <x v="4"/>
    <n v="13.480370000000001"/>
    <n v="-85.199340000000007"/>
    <x v="4"/>
    <n v="0"/>
    <s v="Alta"/>
    <s v="Landsat"/>
    <s v="16051_13marzo2005"/>
    <m/>
    <s v="Baja"/>
    <x v="10"/>
    <n v="0"/>
    <s v="Alta"/>
    <s v="Rapide Eye"/>
    <s v="1645323_17marzo2016"/>
    <m/>
    <s v="Alta"/>
    <m/>
    <m/>
  </r>
  <r>
    <s v="1064INF"/>
    <x v="4"/>
    <n v="13.48094"/>
    <n v="-84.94417"/>
    <x v="4"/>
    <n v="0"/>
    <s v="Alta"/>
    <s v="Landsat"/>
    <s v="16051_13marzo2005"/>
    <m/>
    <s v="Baja"/>
    <x v="10"/>
    <n v="1"/>
    <s v="Alta"/>
    <s v="Rapide Eye"/>
    <s v="1645324_22abril2016"/>
    <m/>
    <s v="Alta"/>
    <m/>
    <m/>
  </r>
  <r>
    <s v="1067INF"/>
    <x v="4"/>
    <n v="13.480169999999999"/>
    <n v="-84.689170000000004"/>
    <x v="3"/>
    <n v="7"/>
    <s v="Alta"/>
    <s v="Landsat"/>
    <s v="16051_13marzo2005"/>
    <m/>
    <s v="Baja"/>
    <x v="1"/>
    <n v="0"/>
    <s v="Alta"/>
    <s v="Rapide Eye"/>
    <s v="1645325_24enero2016"/>
    <m/>
    <s v="Alta"/>
    <m/>
    <m/>
  </r>
  <r>
    <s v="1073i"/>
    <x v="4"/>
    <n v="13.31072"/>
    <n v="-85.411910000000006"/>
    <x v="4"/>
    <n v="0"/>
    <s v="Alta"/>
    <s v="Landsat"/>
    <s v="16051_13marzo2005"/>
    <m/>
    <s v="Baja"/>
    <x v="10"/>
    <n v="1"/>
    <s v="Alta"/>
    <s v="Rapide Eye"/>
    <s v="1645222_04febrero2016"/>
    <m/>
    <s v="Alta"/>
    <m/>
    <m/>
  </r>
  <r>
    <s v="1076i"/>
    <x v="4"/>
    <n v="13.31068"/>
    <n v="-85.156819999999996"/>
    <x v="4"/>
    <n v="0"/>
    <s v="Alta"/>
    <s v="Landsat"/>
    <s v="16051_13marzo2005"/>
    <m/>
    <s v="Baja"/>
    <x v="10"/>
    <n v="0"/>
    <s v="Alta"/>
    <s v="Rapide Eye"/>
    <s v="1645223_22abril2016"/>
    <m/>
    <s v="Alta"/>
    <m/>
    <m/>
  </r>
  <r>
    <s v="1079i"/>
    <x v="4"/>
    <n v="13.31061"/>
    <n v="-84.901740000000004"/>
    <x v="4"/>
    <n v="0"/>
    <s v="Alta"/>
    <s v="Landsat"/>
    <s v="16051_13marzo2005"/>
    <m/>
    <s v="Baja"/>
    <x v="10"/>
    <n v="0"/>
    <s v="Alta"/>
    <s v="Rapide Eye"/>
    <s v="1645224_22abril2016"/>
    <m/>
    <s v="Alta"/>
    <m/>
    <m/>
  </r>
  <r>
    <s v="1082i"/>
    <x v="4"/>
    <n v="13.310560000000001"/>
    <n v="-84.646649999999994"/>
    <x v="4"/>
    <n v="0"/>
    <s v="Alta"/>
    <s v="Landsat"/>
    <s v="16051_13marzo2005"/>
    <m/>
    <s v="Baja"/>
    <x v="10"/>
    <n v="0"/>
    <s v="Alta"/>
    <s v="Rapide Eye"/>
    <s v="1645225_24enero2016"/>
    <m/>
    <s v="Alta"/>
    <m/>
    <m/>
  </r>
  <r>
    <s v="1093INF"/>
    <x v="4"/>
    <n v="13.565569999999999"/>
    <n v="-85.709900000000005"/>
    <x v="3"/>
    <n v="9"/>
    <s v="Alta"/>
    <s v="Landsat"/>
    <s v="17050_16febrero2005"/>
    <m/>
    <s v="Baja"/>
    <x v="5"/>
    <n v="9"/>
    <s v="Alta"/>
    <s v="Rapide Eye"/>
    <s v="1645320_03septiembre2016"/>
    <m/>
    <s v="Alta"/>
    <m/>
    <m/>
  </r>
  <r>
    <s v="1096i"/>
    <x v="4"/>
    <n v="13.39579"/>
    <n v="-85.667439999999999"/>
    <x v="12"/>
    <n v="0"/>
    <s v="Alta"/>
    <s v="Landsat"/>
    <s v="16051_14abril2005"/>
    <m/>
    <s v="Baja"/>
    <x v="10"/>
    <n v="0"/>
    <s v="Alta"/>
    <s v="Rapide Eye"/>
    <s v="1645221_04febrero2016"/>
    <m/>
    <s v="Alta"/>
    <m/>
    <m/>
  </r>
  <r>
    <s v="1096INF"/>
    <x v="4"/>
    <n v="13.565989999999999"/>
    <n v="-85.454909999999998"/>
    <x v="4"/>
    <n v="0"/>
    <s v="Alta"/>
    <s v="Landsat"/>
    <s v="16051_24enero2005"/>
    <m/>
    <s v="Baja"/>
    <x v="1"/>
    <n v="1"/>
    <s v="Alta"/>
    <s v="Landsat"/>
    <s v="16051_21agosto2014"/>
    <m/>
    <s v="Baja"/>
    <m/>
    <m/>
  </r>
  <r>
    <s v="1099i"/>
    <x v="4"/>
    <n v="13.39574"/>
    <n v="-85.412440000000004"/>
    <x v="4"/>
    <n v="2"/>
    <s v="Alta"/>
    <s v="Landsat"/>
    <s v="16051_14abril2005"/>
    <m/>
    <s v="Baja"/>
    <x v="10"/>
    <n v="1"/>
    <s v="Alta"/>
    <s v="Rapide Eye"/>
    <s v="1645222_04febrero2016"/>
    <m/>
    <s v="Alta"/>
    <m/>
    <m/>
  </r>
  <r>
    <s v="1099INF"/>
    <x v="4"/>
    <n v="13.565390000000001"/>
    <n v="-85.199910000000003"/>
    <x v="1"/>
    <n v="0"/>
    <s v="Alta"/>
    <s v="Landsat"/>
    <s v="16051_13marzo2005"/>
    <m/>
    <s v="Baja"/>
    <x v="1"/>
    <n v="0"/>
    <s v="Alta"/>
    <s v="Rapide Eye"/>
    <s v="1645323_01octubre2016"/>
    <m/>
    <s v="Alta"/>
    <m/>
    <m/>
  </r>
  <r>
    <s v="1102i"/>
    <x v="4"/>
    <n v="13.395709999999999"/>
    <n v="-85.157439999999994"/>
    <x v="1"/>
    <n v="0"/>
    <s v="Alta"/>
    <s v="Landsat"/>
    <s v="16051_24enero2005"/>
    <m/>
    <s v="Baja"/>
    <x v="1"/>
    <n v="0"/>
    <s v="Alta"/>
    <s v="Rapide Eye"/>
    <s v="1645223_22abril2016"/>
    <m/>
    <s v="Alta"/>
    <m/>
    <m/>
  </r>
  <r>
    <s v="1102INF"/>
    <x v="4"/>
    <n v="13.565989999999999"/>
    <n v="-84.944900000000004"/>
    <x v="2"/>
    <n v="3"/>
    <s v="Alta"/>
    <s v="Landsat"/>
    <s v="16051_13marzo2005"/>
    <m/>
    <s v="Baja"/>
    <x v="6"/>
    <n v="0"/>
    <s v="Alta"/>
    <s v="Rapide Eye"/>
    <s v="1635324_22abril2016"/>
    <m/>
    <s v="Alta"/>
    <m/>
    <m/>
  </r>
  <r>
    <s v="1105i"/>
    <x v="4"/>
    <n v="13.39565"/>
    <n v="-84.902439999999999"/>
    <x v="1"/>
    <n v="0"/>
    <s v="Alta"/>
    <s v="Landsat"/>
    <s v="16051_13marzo2005"/>
    <m/>
    <s v="Baja"/>
    <x v="10"/>
    <n v="0"/>
    <s v="Alta"/>
    <s v="Rapide Eye"/>
    <s v="1645224_22abril2016"/>
    <m/>
    <s v="Alta"/>
    <m/>
    <m/>
  </r>
  <r>
    <s v="1105INF"/>
    <x v="4"/>
    <n v="13.56522"/>
    <n v="-84.689930000000004"/>
    <x v="2"/>
    <n v="6"/>
    <s v="Alta"/>
    <s v="Landsat"/>
    <s v="16051_13marzo2005"/>
    <m/>
    <s v="Baja"/>
    <x v="10"/>
    <n v="2"/>
    <s v="Alta"/>
    <s v="Rapide Eye"/>
    <s v="1645325_27septiembre2016"/>
    <m/>
    <s v="Alta"/>
    <m/>
    <m/>
  </r>
  <r>
    <s v="1108i"/>
    <x v="4"/>
    <n v="13.395619999999999"/>
    <n v="-84.647440000000003"/>
    <x v="4"/>
    <n v="1"/>
    <s v="Alta"/>
    <s v="Landsat"/>
    <s v="16051_13marzo2005"/>
    <m/>
    <s v="Baja"/>
    <x v="1"/>
    <n v="1"/>
    <s v="Alta"/>
    <s v="Rapide Eye"/>
    <s v="1645225_24enero2016"/>
    <m/>
    <s v="Alta"/>
    <m/>
    <m/>
  </r>
  <r>
    <s v="1123i"/>
    <x v="4"/>
    <n v="13.480740000000001"/>
    <n v="-85.49691"/>
    <x v="12"/>
    <n v="0"/>
    <s v="Alta"/>
    <s v="Landsat"/>
    <s v="16051_24enero2005"/>
    <m/>
    <s v="Baja"/>
    <x v="10"/>
    <n v="0"/>
    <s v="Alta"/>
    <s v="Rapide Eye"/>
    <s v="1645321_04febrero2016"/>
    <m/>
    <s v="Alta"/>
    <m/>
    <m/>
  </r>
  <r>
    <s v="1126i"/>
    <x v="4"/>
    <n v="13.48067"/>
    <n v="-85.241820000000004"/>
    <x v="1"/>
    <n v="0"/>
    <s v="Alta"/>
    <s v="Landsat"/>
    <s v="16051_24enero2005"/>
    <m/>
    <s v="Baja"/>
    <x v="1"/>
    <n v="0"/>
    <s v="Alta"/>
    <s v="Rapide Eye"/>
    <s v="1645322_16enero2016"/>
    <m/>
    <s v="Alta"/>
    <m/>
    <m/>
  </r>
  <r>
    <s v="1129i"/>
    <x v="4"/>
    <n v="13.48063"/>
    <n v="-84.986729999999994"/>
    <x v="1"/>
    <n v="0"/>
    <s v="Alta"/>
    <s v="Landsat"/>
    <s v="16051_13marzo2005"/>
    <m/>
    <s v="Baja"/>
    <x v="1"/>
    <n v="0"/>
    <s v="Alta"/>
    <s v="Rapide Eye"/>
    <s v="1645324_27septiembre2016"/>
    <m/>
    <s v="Alta"/>
    <m/>
    <m/>
  </r>
  <r>
    <s v="1131INF"/>
    <x v="4"/>
    <n v="13.650539999999999"/>
    <n v="-85.709440000000001"/>
    <x v="4"/>
    <n v="0"/>
    <s v="Alta"/>
    <s v="Landsat"/>
    <s v="16051_13marzo2005"/>
    <m/>
    <s v="Baja"/>
    <x v="8"/>
    <n v="6"/>
    <s v="Alta"/>
    <s v="Rapide Eye"/>
    <s v="1645320_03septiembre2016"/>
    <m/>
    <s v="Alta"/>
    <m/>
    <m/>
  </r>
  <r>
    <s v="1132i"/>
    <x v="4"/>
    <n v="13.480549999999999"/>
    <n v="-84.731639999999999"/>
    <x v="4"/>
    <n v="0"/>
    <s v="Alta"/>
    <s v="Landsat"/>
    <s v="16051_13marzo2005"/>
    <m/>
    <s v="Baja"/>
    <x v="1"/>
    <n v="1"/>
    <s v="Alta"/>
    <s v="Rapide Eye"/>
    <s v="1645325_27septiembre2016"/>
    <m/>
    <s v="Alta"/>
    <m/>
    <m/>
  </r>
  <r>
    <s v="1134INF"/>
    <x v="4"/>
    <n v="13.65096"/>
    <n v="-85.454359999999994"/>
    <x v="1"/>
    <n v="2"/>
    <s v="Alta"/>
    <s v="Landsat"/>
    <s v="16051_14abril2005"/>
    <m/>
    <s v="Baja"/>
    <x v="4"/>
    <n v="6"/>
    <s v="Alta"/>
    <s v="Landsat"/>
    <s v="16051_20mayo2015"/>
    <m/>
    <s v="Baja"/>
    <m/>
    <m/>
  </r>
  <r>
    <s v="1137INF"/>
    <x v="4"/>
    <n v="13.65035"/>
    <n v="-85.199269999999999"/>
    <x v="12"/>
    <n v="0"/>
    <s v="Alta"/>
    <s v="Landsat"/>
    <s v="16051_13marzo2005"/>
    <m/>
    <s v="Baja"/>
    <x v="1"/>
    <n v="0"/>
    <s v="Alta"/>
    <s v="Rapide Eye"/>
    <s v="1645323_16enero2016"/>
    <m/>
    <s v="Alta"/>
    <m/>
    <m/>
  </r>
  <r>
    <s v="1140INF"/>
    <x v="4"/>
    <n v="13.650930000000001"/>
    <n v="-84.944159999999997"/>
    <x v="1"/>
    <n v="2"/>
    <s v="Alta"/>
    <s v="Landsat"/>
    <s v="16051_13marzo2005"/>
    <m/>
    <s v="Baja"/>
    <x v="1"/>
    <n v="0"/>
    <s v="Alta"/>
    <s v="Rapide Eye"/>
    <s v="1645324_27septiembre2016"/>
    <m/>
    <s v="Alta"/>
    <m/>
    <m/>
  </r>
  <r>
    <s v="1143INF"/>
    <x v="4"/>
    <n v="13.65015"/>
    <n v="-84.689099999999996"/>
    <x v="2"/>
    <n v="5"/>
    <s v="Alta"/>
    <s v="Landsat"/>
    <s v="16051_13marzo2005"/>
    <m/>
    <s v="Baja"/>
    <x v="4"/>
    <n v="3"/>
    <s v="Alta"/>
    <s v="Rapide Eye"/>
    <s v="1645325_27septiembre2016"/>
    <m/>
    <s v="Alta"/>
    <m/>
    <m/>
  </r>
  <r>
    <s v="1147i"/>
    <x v="4"/>
    <n v="13.56578"/>
    <n v="-85.752409999999998"/>
    <x v="1"/>
    <n v="2"/>
    <s v="Alta"/>
    <s v="Landsat"/>
    <s v="16051_13marzo2005"/>
    <m/>
    <s v="Baja"/>
    <x v="10"/>
    <n v="2"/>
    <s v="Alta"/>
    <s v="Landsat"/>
    <s v="17050_25abril2015"/>
    <m/>
    <s v="Baja"/>
    <m/>
    <s v="En 2015 RapidEye con nubes"/>
  </r>
  <r>
    <s v="1150i"/>
    <x v="4"/>
    <n v="13.56575"/>
    <n v="-85.497410000000002"/>
    <x v="1"/>
    <n v="2"/>
    <s v="Alta"/>
    <s v="Landsat"/>
    <s v="16051_13marzo2005"/>
    <m/>
    <s v="Baja"/>
    <x v="10"/>
    <n v="0"/>
    <s v="Alta"/>
    <s v="Rapide Eye"/>
    <s v="1645321_04febrero2016"/>
    <m/>
    <s v="Alta"/>
    <m/>
    <m/>
  </r>
  <r>
    <s v="1153i"/>
    <x v="4"/>
    <n v="13.5657"/>
    <n v="-85.242410000000007"/>
    <x v="2"/>
    <n v="6"/>
    <s v="Alta"/>
    <s v="Landsat"/>
    <s v="16051_24enero2005"/>
    <m/>
    <s v="Baja"/>
    <x v="4"/>
    <n v="5"/>
    <s v="Alta"/>
    <s v="Rapide Eye"/>
    <s v="1645322_16enero2016"/>
    <m/>
    <s v="Alta"/>
    <m/>
    <m/>
  </r>
  <r>
    <s v="1156i"/>
    <x v="4"/>
    <n v="13.565670000000001"/>
    <n v="-84.987409999999997"/>
    <x v="3"/>
    <n v="9"/>
    <s v="Alta"/>
    <s v="Landsat"/>
    <s v="16051_13marzo2005"/>
    <m/>
    <s v="Baja"/>
    <x v="5"/>
    <n v="7"/>
    <s v="Alta"/>
    <s v="Rapide Eye"/>
    <s v="1635324_22abril2016"/>
    <m/>
    <s v="Alta"/>
    <m/>
    <m/>
  </r>
  <r>
    <s v="1159i"/>
    <x v="4"/>
    <n v="13.56561"/>
    <n v="-84.732410000000002"/>
    <x v="2"/>
    <n v="6"/>
    <s v="Alta"/>
    <s v="Landsat"/>
    <s v="16051_13marzo2005"/>
    <m/>
    <s v="Baja"/>
    <x v="4"/>
    <n v="3"/>
    <s v="Alta"/>
    <s v="Rapide Eye"/>
    <s v="1645325_27septiembre2016"/>
    <m/>
    <s v="Alta"/>
    <m/>
    <m/>
  </r>
  <r>
    <s v="1167INF"/>
    <x v="4"/>
    <n v="13.735609999999999"/>
    <n v="-85.879840000000002"/>
    <x v="2"/>
    <n v="6"/>
    <s v="Alta"/>
    <s v="Landsat"/>
    <s v="17050_28septiembre2005"/>
    <m/>
    <s v="Baja"/>
    <x v="4"/>
    <n v="5"/>
    <s v="Alta"/>
    <s v="Rapide Eye"/>
    <s v="1645420_04febrero2016"/>
    <m/>
    <s v="Alta"/>
    <m/>
    <m/>
  </r>
  <r>
    <s v="1170INF"/>
    <x v="4"/>
    <n v="13.73598"/>
    <n v="-85.62491"/>
    <x v="1"/>
    <n v="0"/>
    <s v="Alta"/>
    <s v="Landsat"/>
    <s v="16051_13marzo2005"/>
    <m/>
    <s v="Baja"/>
    <x v="10"/>
    <n v="1"/>
    <s v="Alta"/>
    <s v="Rapide Eye"/>
    <s v="1645421_04febrero2016"/>
    <m/>
    <s v="Alta"/>
    <m/>
    <m/>
  </r>
  <r>
    <s v="1172INF"/>
    <x v="4"/>
    <n v="13.73598"/>
    <n v="-85.454909999999998"/>
    <x v="1"/>
    <n v="1"/>
    <s v="Alta"/>
    <s v="Landsat"/>
    <s v="16051_24enero2005"/>
    <m/>
    <s v="Baja"/>
    <x v="10"/>
    <n v="2"/>
    <s v="Alta"/>
    <s v="Rapide Eye"/>
    <s v="1645421_04febrero2016"/>
    <m/>
    <s v="Alta"/>
    <m/>
    <m/>
  </r>
  <r>
    <s v="1174i"/>
    <x v="4"/>
    <n v="13.65076"/>
    <n v="-85.751959999999997"/>
    <x v="12"/>
    <n v="0"/>
    <s v="Alta"/>
    <s v="Landsat"/>
    <s v="17050_28septiembre2005"/>
    <m/>
    <s v="Baja"/>
    <x v="10"/>
    <n v="0"/>
    <s v="Alta"/>
    <s v="Rapide Eye"/>
    <s v="1645320_03septiembre2016"/>
    <m/>
    <s v="Alta"/>
    <m/>
    <m/>
  </r>
  <r>
    <s v="1175INF"/>
    <x v="4"/>
    <n v="13.735379999999999"/>
    <n v="-85.199849999999998"/>
    <x v="3"/>
    <n v="8"/>
    <s v="Alta"/>
    <s v="Landsat"/>
    <s v="16051_24enero2005"/>
    <m/>
    <s v="Baja"/>
    <x v="5"/>
    <n v="8"/>
    <s v="Alta"/>
    <s v="Rapide Eye"/>
    <s v="1645423_16ener2016"/>
    <m/>
    <s v="Alta"/>
    <m/>
    <m/>
  </r>
  <r>
    <s v="1176i"/>
    <x v="4"/>
    <n v="13.65072"/>
    <n v="-85.581900000000005"/>
    <x v="4"/>
    <n v="0"/>
    <s v="Alta"/>
    <s v="Landsat"/>
    <s v="16051_13marzo2005"/>
    <m/>
    <s v="Baja"/>
    <x v="10"/>
    <n v="0"/>
    <s v="Alta"/>
    <s v="Rapide Eye"/>
    <s v="1645321_04febrero2016"/>
    <m/>
    <s v="Alta"/>
    <m/>
    <m/>
  </r>
  <r>
    <s v="1178INF"/>
    <x v="4"/>
    <n v="13.73598"/>
    <n v="-84.944900000000004"/>
    <x v="1"/>
    <n v="2"/>
    <s v="Alta"/>
    <s v="Landsat"/>
    <s v="16051_24enero2005"/>
    <m/>
    <s v="Baja"/>
    <x v="6"/>
    <n v="0"/>
    <s v="Alta"/>
    <s v="Landsat"/>
    <s v="16051_20mayo2015"/>
    <m/>
    <s v="Baja"/>
    <m/>
    <m/>
  </r>
  <r>
    <s v="1179i"/>
    <x v="4"/>
    <n v="13.650690000000001"/>
    <n v="-85.326809999999995"/>
    <x v="3"/>
    <n v="9"/>
    <s v="Alta"/>
    <s v="Landsat"/>
    <s v="16051_13marzo2005"/>
    <m/>
    <s v="Baja"/>
    <x v="5"/>
    <n v="7"/>
    <s v="Alta"/>
    <s v="Rapide Eye"/>
    <s v="1645322_01octubre2016"/>
    <m/>
    <s v="Alta"/>
    <m/>
    <m/>
  </r>
  <r>
    <s v="1181INF"/>
    <x v="4"/>
    <n v="13.735200000000001"/>
    <n v="-84.689869999999999"/>
    <x v="1"/>
    <n v="1"/>
    <s v="Alta"/>
    <s v="Landsat"/>
    <s v="16050_13marzo2005"/>
    <m/>
    <s v="Baja"/>
    <x v="1"/>
    <n v="2"/>
    <s v="Alta"/>
    <s v="Rapide Eye"/>
    <s v="1645425_20junio2016"/>
    <m/>
    <s v="Alta"/>
    <m/>
    <m/>
  </r>
  <r>
    <s v="1182i"/>
    <x v="4"/>
    <n v="13.65062"/>
    <n v="-85.071719999999999"/>
    <x v="1"/>
    <n v="2"/>
    <s v="Alta"/>
    <s v="Landsat"/>
    <s v="16051_13marzo2005"/>
    <m/>
    <s v="Baja"/>
    <x v="1"/>
    <n v="1"/>
    <s v="Alta"/>
    <s v="Rapide Eye"/>
    <s v="1645323_22abril2016"/>
    <m/>
    <s v="Alta"/>
    <m/>
    <m/>
  </r>
  <r>
    <s v="1185i"/>
    <x v="4"/>
    <n v="13.65057"/>
    <n v="-84.816630000000004"/>
    <x v="1"/>
    <n v="0"/>
    <s v="Alta"/>
    <s v="Landsat"/>
    <s v="16051_13marzo2005"/>
    <m/>
    <s v="Baja"/>
    <x v="1"/>
    <n v="0"/>
    <s v="Alta"/>
    <s v="Rapide Eye"/>
    <s v="1645324_24enero2016"/>
    <m/>
    <s v="Alta"/>
    <m/>
    <m/>
  </r>
  <r>
    <s v="1200INF"/>
    <x v="4"/>
    <n v="13.820959999999999"/>
    <n v="-85.794479999999993"/>
    <x v="4"/>
    <n v="0"/>
    <s v="Alta"/>
    <s v="Landsat"/>
    <s v="17050_28septiembre2005"/>
    <m/>
    <s v="Baja"/>
    <x v="1"/>
    <n v="2"/>
    <s v="Alta"/>
    <s v="Landsat"/>
    <s v="17050_14junio2016"/>
    <m/>
    <s v="Baja"/>
    <m/>
    <s v="En 2015 RapiEye estan con nubes"/>
  </r>
  <r>
    <s v="1202i"/>
    <x v="4"/>
    <n v="13.73577"/>
    <n v="-85.667379999999994"/>
    <x v="4"/>
    <n v="0"/>
    <s v="Alta"/>
    <s v="Landsat"/>
    <s v="16051_13marzo2005"/>
    <m/>
    <s v="Baja"/>
    <x v="10"/>
    <n v="0"/>
    <s v="Alta"/>
    <s v="Rapide Eye"/>
    <s v="1645420_04febrero2016"/>
    <m/>
    <s v="Alta"/>
    <m/>
    <m/>
  </r>
  <r>
    <s v="1203INF"/>
    <x v="4"/>
    <n v="13.820460000000001"/>
    <n v="-85.53931"/>
    <x v="3"/>
    <n v="9"/>
    <s v="Alta"/>
    <s v="Landsat"/>
    <s v="16051_13marzo2005"/>
    <m/>
    <s v="Baja"/>
    <x v="5"/>
    <n v="9"/>
    <s v="Alta"/>
    <s v="Rapide Eye"/>
    <s v="1645421_04febrero2016"/>
    <m/>
    <s v="Alta"/>
    <m/>
    <m/>
  </r>
  <r>
    <s v="1205i"/>
    <x v="4"/>
    <n v="13.735709999999999"/>
    <n v="-85.412379999999999"/>
    <x v="4"/>
    <n v="0"/>
    <s v="Alta"/>
    <s v="Landsat"/>
    <s v="16051_13marzo2005"/>
    <m/>
    <s v="Baja"/>
    <x v="10"/>
    <n v="0"/>
    <s v="Alta"/>
    <s v="Rapide Eye"/>
    <s v="1645422_04febrero2016"/>
    <m/>
    <s v="Alta"/>
    <m/>
    <m/>
  </r>
  <r>
    <s v="1206INF"/>
    <x v="4"/>
    <n v="13.82094"/>
    <n v="-85.284289999999999"/>
    <x v="2"/>
    <n v="3"/>
    <s v="Baja"/>
    <s v="Landsat"/>
    <s v="16051_13marzo2005"/>
    <m/>
    <s v="Baja"/>
    <x v="4"/>
    <n v="6"/>
    <s v="Alta"/>
    <s v="Rapide Eye"/>
    <s v="1645422_04febrero2016"/>
    <m/>
    <s v="Alta"/>
    <m/>
    <m/>
  </r>
  <r>
    <s v="1208i"/>
    <x v="4"/>
    <n v="13.73568"/>
    <n v="-85.15737"/>
    <x v="3"/>
    <n v="9"/>
    <s v="Alta"/>
    <s v="Landsat"/>
    <s v="16051_13marzo2005"/>
    <m/>
    <s v="Baja"/>
    <x v="5"/>
    <n v="9"/>
    <s v="Alta"/>
    <s v="Rapide Eye"/>
    <s v="1645423_16enero2016"/>
    <m/>
    <s v="Alta"/>
    <m/>
    <m/>
  </r>
  <r>
    <s v="1210INF"/>
    <x v="4"/>
    <n v="13.820919999999999"/>
    <n v="-84.944159999999997"/>
    <x v="1"/>
    <n v="0"/>
    <s v="Alta"/>
    <s v="Landsat"/>
    <s v="16051_14abril2005"/>
    <m/>
    <s v="Baja"/>
    <x v="1"/>
    <n v="2"/>
    <s v="Alta"/>
    <s v="Landsat"/>
    <s v="16051_28enero2015"/>
    <m/>
    <s v="Baja"/>
    <m/>
    <m/>
  </r>
  <r>
    <s v="1211i"/>
    <x v="4"/>
    <n v="13.735620000000001"/>
    <n v="-84.902379999999994"/>
    <x v="1"/>
    <n v="1"/>
    <s v="Alta"/>
    <s v="Landsat"/>
    <s v="16051_24enero2005"/>
    <m/>
    <s v="Baja"/>
    <x v="1"/>
    <n v="2"/>
    <s v="Alta"/>
    <s v="Landsat"/>
    <s v="16051_20mayo2015"/>
    <m/>
    <s v="Baja"/>
    <m/>
    <m/>
  </r>
  <r>
    <s v="1213INF"/>
    <x v="4"/>
    <n v="13.820130000000001"/>
    <n v="-84.689030000000002"/>
    <x v="1"/>
    <n v="2"/>
    <s v="Alta"/>
    <s v="Landsat"/>
    <s v="16051_24enero2005"/>
    <m/>
    <s v="Baja"/>
    <x v="1"/>
    <n v="1"/>
    <s v="Alta"/>
    <s v="Rapide Eye"/>
    <s v="1645425_20junio2016"/>
    <m/>
    <s v="Alta"/>
    <m/>
    <m/>
  </r>
  <r>
    <s v="1214i"/>
    <x v="4"/>
    <n v="13.73559"/>
    <n v="-84.647379999999998"/>
    <x v="2"/>
    <n v="4"/>
    <s v="Media"/>
    <s v="Landsat"/>
    <s v="16050_24enero2005"/>
    <m/>
    <s v="Baja"/>
    <x v="5"/>
    <n v="7"/>
    <s v="Alta"/>
    <s v="Rapide Eye"/>
    <s v="1645425_20junio2016"/>
    <m/>
    <s v="Alta"/>
    <m/>
    <m/>
  </r>
  <r>
    <s v="1229i"/>
    <x v="4"/>
    <n v="13.82071"/>
    <n v="-85.581860000000006"/>
    <x v="4"/>
    <n v="0"/>
    <s v="Alta"/>
    <s v="Landsat"/>
    <s v="16051_13marzo2005"/>
    <m/>
    <s v="Baja"/>
    <x v="4"/>
    <n v="3"/>
    <s v="Alta"/>
    <s v="Rapide Eye"/>
    <s v="1645421_04febrero2016"/>
    <m/>
    <s v="Alta"/>
    <m/>
    <m/>
  </r>
  <r>
    <s v="1232i"/>
    <x v="4"/>
    <n v="13.82067"/>
    <n v="-85.326769999999996"/>
    <x v="1"/>
    <n v="2"/>
    <s v="Alta"/>
    <s v="Landsat"/>
    <s v="16051_13marzo2005"/>
    <m/>
    <s v="Baja"/>
    <x v="1"/>
    <n v="2"/>
    <s v="Alta"/>
    <s v="Rapide Eye"/>
    <s v="1645422_04febrero2016"/>
    <m/>
    <s v="Alta"/>
    <m/>
    <m/>
  </r>
  <r>
    <s v="1234INF"/>
    <x v="4"/>
    <n v="13.90597"/>
    <n v="-85.62491"/>
    <x v="3"/>
    <n v="9"/>
    <s v="Alta"/>
    <s v="Landsat"/>
    <s v="16051_24enero2005"/>
    <m/>
    <s v="Baja"/>
    <x v="4"/>
    <n v="4"/>
    <s v="Alta"/>
    <s v="Rapide Eye"/>
    <s v="1645521_04febrero2016"/>
    <m/>
    <s v="Alta"/>
    <m/>
    <m/>
  </r>
  <r>
    <s v="1237i"/>
    <x v="4"/>
    <n v="13.82056"/>
    <n v="-84.901619999999994"/>
    <x v="3"/>
    <n v="9"/>
    <s v="Alta"/>
    <s v="Landsat"/>
    <s v="16051_13marzo2005"/>
    <m/>
    <s v="Baja"/>
    <x v="5"/>
    <n v="7"/>
    <s v="Alta"/>
    <s v="Rapide Eye"/>
    <s v="1645424_17marzo2016"/>
    <m/>
    <s v="Alta"/>
    <m/>
    <m/>
  </r>
  <r>
    <s v="1237INF"/>
    <x v="4"/>
    <n v="13.905419999999999"/>
    <n v="-85.369780000000006"/>
    <x v="2"/>
    <n v="6"/>
    <s v="Alta"/>
    <s v="Landsat"/>
    <s v="16050_24enero2005"/>
    <m/>
    <s v="Baja"/>
    <x v="4"/>
    <n v="3"/>
    <s v="Alta"/>
    <s v="Landsat"/>
    <s v="16050_28ener2015"/>
    <m/>
    <s v="Baja"/>
    <m/>
    <m/>
  </r>
  <r>
    <s v="1240i"/>
    <x v="4"/>
    <n v="13.82052"/>
    <n v="-84.646529999999998"/>
    <x v="1"/>
    <n v="2"/>
    <s v="Alta"/>
    <s v="Landsat"/>
    <s v="16050_24enero2005"/>
    <m/>
    <s v="Baja"/>
    <x v="10"/>
    <n v="0"/>
    <s v="Alta"/>
    <s v="Rapide Eye"/>
    <s v="1645425_20junio2016"/>
    <m/>
    <s v="Alta"/>
    <m/>
    <m/>
  </r>
  <r>
    <s v="1240INF"/>
    <x v="4"/>
    <n v="13.90597"/>
    <n v="-85.114900000000006"/>
    <x v="2"/>
    <n v="6"/>
    <s v="Alta"/>
    <s v="Landsat"/>
    <s v="16050_24enero2005"/>
    <m/>
    <s v="Baja"/>
    <x v="5"/>
    <n v="7"/>
    <s v="Alta"/>
    <s v="Rapide Eye"/>
    <s v="1645523_01octubre2016"/>
    <m/>
    <s v="Alta"/>
    <m/>
    <m/>
  </r>
  <r>
    <s v="1243INF"/>
    <x v="4"/>
    <n v="13.905239999999999"/>
    <n v="-84.859800000000007"/>
    <x v="3"/>
    <n v="7"/>
    <s v="Alta"/>
    <s v="Landsat"/>
    <s v="16050_24enero2005"/>
    <m/>
    <s v="Baja"/>
    <x v="5"/>
    <n v="9"/>
    <s v="Alta"/>
    <s v="Landsat"/>
    <s v="16050_28enero2015"/>
    <m/>
    <s v="Baja"/>
    <m/>
    <m/>
  </r>
  <r>
    <s v="1246INF"/>
    <x v="4"/>
    <n v="13.90597"/>
    <n v="-84.604889999999997"/>
    <x v="3"/>
    <n v="9"/>
    <s v="Baja"/>
    <s v="Landsat"/>
    <s v="16050_24enero2005"/>
    <m/>
    <s v="Baja"/>
    <x v="10"/>
    <n v="0"/>
    <s v="Alta"/>
    <s v="Rapide Eye"/>
    <s v="1645525_17marzo2016"/>
    <m/>
    <s v="Alta"/>
    <m/>
    <s v="en 2005 certeza es baja por sombra de nubes"/>
  </r>
  <r>
    <s v="1255i"/>
    <x v="4"/>
    <n v="13.90573"/>
    <n v="-85.582350000000005"/>
    <x v="3"/>
    <n v="9"/>
    <s v="Alta"/>
    <s v="Landsat"/>
    <s v="16050_24enero2005"/>
    <m/>
    <s v="Baja"/>
    <x v="10"/>
    <n v="2"/>
    <s v="Alta"/>
    <s v="Rapide Eye"/>
    <s v="1645521_04febrero2016"/>
    <m/>
    <s v="Alta"/>
    <m/>
    <m/>
  </r>
  <r>
    <s v="1258i"/>
    <x v="4"/>
    <n v="13.9057"/>
    <n v="-85.327340000000007"/>
    <x v="1"/>
    <n v="0"/>
    <s v="Alta"/>
    <s v="Landsat"/>
    <s v="16050_24enero2005"/>
    <m/>
    <s v="Baja"/>
    <x v="5"/>
    <n v="9"/>
    <s v="Alta"/>
    <s v="Landsat"/>
    <s v="16050_28ener2015"/>
    <m/>
    <s v="Baja"/>
    <m/>
    <m/>
  </r>
  <r>
    <s v="1261i"/>
    <x v="4"/>
    <n v="13.90564"/>
    <n v="-85.07235"/>
    <x v="3"/>
    <n v="9"/>
    <s v="Alta"/>
    <s v="Landsat"/>
    <s v="16050_24enero2005"/>
    <m/>
    <s v="Baja"/>
    <x v="5"/>
    <n v="9"/>
    <s v="Alta"/>
    <s v="Landsat"/>
    <s v="16050_28enero2015"/>
    <m/>
    <s v="Baja"/>
    <m/>
    <m/>
  </r>
  <r>
    <s v="1262INF"/>
    <x v="4"/>
    <n v="13.99141"/>
    <n v="-85.709569999999999"/>
    <x v="4"/>
    <n v="0"/>
    <s v="Alta"/>
    <s v="Landsat"/>
    <s v="17050_01diciembre2005"/>
    <m/>
    <s v="Baja"/>
    <x v="6"/>
    <n v="0"/>
    <s v="Alta"/>
    <s v="Rapide Eye"/>
    <s v="1645521_04febrero2016"/>
    <m/>
    <s v="Alta"/>
    <m/>
    <s v="En imagen 2005 4 puntos eran agua(rio) y en 2016 suelo sin vegetacion (arena de rio)"/>
  </r>
  <r>
    <s v="1263i"/>
    <x v="4"/>
    <n v="13.905609999999999"/>
    <n v="-84.902349999999998"/>
    <x v="3"/>
    <n v="9"/>
    <s v="Alta"/>
    <s v="Landsat"/>
    <s v="16050_24enero2005"/>
    <m/>
    <s v="Baja"/>
    <x v="5"/>
    <n v="9"/>
    <s v="Alta"/>
    <s v="Rapide Eye"/>
    <s v="1645524_17marzo2016"/>
    <m/>
    <s v="Alta"/>
    <m/>
    <m/>
  </r>
  <r>
    <s v="1265INF"/>
    <x v="4"/>
    <n v="13.99094"/>
    <n v="-85.454340000000002"/>
    <x v="4"/>
    <n v="0"/>
    <s v="Alta"/>
    <s v="Landsat"/>
    <s v="16050_24enero2005"/>
    <m/>
    <s v="Baja"/>
    <x v="1"/>
    <n v="2"/>
    <s v="Alta"/>
    <s v="Rapide Eye"/>
    <s v="1645521_04febrero2016"/>
    <m/>
    <s v="Alta"/>
    <m/>
    <m/>
  </r>
  <r>
    <s v="1266i"/>
    <x v="4"/>
    <n v="13.90558"/>
    <n v="-84.647350000000003"/>
    <x v="3"/>
    <n v="9"/>
    <s v="Alta"/>
    <s v="Landsat"/>
    <s v="16050_13marzo2005"/>
    <m/>
    <s v="Baja"/>
    <x v="4"/>
    <n v="6"/>
    <s v="Alta"/>
    <s v="Rapide Eye"/>
    <s v="1645525_17marzo2016"/>
    <m/>
    <s v="Alta"/>
    <m/>
    <m/>
  </r>
  <r>
    <s v="1268INF"/>
    <x v="4"/>
    <n v="13.990309999999999"/>
    <n v="-85.199129999999997"/>
    <x v="3"/>
    <n v="9"/>
    <s v="Alta"/>
    <s v="Landsat"/>
    <s v="16050_24enero2005"/>
    <m/>
    <s v="Baja"/>
    <x v="1"/>
    <n v="1"/>
    <s v="Alta"/>
    <s v="Rapide Eye"/>
    <s v="1645523_01octubre2016"/>
    <m/>
    <s v="Alta"/>
    <m/>
    <m/>
  </r>
  <r>
    <s v="1271INF"/>
    <x v="4"/>
    <n v="13.99091"/>
    <n v="-84.944149999999993"/>
    <x v="3"/>
    <n v="9"/>
    <s v="Alta"/>
    <s v="Landsat"/>
    <s v="16050_24enero2005"/>
    <m/>
    <s v="Baja"/>
    <x v="5"/>
    <n v="9"/>
    <s v="Alta"/>
    <s v="Landsat"/>
    <s v="16050_28enero2015"/>
    <m/>
    <s v="Baja"/>
    <m/>
    <m/>
  </r>
  <r>
    <s v="1274INF"/>
    <x v="4"/>
    <n v="13.99011"/>
    <n v="-84.688959999999994"/>
    <x v="3"/>
    <n v="9"/>
    <s v="Alta"/>
    <s v="Landsat"/>
    <s v="16050_13marzo2005"/>
    <m/>
    <s v="Baja"/>
    <x v="5"/>
    <n v="9"/>
    <s v="Alta"/>
    <s v="Rapide Eye"/>
    <s v="1645525_17marzo2016"/>
    <m/>
    <s v="Alta"/>
    <m/>
    <m/>
  </r>
  <r>
    <s v="1280i"/>
    <x v="4"/>
    <n v="13.99118"/>
    <n v="-85.666989999999998"/>
    <x v="0"/>
    <n v="0"/>
    <s v="Alta"/>
    <s v="Landsat"/>
    <s v="17050_28septiembre2005"/>
    <m/>
    <s v="Baja"/>
    <x v="0"/>
    <n v="0"/>
    <s v="Alta"/>
    <s v="Rapide Eye"/>
    <s v="1645521_04febrero2016"/>
    <m/>
    <s v="Alta"/>
    <m/>
    <s v="En imagen 2005 3 puntos eran pasto"/>
  </r>
  <r>
    <s v="1283i"/>
    <x v="4"/>
    <n v="13.99066"/>
    <n v="-85.411760000000001"/>
    <x v="3"/>
    <n v="9"/>
    <s v="Alta"/>
    <s v="Landsat"/>
    <s v="16050_24enero2005"/>
    <m/>
    <s v="Baja"/>
    <x v="5"/>
    <n v="9"/>
    <s v="Alta"/>
    <s v="Landsat"/>
    <s v="16050_28ener2015"/>
    <m/>
    <s v="Baja"/>
    <m/>
    <m/>
  </r>
  <r>
    <s v="1286i"/>
    <x v="4"/>
    <n v="13.99062"/>
    <n v="-85.156670000000005"/>
    <x v="2"/>
    <n v="6"/>
    <s v="Alta"/>
    <s v="Landsat"/>
    <s v="16050_24enero2005"/>
    <m/>
    <s v="Baja"/>
    <x v="4"/>
    <n v="5"/>
    <s v="Alta"/>
    <s v="Rapide Eye"/>
    <s v="1645523_16enero2016"/>
    <m/>
    <s v="Alta"/>
    <m/>
    <m/>
  </r>
  <r>
    <s v="1289i"/>
    <x v="4"/>
    <n v="13.990550000000001"/>
    <n v="-84.901579999999996"/>
    <x v="3"/>
    <n v="9"/>
    <s v="Alta"/>
    <s v="Landsat"/>
    <s v="16050_24enero2005"/>
    <m/>
    <s v="Baja"/>
    <x v="5"/>
    <n v="9"/>
    <s v="Alta"/>
    <s v="Rapide Eye"/>
    <s v="1645524_17marzo2016"/>
    <m/>
    <s v="Alta"/>
    <m/>
    <m/>
  </r>
  <r>
    <s v="1291INF"/>
    <x v="4"/>
    <n v="14.07596"/>
    <n v="-85.284899999999993"/>
    <x v="2"/>
    <n v="6"/>
    <s v="Alta"/>
    <s v="Landsat"/>
    <s v="16050_13marzo2005"/>
    <m/>
    <s v="Baja"/>
    <x v="4"/>
    <n v="6"/>
    <s v="Alta"/>
    <s v="Rapide Eye"/>
    <s v="1645522_01octubre2016"/>
    <m/>
    <s v="Alta"/>
    <m/>
    <m/>
  </r>
  <r>
    <s v="1293i"/>
    <x v="4"/>
    <n v="13.99047"/>
    <n v="-84.561459999999997"/>
    <x v="2"/>
    <n v="4"/>
    <s v="Alta"/>
    <s v="Landsat"/>
    <s v="16050_24enero2005"/>
    <m/>
    <s v="Baja"/>
    <x v="1"/>
    <n v="2"/>
    <s v="Alta"/>
    <s v="Landsat"/>
    <s v="16050_19marzo2016"/>
    <m/>
    <s v="Baja"/>
    <m/>
    <m/>
  </r>
  <r>
    <s v="1295INF"/>
    <x v="4"/>
    <n v="14.07596"/>
    <n v="-84.944900000000004"/>
    <x v="2"/>
    <n v="5"/>
    <s v="Alta"/>
    <s v="Landsat"/>
    <s v="16050_24enero2005"/>
    <m/>
    <s v="Baja"/>
    <x v="4"/>
    <n v="5"/>
    <s v="Alta"/>
    <s v="Rapide Eye"/>
    <s v="1645524_17marzo2016"/>
    <m/>
    <s v="Alta"/>
    <m/>
    <m/>
  </r>
  <r>
    <s v="1298INF"/>
    <x v="4"/>
    <n v="14.07516"/>
    <n v="-84.68974"/>
    <x v="4"/>
    <n v="0"/>
    <s v="Alta"/>
    <s v="Landsat"/>
    <s v="16050_13marzo2005"/>
    <m/>
    <s v="Baja"/>
    <x v="10"/>
    <n v="0"/>
    <s v="Alta"/>
    <s v="Rapide Eye"/>
    <s v="1645525_17marzo2016"/>
    <m/>
    <s v="Alta"/>
    <m/>
    <m/>
  </r>
  <r>
    <s v="1308i"/>
    <x v="4"/>
    <n v="14.075659999999999"/>
    <n v="-85.242310000000003"/>
    <x v="3"/>
    <n v="9"/>
    <s v="Alta"/>
    <s v="Landsat"/>
    <s v="16050_24enero2005"/>
    <m/>
    <s v="Baja"/>
    <x v="5"/>
    <n v="9"/>
    <s v="Alta"/>
    <s v="Rapide Eye"/>
    <s v="1645522_01octubre2016"/>
    <m/>
    <s v="Alta"/>
    <m/>
    <m/>
  </r>
  <r>
    <s v="1310i"/>
    <x v="4"/>
    <n v="14.07563"/>
    <n v="-85.072310000000002"/>
    <x v="3"/>
    <n v="9"/>
    <s v="Alta"/>
    <s v="Landsat"/>
    <s v="16050_24enero2005"/>
    <m/>
    <s v="Baja"/>
    <x v="5"/>
    <n v="9"/>
    <s v="Alta"/>
    <s v="Rapide Eye"/>
    <s v="1645523_01octubre2016"/>
    <m/>
    <s v="Alta"/>
    <m/>
    <m/>
  </r>
  <r>
    <s v="1313i"/>
    <x v="4"/>
    <n v="14.0756"/>
    <n v="-84.817310000000006"/>
    <x v="3"/>
    <n v="9"/>
    <s v="Alta"/>
    <s v="Landsat"/>
    <s v="16050_24enero2005"/>
    <m/>
    <s v="Baja"/>
    <x v="5"/>
    <n v="9"/>
    <s v="Alta"/>
    <s v="Rapide Eye"/>
    <s v="1645524_17marzo2016"/>
    <m/>
    <s v="Alta"/>
    <m/>
    <m/>
  </r>
  <r>
    <s v="1315INF"/>
    <x v="4"/>
    <n v="14.160920000000001"/>
    <n v="-85.284270000000006"/>
    <x v="3"/>
    <n v="9"/>
    <s v="Alta"/>
    <s v="Landsat"/>
    <s v="16050_24enero2005"/>
    <m/>
    <s v="Baja"/>
    <x v="4"/>
    <n v="6"/>
    <s v="Alta"/>
    <s v="Rapide Eye"/>
    <s v="1645622_01octubre2016"/>
    <m/>
    <s v="Alta"/>
    <m/>
    <m/>
  </r>
  <r>
    <s v="1316i"/>
    <x v="4"/>
    <n v="14.07554"/>
    <n v="-84.56232"/>
    <x v="3"/>
    <n v="9"/>
    <s v="Alta"/>
    <s v="Landsat"/>
    <s v="16050_13marzo2005"/>
    <m/>
    <s v="Baja"/>
    <x v="1"/>
    <n v="1"/>
    <s v="Alta"/>
    <s v="Rapide Eye"/>
    <s v="1645525_17marzo2016"/>
    <m/>
    <s v="Alta"/>
    <m/>
    <m/>
  </r>
  <r>
    <s v="1331i"/>
    <x v="4"/>
    <n v="14.16061"/>
    <n v="-85.241659999999996"/>
    <x v="4"/>
    <n v="1"/>
    <s v="Alta"/>
    <s v="Landsat"/>
    <s v="16050_13marzo2005"/>
    <m/>
    <s v="Baja"/>
    <x v="10"/>
    <n v="0"/>
    <s v="Alta"/>
    <s v="Rapide Eye"/>
    <s v="1645622_01octubre2016"/>
    <m/>
    <s v="Alta"/>
    <m/>
    <m/>
  </r>
  <r>
    <s v="1339INF"/>
    <x v="4"/>
    <n v="14.245950000000001"/>
    <n v="-85.284899999999993"/>
    <x v="3"/>
    <n v="9"/>
    <s v="Alta"/>
    <s v="Landsat"/>
    <s v="16050_24enero2005"/>
    <m/>
    <s v="Baja"/>
    <x v="5"/>
    <n v="9"/>
    <s v="Alta"/>
    <s v="Rapide Eye"/>
    <s v="1645622_01octubre2016"/>
    <m/>
    <s v="Alta"/>
    <m/>
    <m/>
  </r>
  <r>
    <s v="1354i"/>
    <x v="4"/>
    <n v="14.24564"/>
    <n v="-85.242279999999994"/>
    <x v="2"/>
    <n v="3"/>
    <s v="Alta"/>
    <s v="Landsat"/>
    <s v="16050_24enero2005"/>
    <m/>
    <s v="Baja"/>
    <x v="1"/>
    <n v="2"/>
    <s v="Alta"/>
    <s v="Rapide Eye"/>
    <s v="1645622_01octubre2016"/>
    <m/>
    <s v="Alta"/>
    <m/>
    <m/>
  </r>
  <r>
    <s v="156i"/>
    <x v="4"/>
    <n v="12.41818"/>
    <n v="-84.732240000000004"/>
    <x v="4"/>
    <n v="0"/>
    <s v="Alta"/>
    <s v="Landsat"/>
    <s v="16051_24enero2005"/>
    <m/>
    <s v="Baja"/>
    <x v="10"/>
    <n v="0"/>
    <s v="Media"/>
    <s v="Rapideye"/>
    <s v="1644825_02abril2016"/>
    <m/>
    <s v="Alta"/>
    <m/>
    <m/>
  </r>
  <r>
    <s v="159i"/>
    <x v="4"/>
    <n v="12.41737"/>
    <n v="-84.477209999999999"/>
    <x v="4"/>
    <n v="0"/>
    <s v="Media"/>
    <s v="Landsat"/>
    <s v="16051_14abril2005"/>
    <m/>
    <s v="Baja"/>
    <x v="10"/>
    <n v="0"/>
    <s v="Alta"/>
    <s v="Rapideye"/>
    <s v="1644826_24 enero2016"/>
    <m/>
    <s v="Alta"/>
    <m/>
    <m/>
  </r>
  <r>
    <s v="162i"/>
    <x v="4"/>
    <n v="12.41808"/>
    <n v="-84.222170000000006"/>
    <x v="4"/>
    <n v="0"/>
    <s v="Alta"/>
    <s v="Landsat"/>
    <s v="16051_14abril2005"/>
    <m/>
    <s v="Baja"/>
    <x v="1"/>
    <n v="2"/>
    <s v="Alta"/>
    <s v="Rapideye"/>
    <s v="1644827_01octubre2015"/>
    <m/>
    <s v="Alta"/>
    <m/>
    <m/>
  </r>
  <r>
    <s v="1634i"/>
    <x v="4"/>
    <n v="12.417759999999999"/>
    <n v="-84.519710000000003"/>
    <x v="1"/>
    <n v="1"/>
    <s v="Alta"/>
    <s v="Landsat"/>
    <s v="16051_14abril2005"/>
    <m/>
    <s v="Baja"/>
    <x v="1"/>
    <n v="2"/>
    <s v="Alta"/>
    <s v="Rapideye"/>
    <s v="1644826_24 enero2016"/>
    <m/>
    <s v="Alta"/>
    <m/>
    <m/>
  </r>
  <r>
    <s v="1637i"/>
    <x v="4"/>
    <n v="12.417680000000001"/>
    <n v="-84.264679999999998"/>
    <x v="4"/>
    <n v="1"/>
    <s v="Alta"/>
    <s v="Landsat"/>
    <s v="16051_14abril2005"/>
    <m/>
    <s v="Baja"/>
    <x v="1"/>
    <n v="2"/>
    <s v="Alta"/>
    <s v="Rapideye"/>
    <s v="1644827_01octubre2015"/>
    <m/>
    <s v="Alta"/>
    <m/>
    <m/>
  </r>
  <r>
    <s v="1645i"/>
    <x v="4"/>
    <n v="12.502789999999999"/>
    <n v="-84.603949999999998"/>
    <x v="1"/>
    <n v="1"/>
    <s v="Alta"/>
    <s v="Landsat"/>
    <s v="16051_24enero2005"/>
    <m/>
    <s v="Baja"/>
    <x v="1"/>
    <n v="0"/>
    <s v="Media"/>
    <s v="Rapideye"/>
    <s v="1644825_02abril2016"/>
    <m/>
    <s v="Alta"/>
    <m/>
    <m/>
  </r>
  <r>
    <s v="1648i"/>
    <x v="4"/>
    <n v="12.50268"/>
    <n v="-84.348830000000007"/>
    <x v="1"/>
    <n v="1"/>
    <s v="Media"/>
    <s v="Landsat"/>
    <s v="16051_24enero2005"/>
    <m/>
    <s v="Baja"/>
    <x v="1"/>
    <n v="2"/>
    <s v="Alta"/>
    <s v="Landsat"/>
    <s v="16051_19marzo2016"/>
    <m/>
    <s v="Baja"/>
    <m/>
    <m/>
  </r>
  <r>
    <s v="1658i"/>
    <x v="4"/>
    <n v="12.58784"/>
    <n v="-84.774720000000002"/>
    <x v="4"/>
    <n v="0"/>
    <s v="Alta"/>
    <s v="Landsat"/>
    <s v="16051_24enero2005"/>
    <m/>
    <s v="Baja"/>
    <x v="10"/>
    <n v="0"/>
    <s v="Alta"/>
    <s v="Rapideye"/>
    <s v="1644925_02abril2016"/>
    <m/>
    <s v="Alta"/>
    <m/>
    <m/>
  </r>
  <r>
    <s v="1674i"/>
    <x v="4"/>
    <n v="12.672779999999999"/>
    <n v="-84.688940000000002"/>
    <x v="1"/>
    <n v="2"/>
    <s v="Alta"/>
    <s v="Spot"/>
    <s v="621325_27enero2005"/>
    <m/>
    <s v="Media"/>
    <x v="1"/>
    <n v="2"/>
    <s v="Alta"/>
    <s v="Rapideye"/>
    <s v="1644925_02abril2016"/>
    <m/>
    <s v="Alta"/>
    <m/>
    <m/>
  </r>
  <r>
    <s v="1688i"/>
    <x v="4"/>
    <n v="12.757820000000001"/>
    <n v="-84.774690000000007"/>
    <x v="4"/>
    <n v="1"/>
    <s v="Alta"/>
    <s v="Landsat"/>
    <s v="16051_14abril2005"/>
    <m/>
    <s v="Baja"/>
    <x v="1"/>
    <n v="2"/>
    <s v="Alta"/>
    <s v="Rapideye"/>
    <s v="1644925_02abril2016"/>
    <m/>
    <s v="Alta"/>
    <m/>
    <m/>
  </r>
  <r>
    <s v="1690i"/>
    <x v="4"/>
    <n v="12.757759999999999"/>
    <n v="-84.604659999999996"/>
    <x v="3"/>
    <n v="8"/>
    <s v="Alta"/>
    <s v="Landsat"/>
    <s v="16051_24enero2005"/>
    <m/>
    <s v="Baja"/>
    <x v="1"/>
    <n v="0"/>
    <s v="Media"/>
    <s v="Bing"/>
    <s v="no conocida"/>
    <m/>
    <s v="Alta"/>
    <m/>
    <m/>
  </r>
  <r>
    <s v="170i"/>
    <x v="4"/>
    <n v="12.50243"/>
    <n v="-84.646469999999994"/>
    <x v="4"/>
    <n v="0"/>
    <s v="Alta"/>
    <s v="Landsat"/>
    <s v="16051_24enero2005"/>
    <m/>
    <s v="Baja"/>
    <x v="10"/>
    <n v="0"/>
    <s v="Alta"/>
    <s v="Rapideye"/>
    <s v="1644825_02abril2016"/>
    <m/>
    <s v="Alta"/>
    <m/>
    <m/>
  </r>
  <r>
    <s v="173i"/>
    <x v="4"/>
    <n v="12.5031"/>
    <n v="-84.39134"/>
    <x v="1"/>
    <n v="2"/>
    <s v="Alta"/>
    <s v="Landsat"/>
    <s v="16051_24enero2005"/>
    <m/>
    <s v="Baja"/>
    <x v="1"/>
    <n v="1"/>
    <s v="Alta"/>
    <s v="Rapideye"/>
    <s v="1644826_24 enero2016"/>
    <m/>
    <s v="Alta"/>
    <m/>
    <m/>
  </r>
  <r>
    <s v="1753i"/>
    <x v="4"/>
    <n v="13.097799999999999"/>
    <n v="-84.859629999999996"/>
    <x v="1"/>
    <n v="1"/>
    <s v="Alta"/>
    <s v="Landsat"/>
    <s v="16051_24enero2005"/>
    <m/>
    <s v="Baja"/>
    <x v="1"/>
    <n v="2"/>
    <s v="Alta"/>
    <s v="Rapide Eye"/>
    <s v="1645124_02abril2016"/>
    <m/>
    <s v="Alta"/>
    <m/>
    <m/>
  </r>
  <r>
    <s v="1769i"/>
    <x v="4"/>
    <n v="13.182790000000001"/>
    <n v="-84.858900000000006"/>
    <x v="1"/>
    <n v="1"/>
    <s v="Alta"/>
    <s v="Landsat"/>
    <s v="16051_13marzo2005"/>
    <m/>
    <s v="Baja"/>
    <x v="10"/>
    <n v="0"/>
    <s v="Alta"/>
    <s v="Rapide Eye"/>
    <s v="1645124_02abril2016"/>
    <m/>
    <s v="Alta"/>
    <m/>
    <m/>
  </r>
  <r>
    <s v="1785i"/>
    <x v="4"/>
    <n v="13.267899999999999"/>
    <n v="-85.199659999999994"/>
    <x v="1"/>
    <n v="2"/>
    <s v="Alta"/>
    <s v="Landsat"/>
    <s v="16051_13marzo2005"/>
    <m/>
    <s v="Baja"/>
    <x v="1"/>
    <n v="2"/>
    <s v="Alta"/>
    <s v="Rapide Eye"/>
    <s v="1645223_22abril2016"/>
    <m/>
    <s v="Alta"/>
    <m/>
    <m/>
  </r>
  <r>
    <s v="1788i"/>
    <x v="4"/>
    <n v="13.26783"/>
    <n v="-84.944609999999997"/>
    <x v="4"/>
    <n v="1"/>
    <s v="Alta"/>
    <s v="Landsat"/>
    <s v="16051_13marzo2005"/>
    <m/>
    <s v="Baja"/>
    <x v="10"/>
    <n v="1"/>
    <s v="Alta"/>
    <s v="Rapide Eye"/>
    <s v="1645224_22abril2016"/>
    <m/>
    <s v="Alta"/>
    <m/>
    <m/>
  </r>
  <r>
    <s v="1791i"/>
    <x v="4"/>
    <n v="13.267720000000001"/>
    <n v="-84.689570000000003"/>
    <x v="12"/>
    <n v="0"/>
    <s v="Alta"/>
    <s v="Landsat"/>
    <s v="16051_14abril2005"/>
    <m/>
    <s v="Baja"/>
    <x v="10"/>
    <n v="0"/>
    <s v="Alta"/>
    <s v="Landsat"/>
    <s v="16051_18abril2015"/>
    <m/>
    <s v="Baja"/>
    <m/>
    <m/>
  </r>
  <r>
    <s v="1805i"/>
    <x v="4"/>
    <n v="13.35294"/>
    <n v="-85.28407"/>
    <x v="1"/>
    <n v="0"/>
    <s v="Alta"/>
    <s v="Landsat"/>
    <s v="16051_13marzo2005"/>
    <m/>
    <s v="Baja"/>
    <x v="1"/>
    <n v="0"/>
    <s v="Alta"/>
    <s v="Rapide Eye"/>
    <s v="1645222_01octubtre2016"/>
    <m/>
    <s v="Alta"/>
    <m/>
    <m/>
  </r>
  <r>
    <s v="1807i"/>
    <x v="4"/>
    <n v="13.352880000000001"/>
    <n v="-85.113979999999998"/>
    <x v="2"/>
    <n v="6"/>
    <s v="Alta"/>
    <s v="Landsat"/>
    <s v="16051_14abril2005"/>
    <m/>
    <s v="Baja"/>
    <x v="6"/>
    <n v="1"/>
    <s v="Alta"/>
    <s v="Rapide Eye"/>
    <s v="1645223_22abril2016"/>
    <m/>
    <s v="Alta"/>
    <m/>
    <m/>
  </r>
  <r>
    <s v="1810i"/>
    <x v="4"/>
    <n v="13.35277"/>
    <n v="-84.858850000000004"/>
    <x v="12"/>
    <n v="0"/>
    <s v="Alta"/>
    <s v="Landsat"/>
    <s v="16051_13marzo2005"/>
    <m/>
    <s v="Baja"/>
    <x v="10"/>
    <n v="0"/>
    <s v="Alta"/>
    <s v="Rapide Eye"/>
    <s v="1645224_22abril2016"/>
    <m/>
    <s v="Alta"/>
    <m/>
    <m/>
  </r>
  <r>
    <s v="1825i"/>
    <x v="4"/>
    <n v="13.43805"/>
    <n v="-85.624700000000004"/>
    <x v="1"/>
    <n v="0"/>
    <s v="Alta"/>
    <s v="Landsat"/>
    <s v="16051_13marzo2005"/>
    <m/>
    <s v="Baja"/>
    <x v="10"/>
    <n v="0"/>
    <s v="Alta"/>
    <s v="Rapide Eye"/>
    <s v="1645221_04febrero2016"/>
    <m/>
    <s v="Alta"/>
    <m/>
    <m/>
  </r>
  <r>
    <s v="1828i"/>
    <x v="4"/>
    <n v="13.437950000000001"/>
    <n v="-85.369649999999993"/>
    <x v="2"/>
    <n v="4"/>
    <s v="Alta"/>
    <s v="Landsat"/>
    <s v="16051_13marzo2005"/>
    <m/>
    <s v="Baja"/>
    <x v="4"/>
    <n v="4"/>
    <s v="Alta"/>
    <s v="Rapide Eye"/>
    <s v="1645222_04febrero2016"/>
    <m/>
    <s v="Alta"/>
    <m/>
    <m/>
  </r>
  <r>
    <s v="1831i"/>
    <x v="4"/>
    <n v="13.43787"/>
    <n v="-85.114609999999999"/>
    <x v="1"/>
    <n v="1"/>
    <s v="Alta"/>
    <s v="Landsat"/>
    <s v="16051_13marzo2005"/>
    <m/>
    <s v="Baja"/>
    <x v="1"/>
    <n v="1"/>
    <s v="Alta"/>
    <s v="Rapide Eye"/>
    <s v="1645223_22abril2016"/>
    <m/>
    <s v="Alta"/>
    <m/>
    <m/>
  </r>
  <r>
    <s v="1835i"/>
    <x v="4"/>
    <n v="13.437749999999999"/>
    <n v="-84.774550000000005"/>
    <x v="1"/>
    <n v="0"/>
    <s v="Alta"/>
    <s v="Landsat"/>
    <s v="16051_13marzo2005"/>
    <m/>
    <s v="Baja"/>
    <x v="1"/>
    <n v="0"/>
    <s v="Alta"/>
    <s v="Rapide Eye"/>
    <s v="1645225_24enero2016"/>
    <m/>
    <s v="Alta"/>
    <m/>
    <m/>
  </r>
  <r>
    <s v="184i"/>
    <x v="4"/>
    <n v="12.58751"/>
    <n v="-84.817229999999995"/>
    <x v="1"/>
    <n v="2"/>
    <s v="Alta"/>
    <s v="Landsat"/>
    <s v="16051_24enero2005"/>
    <m/>
    <s v="Baja"/>
    <x v="1"/>
    <n v="2"/>
    <s v="Alta"/>
    <s v="Rapideye"/>
    <s v="1644924_02abril2016"/>
    <m/>
    <s v="Alta"/>
    <m/>
    <m/>
  </r>
  <r>
    <s v="1851i"/>
    <x v="4"/>
    <n v="13.52298"/>
    <n v="-85.454120000000003"/>
    <x v="1"/>
    <n v="2"/>
    <s v="Alta"/>
    <s v="Landsat"/>
    <s v="16051_13marzo2005"/>
    <m/>
    <s v="Baja"/>
    <x v="1"/>
    <n v="0"/>
    <s v="Alta"/>
    <s v="Rapide Eye"/>
    <s v="1645321_04febrero2016"/>
    <m/>
    <s v="Alta"/>
    <m/>
    <m/>
  </r>
  <r>
    <s v="1854i"/>
    <x v="4"/>
    <n v="13.522869999999999"/>
    <n v="-85.198989999999995"/>
    <x v="2"/>
    <n v="5"/>
    <s v="Alta"/>
    <s v="Landsat"/>
    <s v="16051_13marzo2005"/>
    <m/>
    <s v="Baja"/>
    <x v="10"/>
    <n v="0"/>
    <s v="Alta"/>
    <s v="Rapide Eye"/>
    <s v="1645323_22abril2016"/>
    <m/>
    <s v="Alta"/>
    <m/>
    <m/>
  </r>
  <r>
    <s v="1856i"/>
    <x v="4"/>
    <n v="13.52281"/>
    <n v="-85.028899999999993"/>
    <x v="1"/>
    <n v="1"/>
    <s v="Alta"/>
    <s v="Landsat"/>
    <s v="16051_24enero2005"/>
    <m/>
    <s v="Baja"/>
    <x v="1"/>
    <n v="0"/>
    <s v="Alta"/>
    <s v="Rapide Eye"/>
    <s v="1645323_22abril2016"/>
    <m/>
    <s v="Alta"/>
    <m/>
    <m/>
  </r>
  <r>
    <s v="1860i"/>
    <x v="4"/>
    <n v="13.522690000000001"/>
    <n v="-84.688720000000004"/>
    <x v="3"/>
    <n v="9"/>
    <s v="Alta"/>
    <s v="Landsat"/>
    <s v="16051_24enero2005"/>
    <m/>
    <s v="Baja"/>
    <x v="1"/>
    <n v="1"/>
    <s v="Alta"/>
    <s v="Rapide Eye"/>
    <s v="1645325_27septiembre2016"/>
    <m/>
    <s v="Alta"/>
    <m/>
    <m/>
  </r>
  <r>
    <s v="1875i"/>
    <x v="4"/>
    <n v="13.608040000000001"/>
    <n v="-85.624660000000006"/>
    <x v="4"/>
    <n v="0"/>
    <s v="Alta"/>
    <s v="Landsat"/>
    <s v="17050_01diciembre2005"/>
    <m/>
    <s v="Baja"/>
    <x v="10"/>
    <n v="0"/>
    <s v="Alta"/>
    <s v="Rapide Eye"/>
    <s v="1645321_04febrero2016"/>
    <m/>
    <s v="Alta"/>
    <m/>
    <m/>
  </r>
  <r>
    <s v="1878i"/>
    <x v="4"/>
    <n v="13.60793"/>
    <n v="-85.369619999999998"/>
    <x v="12"/>
    <n v="0"/>
    <s v="Alta"/>
    <s v="Landsat"/>
    <s v="16051_13marzo2005"/>
    <m/>
    <s v="Baja"/>
    <x v="10"/>
    <n v="0"/>
    <s v="Alta"/>
    <s v="Rapide Eye"/>
    <s v="1645322_01octubre2016"/>
    <m/>
    <s v="Alta"/>
    <m/>
    <m/>
  </r>
  <r>
    <s v="1881i"/>
    <x v="4"/>
    <n v="13.607849999999999"/>
    <n v="-85.114570000000001"/>
    <x v="1"/>
    <n v="0"/>
    <s v="Alta"/>
    <s v="Landsat"/>
    <s v="16051_13marzo2005"/>
    <m/>
    <s v="Baja"/>
    <x v="10"/>
    <n v="0"/>
    <s v="Alta"/>
    <s v="Rapide Eye"/>
    <s v="1645323_22abril2016"/>
    <m/>
    <s v="Alta"/>
    <m/>
    <m/>
  </r>
  <r>
    <s v="1884i"/>
    <x v="4"/>
    <n v="13.607749999999999"/>
    <n v="-84.859530000000007"/>
    <x v="1"/>
    <n v="0"/>
    <s v="Alta"/>
    <s v="Landsat"/>
    <s v="16051_13marzo2005"/>
    <m/>
    <s v="Baja"/>
    <x v="8"/>
    <n v="0"/>
    <s v="Alta"/>
    <s v="Rapide Eye"/>
    <s v="1645324_27septiembre2016"/>
    <m/>
    <s v="Alta"/>
    <m/>
    <m/>
  </r>
  <r>
    <s v="1899i"/>
    <x v="4"/>
    <n v="13.69309"/>
    <n v="-85.794259999999994"/>
    <x v="3"/>
    <n v="7"/>
    <s v="Alta"/>
    <s v="Landsat"/>
    <s v="17050_28septiembre2005"/>
    <m/>
    <s v="Baja"/>
    <x v="4"/>
    <n v="4"/>
    <s v="Alta"/>
    <s v="Rapide Eye"/>
    <s v="1645420_03septiembre2016"/>
    <m/>
    <s v="Alta"/>
    <m/>
    <m/>
  </r>
  <r>
    <s v="1902i"/>
    <x v="4"/>
    <n v="13.69298"/>
    <n v="-85.539119999999997"/>
    <x v="1"/>
    <n v="2"/>
    <s v="Alta"/>
    <s v="Landsat"/>
    <s v="16051_24enero2005"/>
    <m/>
    <s v="Baja"/>
    <x v="1"/>
    <n v="0"/>
    <s v="Alta"/>
    <s v="Rapide Eye"/>
    <s v="1645421_04febrero2016"/>
    <m/>
    <s v="Alta"/>
    <m/>
    <s v="en 2005 un punto cae en cafÚ con sombra 2001"/>
  </r>
  <r>
    <s v="1905i"/>
    <x v="4"/>
    <n v="13.6929"/>
    <n v="-85.283990000000003"/>
    <x v="3"/>
    <n v="9"/>
    <s v="Alta"/>
    <s v="Landsat"/>
    <s v="16051_24enero2005"/>
    <m/>
    <s v="Baja"/>
    <x v="4"/>
    <n v="5"/>
    <s v="Alta"/>
    <s v="Rapide Eye"/>
    <s v="1645422_04febrero2016"/>
    <m/>
    <s v="Alta"/>
    <m/>
    <m/>
  </r>
  <r>
    <s v="1908i"/>
    <x v="4"/>
    <n v="13.69279"/>
    <n v="-85.028850000000006"/>
    <x v="3"/>
    <n v="9"/>
    <s v="Alta"/>
    <s v="Landsat"/>
    <s v="16051_24enero2005"/>
    <m/>
    <s v="Baja"/>
    <x v="5"/>
    <n v="9"/>
    <s v="Alta"/>
    <s v="Rapide Eye"/>
    <s v="1645423_16enero2016"/>
    <m/>
    <s v="Alta"/>
    <m/>
    <m/>
  </r>
  <r>
    <s v="1911i"/>
    <x v="4"/>
    <n v="13.69271"/>
    <n v="-84.773719999999997"/>
    <x v="4"/>
    <n v="0"/>
    <s v="Alta"/>
    <s v="Landsat"/>
    <s v="16050_13marzo2005"/>
    <m/>
    <s v="Baja"/>
    <x v="1"/>
    <n v="0"/>
    <s v="Alta"/>
    <s v="Rapide Eye"/>
    <s v="1645425_22abril2016"/>
    <m/>
    <s v="Alta"/>
    <m/>
    <m/>
  </r>
  <r>
    <s v="1925i"/>
    <x v="4"/>
    <n v="13.778040000000001"/>
    <n v="-85.709639999999993"/>
    <x v="1"/>
    <n v="0"/>
    <s v="Baja"/>
    <s v="Landsat"/>
    <s v="17050_01diciembre2005"/>
    <m/>
    <s v="Baja"/>
    <x v="10"/>
    <n v="2"/>
    <s v="Alta"/>
    <s v="Rapide Eye"/>
    <s v="1645420_04febrero2016"/>
    <m/>
    <s v="Alta"/>
    <m/>
    <s v="2005 baja certeza por influencia de nube, 2015 3 puntos eran tacotal t 2 en bosque"/>
  </r>
  <r>
    <s v="1928i"/>
    <x v="4"/>
    <n v="13.77796"/>
    <n v="-85.454599999999999"/>
    <x v="1"/>
    <n v="0"/>
    <s v="Alta"/>
    <s v="Landsat"/>
    <s v="16051_13marzo2005"/>
    <m/>
    <s v="Baja"/>
    <x v="1"/>
    <n v="0"/>
    <s v="Alta"/>
    <s v="Rapide Eye"/>
    <s v="1645421_04febrero2016"/>
    <m/>
    <s v="Alta"/>
    <m/>
    <m/>
  </r>
  <r>
    <s v="1931i"/>
    <x v="4"/>
    <n v="13.777850000000001"/>
    <n v="-85.199550000000002"/>
    <x v="2"/>
    <n v="3"/>
    <s v="Alta"/>
    <s v="Landsat"/>
    <s v="16051_13marzo2005"/>
    <m/>
    <s v="Baja"/>
    <x v="5"/>
    <n v="8"/>
    <s v="Alta"/>
    <s v="Landsat"/>
    <s v="16050_28enero2015"/>
    <m/>
    <s v="Baja"/>
    <m/>
    <m/>
  </r>
  <r>
    <s v="1934i"/>
    <x v="4"/>
    <n v="13.77777"/>
    <n v="-84.944509999999994"/>
    <x v="1"/>
    <n v="2"/>
    <s v="Alta"/>
    <s v="Landsat"/>
    <s v="16051_14abril2005"/>
    <m/>
    <s v="Baja"/>
    <x v="1"/>
    <n v="1"/>
    <s v="Alta"/>
    <s v="Rapide Eye"/>
    <s v="1645424_22abril2016"/>
    <m/>
    <s v="Alta"/>
    <m/>
    <m/>
  </r>
  <r>
    <s v="1937i"/>
    <x v="4"/>
    <n v="13.777659999999999"/>
    <n v="-84.68947"/>
    <x v="2"/>
    <n v="3"/>
    <s v="Alta"/>
    <s v="Landsat"/>
    <s v="16051_24enero2005"/>
    <m/>
    <s v="Baja"/>
    <x v="1"/>
    <n v="2"/>
    <s v="Alta"/>
    <s v="Rapide Eye"/>
    <s v="1645425_20junio2016"/>
    <m/>
    <s v="Alta"/>
    <m/>
    <m/>
  </r>
  <r>
    <s v="1950i"/>
    <x v="4"/>
    <n v="13.863239999999999"/>
    <n v="-85.624129999999994"/>
    <x v="2"/>
    <n v="4"/>
    <s v="Alta"/>
    <s v="Landsat"/>
    <s v="16051_13marzo2005"/>
    <m/>
    <s v="Baja"/>
    <x v="4"/>
    <n v="5"/>
    <s v="Alta"/>
    <s v="Rapide Eye"/>
    <s v="1645421_04febrero2016"/>
    <m/>
    <s v="Alta"/>
    <m/>
    <m/>
  </r>
  <r>
    <s v="1953i"/>
    <x v="4"/>
    <n v="13.8629"/>
    <n v="-85.368989999999997"/>
    <x v="2"/>
    <n v="6"/>
    <s v="Alta"/>
    <s v="Landsat"/>
    <s v="16051_13marzo2005"/>
    <m/>
    <s v="Baja"/>
    <x v="4"/>
    <n v="5"/>
    <s v="Alta"/>
    <s v="Rapide Eye"/>
    <s v="16050_14noviembre2014"/>
    <m/>
    <s v="Alta"/>
    <m/>
    <m/>
  </r>
  <r>
    <s v="1956i"/>
    <x v="4"/>
    <n v="13.862819999999999"/>
    <n v="-85.113849999999999"/>
    <x v="3"/>
    <n v="9"/>
    <s v="Alta"/>
    <s v="Landsat"/>
    <s v="16051_13marzo2005"/>
    <m/>
    <s v="Baja"/>
    <x v="4"/>
    <n v="4"/>
    <s v="Alta"/>
    <s v="Rapide Eye"/>
    <s v="1645423_17marzo2016"/>
    <m/>
    <s v="Alta"/>
    <m/>
    <m/>
  </r>
  <r>
    <s v="1959i"/>
    <x v="4"/>
    <n v="13.86271"/>
    <n v="-84.858720000000005"/>
    <x v="3"/>
    <n v="9"/>
    <s v="Alta"/>
    <s v="Landsat"/>
    <s v="16050_13marzo2005"/>
    <m/>
    <s v="Baja"/>
    <x v="5"/>
    <n v="9"/>
    <s v="Alta"/>
    <s v="Rapide Eye"/>
    <s v="1645424_17marzo2016"/>
    <m/>
    <s v="Alta"/>
    <m/>
    <m/>
  </r>
  <r>
    <s v="1962i"/>
    <x v="4"/>
    <n v="13.862629999999999"/>
    <n v="-84.603579999999994"/>
    <x v="3"/>
    <n v="9"/>
    <s v="Alta"/>
    <s v="Landsat"/>
    <s v="16050_24enero2005"/>
    <m/>
    <s v="Baja"/>
    <x v="5"/>
    <n v="9"/>
    <s v="Alta"/>
    <s v="Landsat"/>
    <s v="16050_28enero2015"/>
    <m/>
    <s v="Baja"/>
    <m/>
    <m/>
  </r>
  <r>
    <s v="1976i"/>
    <x v="4"/>
    <n v="13.94796"/>
    <n v="-85.539580000000001"/>
    <x v="1"/>
    <n v="2"/>
    <s v="Alta"/>
    <s v="Landsat"/>
    <s v="16050_24enero2005"/>
    <m/>
    <s v="Baja"/>
    <x v="1"/>
    <n v="1"/>
    <s v="Alta"/>
    <s v="Rapide Eye"/>
    <s v="1645521_04febrero2016"/>
    <m/>
    <s v="Alta"/>
    <m/>
    <m/>
  </r>
  <r>
    <s v="1979i"/>
    <x v="4"/>
    <n v="13.94788"/>
    <n v="-85.284530000000004"/>
    <x v="2"/>
    <n v="5"/>
    <s v="Alta"/>
    <s v="Landsat"/>
    <s v="16050_24enero2005"/>
    <m/>
    <s v="Baja"/>
    <x v="5"/>
    <n v="9"/>
    <s v="Alta"/>
    <s v="Rapide Eye"/>
    <s v="1645522_01octubre2016"/>
    <m/>
    <s v="Alta"/>
    <m/>
    <m/>
  </r>
  <r>
    <s v="1982i"/>
    <x v="4"/>
    <n v="13.94777"/>
    <n v="-85.029489999999996"/>
    <x v="3"/>
    <n v="9"/>
    <s v="Alta"/>
    <s v="Landsat"/>
    <s v="16050_24enero2005"/>
    <m/>
    <s v="Baja"/>
    <x v="5"/>
    <n v="9"/>
    <s v="Alta"/>
    <s v="Landsat"/>
    <s v="16050_28enero2015"/>
    <m/>
    <s v="Baja"/>
    <m/>
    <m/>
  </r>
  <r>
    <s v="1985i"/>
    <x v="4"/>
    <n v="13.94769"/>
    <n v="-84.774439999999998"/>
    <x v="2"/>
    <n v="6"/>
    <s v="Alta"/>
    <s v="Landsat"/>
    <s v="16050_13marzo2005"/>
    <m/>
    <s v="Baja"/>
    <x v="1"/>
    <n v="2"/>
    <s v="Alta"/>
    <s v="Rapide Eye"/>
    <s v="1645525_17marzo2016"/>
    <m/>
    <s v="Alta"/>
    <m/>
    <m/>
  </r>
  <r>
    <s v="1988i"/>
    <x v="4"/>
    <n v="13.94758"/>
    <n v="-84.519400000000005"/>
    <x v="2"/>
    <n v="5"/>
    <s v="Alta"/>
    <s v="Landsat"/>
    <s v="16050_24enero2005"/>
    <m/>
    <s v="Baja"/>
    <x v="4"/>
    <n v="5"/>
    <s v="Alta"/>
    <s v="Landsat"/>
    <s v="16050_28enero2015"/>
    <m/>
    <s v="Baja"/>
    <m/>
    <m/>
  </r>
  <r>
    <s v="2000i"/>
    <x v="4"/>
    <n v="14.03289"/>
    <n v="-85.368949999999998"/>
    <x v="4"/>
    <n v="0"/>
    <s v="Alta"/>
    <s v="Landsat"/>
    <s v="16050_13marzo2005"/>
    <m/>
    <s v="Baja"/>
    <x v="4"/>
    <n v="4"/>
    <s v="Alta"/>
    <s v="Rapide Eye"/>
    <s v="1645522_04febrero2016"/>
    <m/>
    <s v="Alta"/>
    <m/>
    <m/>
  </r>
  <r>
    <s v="2003i"/>
    <x v="4"/>
    <n v="14.03281"/>
    <n v="-85.113810000000001"/>
    <x v="3"/>
    <n v="9"/>
    <s v="Alta"/>
    <s v="Landsat"/>
    <s v="16050_13marzo2005"/>
    <m/>
    <s v="Baja"/>
    <x v="5"/>
    <n v="7"/>
    <s v="Alta"/>
    <s v="Rapide Eye"/>
    <s v="1645523_16enero2016"/>
    <m/>
    <s v="Alta"/>
    <m/>
    <m/>
  </r>
  <r>
    <s v="2006i"/>
    <x v="4"/>
    <n v="14.032690000000001"/>
    <n v="-84.858670000000004"/>
    <x v="3"/>
    <n v="9"/>
    <s v="Alta"/>
    <s v="Landsat"/>
    <s v="16050_24enero2005"/>
    <m/>
    <s v="Baja"/>
    <x v="5"/>
    <n v="9"/>
    <s v="Alta"/>
    <s v="Landsat"/>
    <s v="16050_28enero2015"/>
    <m/>
    <s v="Baja"/>
    <m/>
    <m/>
  </r>
  <r>
    <s v="2009i"/>
    <x v="4"/>
    <n v="14.03261"/>
    <n v="-84.603530000000006"/>
    <x v="1"/>
    <n v="0"/>
    <s v="Alta"/>
    <s v="Landsat"/>
    <s v="16050_24enero2005"/>
    <m/>
    <s v="Baja"/>
    <x v="14"/>
    <n v="0"/>
    <s v="Alta"/>
    <s v="Rapide Eye"/>
    <s v="1645525_17marzo2016"/>
    <m/>
    <s v="Alta"/>
    <m/>
    <m/>
  </r>
  <r>
    <s v="200i"/>
    <x v="4"/>
    <n v="12.672499999999999"/>
    <n v="-84.816509999999994"/>
    <x v="2"/>
    <n v="6"/>
    <s v="Alta"/>
    <s v="Landsat"/>
    <s v="16051_24enero2005"/>
    <m/>
    <s v="Baja"/>
    <x v="10"/>
    <n v="2"/>
    <s v="Alta"/>
    <s v="Rapideye"/>
    <s v="1644924_02abril2016"/>
    <m/>
    <s v="Alta"/>
    <m/>
    <m/>
  </r>
  <r>
    <s v="201i"/>
    <x v="4"/>
    <n v="12.67315"/>
    <n v="-84.731459999999998"/>
    <x v="3"/>
    <n v="9"/>
    <s v="Alta"/>
    <s v="Landsat"/>
    <s v="16051_14abril2005"/>
    <m/>
    <s v="Baja"/>
    <x v="4"/>
    <n v="6"/>
    <s v="Alta"/>
    <s v="Rapideye"/>
    <s v="1644925_02abril2016"/>
    <m/>
    <s v="Alta"/>
    <m/>
    <m/>
  </r>
  <r>
    <s v="2022i"/>
    <x v="4"/>
    <n v="14.11787"/>
    <n v="-85.284499999999994"/>
    <x v="4"/>
    <n v="0"/>
    <s v="Media"/>
    <s v="Landsat"/>
    <s v="16050_24enero2005"/>
    <m/>
    <s v="Baja"/>
    <x v="6"/>
    <n v="0"/>
    <s v="Alta"/>
    <s v="Rapide Eye"/>
    <s v="1645622_04febrero2016"/>
    <m/>
    <s v="Alta"/>
    <m/>
    <m/>
  </r>
  <r>
    <s v="2025i"/>
    <x v="4"/>
    <n v="14.117760000000001"/>
    <n v="-85.029449999999997"/>
    <x v="2"/>
    <n v="4"/>
    <s v="Alta"/>
    <s v="Landsat"/>
    <s v="16050_24enero2005"/>
    <m/>
    <s v="Baja"/>
    <x v="4"/>
    <n v="4"/>
    <s v="Alta"/>
    <s v="Rapide Eye"/>
    <s v="1645623_01octubre2016"/>
    <m/>
    <s v="Alta"/>
    <m/>
    <m/>
  </r>
  <r>
    <s v="2028i"/>
    <x v="4"/>
    <n v="14.11767"/>
    <n v="-84.774410000000003"/>
    <x v="3"/>
    <n v="9"/>
    <s v="Alta"/>
    <s v="Landsat"/>
    <s v="16050_13marzo2005"/>
    <m/>
    <s v="Baja"/>
    <x v="5"/>
    <n v="9"/>
    <s v="Alta"/>
    <s v="Rapide Eye"/>
    <s v="1645624_17marzo2016"/>
    <m/>
    <s v="Alta"/>
    <m/>
    <m/>
  </r>
  <r>
    <s v="217i"/>
    <x v="4"/>
    <n v="12.758150000000001"/>
    <n v="-84.73218"/>
    <x v="4"/>
    <n v="0"/>
    <s v="Alta"/>
    <s v="Landsat"/>
    <s v="16051_24enero2005"/>
    <m/>
    <s v="Baja"/>
    <x v="10"/>
    <n v="0"/>
    <s v="Alta"/>
    <s v="Rapideye"/>
    <s v="1644925_02abril2016"/>
    <m/>
    <s v="Alta"/>
    <m/>
    <m/>
  </r>
  <r>
    <s v="286i"/>
    <x v="4"/>
    <n v="13.097440000000001"/>
    <n v="-84.817130000000006"/>
    <x v="4"/>
    <n v="0"/>
    <s v="Alta"/>
    <s v="Landsat"/>
    <s v="16051_14abril2005"/>
    <m/>
    <s v="Baja"/>
    <x v="10"/>
    <n v="0"/>
    <s v="Alta"/>
    <s v="Landsat"/>
    <s v="16051_20mayo2015"/>
    <m/>
    <s v="Baja"/>
    <m/>
    <m/>
  </r>
  <r>
    <s v="302i"/>
    <x v="4"/>
    <n v="13.18314"/>
    <n v="-84.901420000000002"/>
    <x v="4"/>
    <n v="0"/>
    <s v="Alta"/>
    <s v="Landsat"/>
    <s v="16051_13marzo2005"/>
    <m/>
    <s v="Baja"/>
    <x v="10"/>
    <n v="0"/>
    <s v="Alta"/>
    <s v="Rapide Eye"/>
    <s v="1645124_02abril2016"/>
    <m/>
    <s v="Alta"/>
    <m/>
    <m/>
  </r>
  <r>
    <s v="305i"/>
    <x v="4"/>
    <n v="13.18234"/>
    <n v="-84.646289999999993"/>
    <x v="2"/>
    <n v="4"/>
    <s v="Media"/>
    <s v="Landsat"/>
    <s v="16051_24enero2005"/>
    <m/>
    <s v="Baja"/>
    <x v="1"/>
    <n v="2"/>
    <s v="Alta"/>
    <s v="Rapide Eye"/>
    <s v="1645125_17marzo2016"/>
    <m/>
    <s v="Alta"/>
    <m/>
    <s v="2005, certeza es baja por nube"/>
  </r>
  <r>
    <s v="319i"/>
    <x v="4"/>
    <n v="13.2682"/>
    <n v="-85.242159999999998"/>
    <x v="1"/>
    <n v="0"/>
    <s v="Alta"/>
    <s v="Landsat"/>
    <s v="16051_14abril2005"/>
    <m/>
    <s v="Baja"/>
    <x v="10"/>
    <n v="0"/>
    <s v="Alta"/>
    <s v="Landsat"/>
    <s v="16051_28enero2015"/>
    <m/>
    <s v="Baja"/>
    <m/>
    <m/>
  </r>
  <r>
    <s v="322i"/>
    <x v="4"/>
    <n v="13.26751"/>
    <n v="-84.987120000000004"/>
    <x v="4"/>
    <n v="0"/>
    <s v="Alta"/>
    <s v="Landsat"/>
    <s v="16051_24enero2005"/>
    <m/>
    <s v="Baja"/>
    <x v="10"/>
    <n v="0"/>
    <s v="Media"/>
    <s v="Rapide Eye"/>
    <s v="1645224_22abril2016"/>
    <m/>
    <s v="Alta"/>
    <m/>
    <m/>
  </r>
  <r>
    <s v="325i"/>
    <x v="4"/>
    <n v="13.2681"/>
    <n v="-84.732079999999996"/>
    <x v="1"/>
    <n v="2"/>
    <s v="Alta"/>
    <s v="Landsat"/>
    <s v="16051_13marzo2005"/>
    <m/>
    <s v="Baja"/>
    <x v="1"/>
    <n v="1"/>
    <s v="Alta"/>
    <s v="Landsat"/>
    <s v="16051_20mayo2015"/>
    <m/>
    <s v="Baja"/>
    <m/>
    <m/>
  </r>
  <r>
    <s v="339i"/>
    <x v="4"/>
    <n v="13.35322"/>
    <n v="-85.411640000000006"/>
    <x v="4"/>
    <n v="1"/>
    <s v="Alta"/>
    <s v="Landsat"/>
    <s v="16051_13marzo2005"/>
    <m/>
    <s v="Baja"/>
    <x v="10"/>
    <n v="1"/>
    <s v="Alta"/>
    <s v="Rapide Eye"/>
    <s v="1645222_04febrero2016"/>
    <m/>
    <s v="Alta"/>
    <m/>
    <m/>
  </r>
  <r>
    <s v="341i"/>
    <x v="4"/>
    <n v="13.35319"/>
    <n v="-85.241550000000004"/>
    <x v="4"/>
    <n v="0"/>
    <s v="Alta"/>
    <s v="Landsat"/>
    <s v="16051_24enero2005"/>
    <m/>
    <s v="Baja"/>
    <x v="10"/>
    <n v="0"/>
    <s v="Alta"/>
    <s v="Rapide Eye"/>
    <s v="1645222_01octubtre2016"/>
    <m/>
    <s v="Alta"/>
    <m/>
    <m/>
  </r>
  <r>
    <s v="344i"/>
    <x v="4"/>
    <n v="13.352499999999999"/>
    <n v="-84.986419999999995"/>
    <x v="2"/>
    <n v="5"/>
    <s v="Alta"/>
    <s v="Landsat"/>
    <s v="16051_13marzo2005"/>
    <m/>
    <s v="Baja"/>
    <x v="4"/>
    <n v="4"/>
    <s v="Media"/>
    <s v="Rapide Eye"/>
    <s v="1645224_22abril2016"/>
    <m/>
    <s v="Alta"/>
    <m/>
    <m/>
  </r>
  <r>
    <s v="347i"/>
    <x v="4"/>
    <n v="13.35309"/>
    <n v="-84.731290000000001"/>
    <x v="3"/>
    <n v="8"/>
    <s v="Alta"/>
    <s v="Landsat"/>
    <s v="16051_13marzo2005"/>
    <m/>
    <s v="Baja"/>
    <x v="4"/>
    <n v="4"/>
    <s v="Alta"/>
    <s v="Rapide Eye"/>
    <s v="1645225_24enero2016"/>
    <m/>
    <s v="Alta"/>
    <m/>
    <m/>
  </r>
  <r>
    <s v="361i"/>
    <x v="4"/>
    <n v="13.437849999999999"/>
    <n v="-85.667199999999994"/>
    <x v="4"/>
    <n v="0"/>
    <s v="Alta"/>
    <s v="Landsat"/>
    <s v="16051_13marzo2005"/>
    <m/>
    <s v="Baja"/>
    <x v="10"/>
    <n v="2"/>
    <s v="Alta"/>
    <s v="Rapide Eye"/>
    <s v="1645221_04febrero2016"/>
    <m/>
    <s v="Alta"/>
    <m/>
    <m/>
  </r>
  <r>
    <s v="364i"/>
    <x v="4"/>
    <n v="13.438219999999999"/>
    <n v="-85.41216"/>
    <x v="1"/>
    <n v="1"/>
    <s v="Alta"/>
    <s v="Landsat"/>
    <s v="16051_14abril2005"/>
    <m/>
    <s v="Baja"/>
    <x v="1"/>
    <n v="2"/>
    <s v="Alta"/>
    <s v="Rapide Eye"/>
    <s v="1645222_04febrero2016"/>
    <m/>
    <s v="Alta"/>
    <m/>
    <m/>
  </r>
  <r>
    <s v="367i"/>
    <x v="4"/>
    <n v="13.437580000000001"/>
    <n v="-85.157120000000006"/>
    <x v="4"/>
    <n v="0"/>
    <s v="Alta"/>
    <s v="Landsat"/>
    <s v="16051_14abril2005"/>
    <m/>
    <s v="Baja"/>
    <x v="10"/>
    <n v="0"/>
    <s v="Alta"/>
    <s v="Rapide Eye"/>
    <s v="1645223_22abril2016"/>
    <m/>
    <s v="Alta"/>
    <m/>
    <m/>
  </r>
  <r>
    <s v="370i"/>
    <x v="4"/>
    <n v="13.43812"/>
    <n v="-84.902069999999995"/>
    <x v="1"/>
    <n v="2"/>
    <s v="Alta"/>
    <s v="Landsat"/>
    <s v="16051_13marzo2005"/>
    <m/>
    <s v="Baja"/>
    <x v="10"/>
    <n v="2"/>
    <s v="Alta"/>
    <s v="Rapide Eye"/>
    <s v="1645224_22abril2016"/>
    <m/>
    <s v="Alta"/>
    <m/>
    <m/>
  </r>
  <r>
    <s v="373i"/>
    <x v="4"/>
    <n v="13.43731"/>
    <n v="-84.647030000000001"/>
    <x v="2"/>
    <n v="6"/>
    <s v="Alta"/>
    <s v="Landsat"/>
    <s v="16051_13marzo2005"/>
    <m/>
    <s v="Baja"/>
    <x v="1"/>
    <n v="1"/>
    <s v="Alta"/>
    <s v="Rapide Eye"/>
    <s v="1645225_24enero2016"/>
    <m/>
    <s v="Alta"/>
    <m/>
    <m/>
  </r>
  <r>
    <s v="387i"/>
    <x v="4"/>
    <n v="13.523239999999999"/>
    <n v="-85.581689999999995"/>
    <x v="2"/>
    <n v="4"/>
    <s v="Alta"/>
    <s v="Landsat"/>
    <s v="16051_13marzo2005"/>
    <m/>
    <s v="Baja"/>
    <x v="10"/>
    <n v="1"/>
    <s v="Alta"/>
    <s v="Rapide Eye"/>
    <s v="1645321_04febrero2016"/>
    <m/>
    <s v="Alta"/>
    <m/>
    <s v="Imagen 2005 tiene 5 puntos en tacotal"/>
  </r>
  <r>
    <s v="390i"/>
    <x v="4"/>
    <n v="13.52266"/>
    <n v="-85.326549999999997"/>
    <x v="1"/>
    <n v="0"/>
    <s v="Alta"/>
    <s v="Landsat"/>
    <s v="16051_13marzo2005"/>
    <m/>
    <s v="Baja"/>
    <x v="10"/>
    <n v="0"/>
    <s v="Alta"/>
    <s v="Landsat"/>
    <s v="16051_28enero2015"/>
    <m/>
    <s v="Baja"/>
    <m/>
    <m/>
  </r>
  <r>
    <s v="393i"/>
    <x v="4"/>
    <n v="13.52314"/>
    <n v="-85.071420000000003"/>
    <x v="3"/>
    <n v="9"/>
    <s v="Alta"/>
    <s v="Landsat"/>
    <s v="16051_13marzo2005"/>
    <m/>
    <s v="Baja"/>
    <x v="1"/>
    <n v="2"/>
    <s v="Alta"/>
    <s v="Rapide Eye"/>
    <s v="1645323_22abril2016"/>
    <m/>
    <s v="Alta"/>
    <m/>
    <m/>
  </r>
  <r>
    <s v="394i"/>
    <x v="4"/>
    <n v="13.52247"/>
    <n v="-84.986379999999997"/>
    <x v="1"/>
    <n v="0"/>
    <s v="Alta"/>
    <s v="Landsat"/>
    <s v="16051_14abril2005"/>
    <m/>
    <s v="Baja"/>
    <x v="1"/>
    <n v="1"/>
    <s v="Alta"/>
    <s v="Rapide Eye"/>
    <s v="1645324_27septiembre2016"/>
    <m/>
    <s v="Alta"/>
    <m/>
    <m/>
  </r>
  <r>
    <s v="397i"/>
    <x v="4"/>
    <n v="13.523070000000001"/>
    <n v="-84.73124"/>
    <x v="4"/>
    <n v="0"/>
    <s v="Alta"/>
    <s v="Landsat"/>
    <s v="16051_13marzo2005"/>
    <m/>
    <s v="Baja"/>
    <x v="1"/>
    <n v="0"/>
    <s v="Media"/>
    <s v="Rapide Eye"/>
    <s v="1645325_27septiembre2016"/>
    <m/>
    <s v="Alta"/>
    <m/>
    <s v="En 2015 certeza es media por nube"/>
  </r>
  <r>
    <s v="413i"/>
    <x v="4"/>
    <n v="13.60783"/>
    <n v="-85.667169999999999"/>
    <x v="4"/>
    <n v="1"/>
    <s v="Alta"/>
    <s v="Landsat"/>
    <s v="16051_13marzo2005"/>
    <m/>
    <s v="Baja"/>
    <x v="10"/>
    <n v="0"/>
    <s v="Alta"/>
    <s v="Rapide Eye"/>
    <s v="1645321_04febrero2016"/>
    <m/>
    <s v="Alta"/>
    <m/>
    <s v="En 2005 tres puntos caen en cafÚ con sombra 2001"/>
  </r>
  <r>
    <s v="416i"/>
    <x v="4"/>
    <n v="13.60821"/>
    <n v="-85.412120000000002"/>
    <x v="3"/>
    <n v="9"/>
    <s v="Alta"/>
    <s v="Landsat"/>
    <s v="16051_13marzo2005"/>
    <m/>
    <s v="Baja"/>
    <x v="5"/>
    <n v="9"/>
    <s v="Alta"/>
    <s v="Rapide Eye"/>
    <s v="1645322_01octubre2016"/>
    <m/>
    <s v="Alta"/>
    <m/>
    <m/>
  </r>
  <r>
    <s v="419i"/>
    <x v="4"/>
    <n v="13.607559999999999"/>
    <n v="-85.157079999999993"/>
    <x v="1"/>
    <n v="0"/>
    <s v="Alta"/>
    <s v="Landsat"/>
    <s v="16051_13marzo2005"/>
    <m/>
    <s v="Baja"/>
    <x v="10"/>
    <n v="0"/>
    <s v="Alta"/>
    <s v="Rapide Eye"/>
    <s v="1645323_22abril2016"/>
    <m/>
    <s v="Alta"/>
    <m/>
    <m/>
  </r>
  <r>
    <s v="422i"/>
    <x v="4"/>
    <n v="13.60811"/>
    <n v="-84.902029999999996"/>
    <x v="12"/>
    <n v="0"/>
    <s v="Alta"/>
    <s v="Landsat"/>
    <s v="16051_13marzo2005"/>
    <m/>
    <s v="Baja"/>
    <x v="10"/>
    <n v="0"/>
    <s v="Alta"/>
    <s v="Rapide Eye"/>
    <s v="1645324_27septiembre2016"/>
    <m/>
    <s v="Alta"/>
    <m/>
    <m/>
  </r>
  <r>
    <s v="425i"/>
    <x v="4"/>
    <n v="13.607279999999999"/>
    <n v="-84.647000000000006"/>
    <x v="2"/>
    <n v="6"/>
    <s v="Alta"/>
    <s v="Landsat"/>
    <s v="16051_13marzo2005"/>
    <m/>
    <s v="Baja"/>
    <x v="1"/>
    <n v="1"/>
    <s v="Alta"/>
    <s v="Rapide Eye"/>
    <s v="1645325_24enero2016"/>
    <m/>
    <s v="Alta"/>
    <m/>
    <m/>
  </r>
  <r>
    <s v="440i"/>
    <x v="4"/>
    <n v="13.692819999999999"/>
    <n v="-85.666690000000003"/>
    <x v="1"/>
    <n v="0"/>
    <s v="Alta"/>
    <s v="Landsat"/>
    <s v="16051_24enero2005"/>
    <m/>
    <s v="Baja"/>
    <x v="8"/>
    <n v="7"/>
    <s v="Alta"/>
    <s v="Rapide Eye"/>
    <s v="1645420_03septiembre2016"/>
    <m/>
    <s v="Alta"/>
    <m/>
    <m/>
  </r>
  <r>
    <s v="443i"/>
    <x v="4"/>
    <n v="13.693199999999999"/>
    <n v="-85.411559999999994"/>
    <x v="1"/>
    <n v="0"/>
    <s v="Alta"/>
    <s v="Landsat"/>
    <s v="16051_14abril2005"/>
    <m/>
    <s v="Baja"/>
    <x v="1"/>
    <n v="0"/>
    <s v="Alta"/>
    <s v="Rapide Eye"/>
    <s v="1645422_01octubre2016"/>
    <m/>
    <s v="Alta"/>
    <m/>
    <m/>
  </r>
  <r>
    <s v="446i"/>
    <x v="4"/>
    <n v="13.692539999999999"/>
    <n v="-85.156419999999997"/>
    <x v="1"/>
    <n v="1"/>
    <s v="Alta"/>
    <s v="Landsat"/>
    <s v="16051_24enero2005"/>
    <m/>
    <s v="Baja"/>
    <x v="1"/>
    <n v="1"/>
    <s v="Alta"/>
    <s v="Landsat"/>
    <s v="16051_20mayo2015"/>
    <m/>
    <s v="Baja"/>
    <m/>
    <m/>
  </r>
  <r>
    <s v="449i"/>
    <x v="4"/>
    <n v="13.69309"/>
    <n v="-84.90128"/>
    <x v="4"/>
    <n v="0"/>
    <s v="Alta"/>
    <s v="Landsat"/>
    <s v="16051_13marzo2005"/>
    <m/>
    <s v="Baja"/>
    <x v="1"/>
    <n v="1"/>
    <s v="Alta"/>
    <s v="Rapide Eye"/>
    <s v="1645424_17marzo2016"/>
    <m/>
    <s v="Alta"/>
    <m/>
    <m/>
  </r>
  <r>
    <s v="452i"/>
    <x v="4"/>
    <n v="13.692270000000001"/>
    <n v="-84.646150000000006"/>
    <x v="3"/>
    <n v="9"/>
    <s v="Alta"/>
    <s v="Landsat"/>
    <s v="16050_13marzo2005"/>
    <m/>
    <s v="Baja"/>
    <x v="5"/>
    <n v="9"/>
    <s v="Alta"/>
    <s v="Rapide Eye"/>
    <s v="1645425_20junio2016"/>
    <m/>
    <s v="Alta"/>
    <m/>
    <m/>
  </r>
  <r>
    <s v="465i"/>
    <x v="4"/>
    <n v="13.77826"/>
    <n v="-85.75215"/>
    <x v="1"/>
    <n v="0"/>
    <s v="Media"/>
    <s v="Landsat"/>
    <s v="17050_16febrero2005"/>
    <m/>
    <s v="Baja"/>
    <x v="1"/>
    <n v="1"/>
    <s v="Alta"/>
    <s v="Rapide Eye"/>
    <s v="1645420_04febrero2016"/>
    <m/>
    <s v="Alta"/>
    <m/>
    <s v="2005 certaza media por influencia de sombre/nube"/>
  </r>
  <r>
    <s v="468i"/>
    <x v="4"/>
    <n v="13.77772"/>
    <n v="-85.497110000000006"/>
    <x v="3"/>
    <n v="8"/>
    <s v="Alta"/>
    <s v="Landsat"/>
    <s v="16051_24enero2005"/>
    <m/>
    <s v="Baja"/>
    <x v="4"/>
    <n v="3"/>
    <s v="Alta"/>
    <s v="Rapide Eye"/>
    <s v="1645421_04febrero2016"/>
    <m/>
    <s v="Alta"/>
    <m/>
    <m/>
  </r>
  <r>
    <s v="471i"/>
    <x v="4"/>
    <n v="13.77816"/>
    <n v="-85.242059999999995"/>
    <x v="4"/>
    <n v="0"/>
    <s v="Alta"/>
    <s v="Landsat"/>
    <s v="16051_24enero2005"/>
    <m/>
    <s v="Baja"/>
    <x v="10"/>
    <n v="0"/>
    <s v="Alta"/>
    <s v="Rapide Eye"/>
    <s v="1645422_04febrero2016"/>
    <m/>
    <s v="Alta"/>
    <m/>
    <m/>
  </r>
  <r>
    <s v="474i"/>
    <x v="4"/>
    <n v="13.77745"/>
    <n v="-84.987020000000001"/>
    <x v="4"/>
    <n v="1"/>
    <s v="Alta"/>
    <s v="Landsat"/>
    <s v="16051_24enero2005"/>
    <m/>
    <s v="Baja"/>
    <x v="10"/>
    <n v="1"/>
    <s v="Alta"/>
    <s v="Rapide Eye"/>
    <s v="1645424_22abril2016"/>
    <m/>
    <s v="Alta"/>
    <m/>
    <m/>
  </r>
  <r>
    <s v="477i"/>
    <x v="4"/>
    <n v="13.77806"/>
    <n v="-84.731970000000004"/>
    <x v="3"/>
    <n v="9"/>
    <s v="Alta"/>
    <s v="Landsat"/>
    <s v="16051_24enero2005"/>
    <m/>
    <s v="Baja"/>
    <x v="4"/>
    <n v="4"/>
    <s v="Alta"/>
    <s v="Rapide Eye"/>
    <s v="1645425_22abril2016"/>
    <m/>
    <s v="Alta"/>
    <m/>
    <m/>
  </r>
  <r>
    <s v="492i"/>
    <x v="4"/>
    <n v="13.86322"/>
    <n v="-85.581609999999998"/>
    <x v="3"/>
    <n v="8"/>
    <s v="Alta"/>
    <s v="Landsat"/>
    <s v="16051_24enero2005"/>
    <m/>
    <s v="Baja"/>
    <x v="4"/>
    <n v="5"/>
    <s v="Alta"/>
    <s v="Rapide Eye"/>
    <s v="1645421_04febrero2016"/>
    <m/>
    <s v="Alta"/>
    <m/>
    <m/>
  </r>
  <r>
    <s v="495i"/>
    <x v="4"/>
    <n v="13.86262"/>
    <n v="-85.32647"/>
    <x v="1"/>
    <n v="2"/>
    <s v="Alta"/>
    <s v="Landsat"/>
    <s v="16051_24enero2005"/>
    <m/>
    <s v="Baja"/>
    <x v="1"/>
    <n v="1"/>
    <s v="Alta"/>
    <s v="Rapide Eye"/>
    <s v="1645422_01octubre2016"/>
    <m/>
    <s v="Alta"/>
    <m/>
    <m/>
  </r>
  <r>
    <s v="498i"/>
    <x v="4"/>
    <n v="13.86312"/>
    <n v="-85.071330000000003"/>
    <x v="2"/>
    <n v="6"/>
    <s v="Alta"/>
    <s v="Landsat"/>
    <s v="16051_13marzo2005"/>
    <m/>
    <s v="Baja"/>
    <x v="5"/>
    <n v="7"/>
    <s v="Alta"/>
    <s v="Rapide Eye"/>
    <s v="1645423_16enero2016"/>
    <m/>
    <s v="Alta"/>
    <m/>
    <m/>
  </r>
  <r>
    <s v="501i"/>
    <x v="4"/>
    <n v="13.86234"/>
    <n v="-84.816199999999995"/>
    <x v="3"/>
    <n v="7"/>
    <s v="Alta"/>
    <s v="Landsat"/>
    <s v="16050_13marzo2005"/>
    <m/>
    <s v="Baja"/>
    <x v="4"/>
    <n v="5"/>
    <s v="Alta"/>
    <s v="Rapide Eye"/>
    <s v="1645424_22abril2016"/>
    <m/>
    <s v="Alta"/>
    <m/>
    <m/>
  </r>
  <r>
    <s v="504i"/>
    <x v="4"/>
    <n v="13.863009999999999"/>
    <n v="-84.561059999999998"/>
    <x v="3"/>
    <n v="9"/>
    <s v="Alta"/>
    <s v="Landsat"/>
    <s v="16050_24enero2005"/>
    <m/>
    <s v="Baja"/>
    <x v="5"/>
    <n v="9"/>
    <s v="Alta"/>
    <s v="Rapide Eye"/>
    <s v="1645425_22abril2016"/>
    <m/>
    <s v="Alta"/>
    <m/>
    <m/>
  </r>
  <r>
    <s v="515INF"/>
    <x v="4"/>
    <n v="12.375299999999999"/>
    <n v="-84.520340000000004"/>
    <x v="1"/>
    <n v="1"/>
    <s v="Alta"/>
    <s v="Landsat"/>
    <s v="16051_24enero2005"/>
    <m/>
    <s v="Baja"/>
    <x v="1"/>
    <n v="1"/>
    <s v="Alta"/>
    <s v="Rapideye"/>
    <s v="1644826_24 enero2016"/>
    <m/>
    <s v="Alta"/>
    <m/>
    <m/>
  </r>
  <r>
    <s v="517i"/>
    <x v="4"/>
    <n v="13.948689999999999"/>
    <n v="-85.667240000000007"/>
    <x v="12"/>
    <n v="0"/>
    <s v="Alta"/>
    <s v="Landsat"/>
    <s v="16050_13marzo2005"/>
    <m/>
    <s v="Baja"/>
    <x v="1"/>
    <n v="2"/>
    <s v="Alta"/>
    <s v="Rapide Eye"/>
    <s v="1645521_04febrero2016"/>
    <m/>
    <s v="Alta"/>
    <m/>
    <m/>
  </r>
  <r>
    <s v="518INF"/>
    <x v="4"/>
    <n v="12.376060000000001"/>
    <n v="-84.264889999999994"/>
    <x v="1"/>
    <n v="2"/>
    <s v="Alta"/>
    <s v="Spot"/>
    <s v="621325_27enero2005"/>
    <m/>
    <s v="Media"/>
    <x v="1"/>
    <n v="2"/>
    <s v="Alta"/>
    <s v="Bing"/>
    <s v="no conocida"/>
    <m/>
    <s v="Alta"/>
    <m/>
    <m/>
  </r>
  <r>
    <s v="520i"/>
    <x v="4"/>
    <n v="13.948180000000001"/>
    <n v="-85.412059999999997"/>
    <x v="2"/>
    <n v="5"/>
    <s v="Media"/>
    <s v="Landsat"/>
    <s v="16050_24enero2005"/>
    <m/>
    <s v="Baja"/>
    <x v="1"/>
    <n v="2"/>
    <s v="Alta"/>
    <s v="Rapide Eye"/>
    <s v="1645522_04febrero2016"/>
    <m/>
    <s v="Alta"/>
    <m/>
    <m/>
  </r>
  <r>
    <s v="523i"/>
    <x v="4"/>
    <n v="13.947520000000001"/>
    <n v="-85.15701"/>
    <x v="2"/>
    <n v="3"/>
    <s v="Alta"/>
    <s v="Landsat"/>
    <s v="16050_24enero2005"/>
    <m/>
    <s v="Baja"/>
    <x v="4"/>
    <n v="3"/>
    <s v="Alta"/>
    <s v="Rapide Eye"/>
    <s v="1645523_16enero2016"/>
    <m/>
    <s v="Alta"/>
    <m/>
    <m/>
  </r>
  <r>
    <s v="526i"/>
    <x v="4"/>
    <n v="13.948079999999999"/>
    <n v="-84.901960000000003"/>
    <x v="3"/>
    <n v="9"/>
    <s v="Alta"/>
    <s v="Landsat"/>
    <s v="16050_24enero2005"/>
    <m/>
    <s v="Baja"/>
    <x v="5"/>
    <n v="9"/>
    <s v="Alta"/>
    <s v="Rapide Eye"/>
    <s v="1645524_17marzo2016"/>
    <m/>
    <s v="Alta"/>
    <m/>
    <m/>
  </r>
  <r>
    <s v="529i"/>
    <x v="4"/>
    <n v="13.947240000000001"/>
    <n v="-84.646929999999998"/>
    <x v="3"/>
    <n v="9"/>
    <s v="Alta"/>
    <s v="Landsat"/>
    <s v="16050_13marzo2005"/>
    <m/>
    <s v="Baja"/>
    <x v="5"/>
    <n v="9"/>
    <s v="Alta"/>
    <s v="Rapide Eye"/>
    <s v="1645525_17marzo2016"/>
    <m/>
    <s v="Alta"/>
    <m/>
    <m/>
  </r>
  <r>
    <s v="545i"/>
    <x v="4"/>
    <n v="14.03314"/>
    <n v="-85.241380000000007"/>
    <x v="3"/>
    <n v="9"/>
    <s v="Alta"/>
    <s v="Landsat"/>
    <s v="16050_13marzo2005"/>
    <m/>
    <s v="Baja"/>
    <x v="4"/>
    <n v="6"/>
    <s v="Alta"/>
    <s v="Rapide Eye"/>
    <s v="1645522_04febrero2016"/>
    <m/>
    <s v="Alta"/>
    <m/>
    <m/>
  </r>
  <r>
    <s v="548i"/>
    <x v="4"/>
    <n v="14.03241"/>
    <n v="-84.986239999999995"/>
    <x v="3"/>
    <n v="9"/>
    <s v="Alta"/>
    <s v="Landsat"/>
    <s v="16050_24enero2005"/>
    <m/>
    <s v="Baja"/>
    <x v="5"/>
    <n v="9"/>
    <s v="Alta"/>
    <s v="Rapide Eye"/>
    <s v="1645524_17marzo2016"/>
    <m/>
    <s v="Alta"/>
    <m/>
    <m/>
  </r>
  <r>
    <s v="551i"/>
    <x v="4"/>
    <n v="14.03303"/>
    <n v="-84.731099999999998"/>
    <x v="3"/>
    <n v="9"/>
    <s v="Alta"/>
    <s v="Landsat"/>
    <s v="16050_24enero2005"/>
    <m/>
    <s v="Baja"/>
    <x v="5"/>
    <n v="9"/>
    <s v="Alta"/>
    <s v="Rapide Eye"/>
    <s v="1645525_17marzo2016"/>
    <m/>
    <s v="Alta"/>
    <m/>
    <m/>
  </r>
  <r>
    <s v="553INF"/>
    <x v="4"/>
    <n v="12.461"/>
    <n v="-84.774169999999998"/>
    <x v="4"/>
    <n v="0"/>
    <s v="Alta"/>
    <s v="Landsat"/>
    <s v="16051_24enero2005"/>
    <m/>
    <s v="Baja"/>
    <x v="10"/>
    <n v="1"/>
    <s v="Alta"/>
    <s v="Rapideye"/>
    <s v="1644825_02abril2016"/>
    <m/>
    <s v="Alta"/>
    <m/>
    <m/>
  </r>
  <r>
    <s v="556INF"/>
    <x v="4"/>
    <n v="12.46022"/>
    <n v="-84.519530000000003"/>
    <x v="2"/>
    <n v="4"/>
    <s v="Alta"/>
    <s v="Landsat"/>
    <s v="16051_24enero2005"/>
    <m/>
    <s v="Baja"/>
    <x v="4"/>
    <n v="3"/>
    <s v="Alta"/>
    <s v="Rapideye"/>
    <s v="1644826_24 enero2016"/>
    <m/>
    <s v="Alta"/>
    <m/>
    <m/>
  </r>
  <r>
    <s v="559INF"/>
    <x v="4"/>
    <n v="12.46096"/>
    <n v="-84.263999999999996"/>
    <x v="2"/>
    <n v="3"/>
    <s v="Alta"/>
    <s v="Spot"/>
    <s v="622325_22noviembre2006"/>
    <m/>
    <s v="Media"/>
    <x v="4"/>
    <n v="3"/>
    <s v="Alta"/>
    <s v="Landsat"/>
    <s v="16051_28noviembre2015"/>
    <m/>
    <s v="Baja"/>
    <m/>
    <m/>
  </r>
  <r>
    <s v="567i"/>
    <x v="4"/>
    <n v="14.118130000000001"/>
    <n v="-85.241990000000001"/>
    <x v="3"/>
    <n v="9"/>
    <s v="Alta"/>
    <s v="Landsat"/>
    <s v="16050_13marzo2005"/>
    <m/>
    <s v="Baja"/>
    <x v="5"/>
    <n v="9"/>
    <s v="Alta"/>
    <s v="Landsat"/>
    <s v="16050_28enero2015"/>
    <m/>
    <s v="Baja"/>
    <m/>
    <m/>
  </r>
  <r>
    <s v="570i"/>
    <x v="4"/>
    <n v="14.1174"/>
    <n v="-84.986949999999993"/>
    <x v="2"/>
    <n v="3"/>
    <s v="Alta"/>
    <s v="Landsat"/>
    <s v="16050_24enero2005"/>
    <m/>
    <s v="Baja"/>
    <x v="1"/>
    <n v="1"/>
    <s v="Alta"/>
    <s v="Rapide Eye"/>
    <s v="1645624_17marzo2016"/>
    <m/>
    <s v="Alta"/>
    <m/>
    <m/>
  </r>
  <r>
    <s v="589i"/>
    <x v="4"/>
    <n v="14.20312"/>
    <n v="-85.241330000000005"/>
    <x v="2"/>
    <n v="5"/>
    <s v="Alta"/>
    <s v="Landsat"/>
    <s v="16050_24enero2005"/>
    <m/>
    <s v="Baja"/>
    <x v="4"/>
    <n v="4"/>
    <s v="Alta"/>
    <s v="Rapide Eye"/>
    <s v="1645622_01octubre2016"/>
    <m/>
    <s v="Alta"/>
    <m/>
    <m/>
  </r>
  <r>
    <s v="598INF"/>
    <x v="4"/>
    <n v="12.546049999999999"/>
    <n v="-84.774900000000002"/>
    <x v="1"/>
    <n v="1"/>
    <s v="Alta"/>
    <s v="Landsat"/>
    <s v="16051_24enero2005"/>
    <m/>
    <s v="Baja"/>
    <x v="1"/>
    <n v="1"/>
    <s v="Alta"/>
    <s v="Landsat"/>
    <s v="16051_19marzo2016"/>
    <m/>
    <s v="Baja"/>
    <m/>
    <m/>
  </r>
  <r>
    <s v="601INF"/>
    <x v="4"/>
    <n v="12.54528"/>
    <n v="-84.52028"/>
    <x v="4"/>
    <n v="1"/>
    <s v="Alta"/>
    <s v="Landsat"/>
    <s v="16051_14abril2005"/>
    <m/>
    <s v="Baja"/>
    <x v="1"/>
    <n v="1"/>
    <s v="Alta"/>
    <s v="Rapideye"/>
    <s v="1644826_24 enero2016"/>
    <m/>
    <s v="Alta"/>
    <m/>
    <m/>
  </r>
  <r>
    <s v="604INF"/>
    <x v="4"/>
    <n v="12.546049999999999"/>
    <n v="-84.264889999999994"/>
    <x v="2"/>
    <n v="4"/>
    <s v="Alta"/>
    <s v="Landsat"/>
    <s v="16051_24enero2005"/>
    <m/>
    <s v="Baja"/>
    <x v="4"/>
    <n v="5"/>
    <s v="Alta"/>
    <s v="Rapideye"/>
    <s v="1644827_01octubre2015"/>
    <m/>
    <s v="Alta"/>
    <m/>
    <m/>
  </r>
  <r>
    <s v="641INF"/>
    <x v="4"/>
    <n v="12.631"/>
    <n v="-84.944220000000001"/>
    <x v="1"/>
    <n v="0"/>
    <s v="Alta"/>
    <s v="Landsat"/>
    <s v="16051_24enero2005"/>
    <m/>
    <s v="Baja"/>
    <x v="1"/>
    <n v="0"/>
    <s v="Alta"/>
    <s v="Rapideye"/>
    <s v="1644924_02abril2016"/>
    <m/>
    <s v="Alta"/>
    <m/>
    <m/>
  </r>
  <r>
    <s v="644INF"/>
    <x v="4"/>
    <n v="12.630269999999999"/>
    <n v="-84.689509999999999"/>
    <x v="4"/>
    <n v="0"/>
    <s v="Alta"/>
    <s v="Landsat"/>
    <s v="16051_24enero2005"/>
    <m/>
    <s v="Baja"/>
    <x v="10"/>
    <n v="0"/>
    <s v="Media"/>
    <s v="Landsat"/>
    <s v="16051_18abril2015"/>
    <m/>
    <s v="Baja"/>
    <m/>
    <m/>
  </r>
  <r>
    <s v="67b"/>
    <x v="4"/>
    <n v="13.77847"/>
    <n v="-85.794700000000006"/>
    <x v="1"/>
    <n v="1"/>
    <s v="Alta"/>
    <s v="Landsat"/>
    <s v="17050_28septiembre2005"/>
    <m/>
    <s v="Baja"/>
    <x v="1"/>
    <n v="1"/>
    <s v="Alta"/>
    <s v="Rapide Eye"/>
    <s v="1645420_04febrero2016"/>
    <m/>
    <s v="Alta"/>
    <m/>
    <s v="En 2005 son 8 puntos en tacotal"/>
  </r>
  <r>
    <s v="687INF"/>
    <x v="4"/>
    <n v="12.71604"/>
    <n v="-84.944900000000004"/>
    <x v="1"/>
    <n v="1"/>
    <s v="Alta"/>
    <s v="Landsat"/>
    <s v="16051_24enero2005"/>
    <m/>
    <s v="Baja"/>
    <x v="1"/>
    <n v="1"/>
    <s v="Alta"/>
    <s v="Landsat"/>
    <s v="16051_19marzo2016"/>
    <m/>
    <s v="Baja"/>
    <m/>
    <m/>
  </r>
  <r>
    <s v="690INF"/>
    <x v="4"/>
    <n v="12.715310000000001"/>
    <n v="-84.690219999999997"/>
    <x v="1"/>
    <n v="2"/>
    <s v="Alta"/>
    <s v="Landsat"/>
    <s v="16051_24enero2005"/>
    <m/>
    <s v="Baja"/>
    <x v="1"/>
    <n v="2"/>
    <s v="Alta"/>
    <s v="Rapideye"/>
    <s v="1644925_02abril2016"/>
    <m/>
    <s v="Alta"/>
    <m/>
    <m/>
  </r>
  <r>
    <s v="69b"/>
    <x v="4"/>
    <n v="13.863479999999999"/>
    <n v="-85.709710000000001"/>
    <x v="3"/>
    <n v="7"/>
    <s v="Alta"/>
    <s v="Landsat"/>
    <s v="17050_28septiembre2006"/>
    <m/>
    <s v="Baja"/>
    <x v="4"/>
    <n v="6"/>
    <s v="Alta"/>
    <s v="Landsat"/>
    <s v="17050_25abril2015"/>
    <m/>
    <s v="Baja"/>
    <m/>
    <s v="En 2015 RapiEye estan con nubes"/>
  </r>
  <r>
    <s v="889i"/>
    <x v="4"/>
    <n v="12.37571"/>
    <n v="-84.64761"/>
    <x v="1"/>
    <n v="1"/>
    <s v="Alta"/>
    <s v="Landsat"/>
    <s v="16051_24enero2005"/>
    <m/>
    <s v="Baja"/>
    <x v="1"/>
    <n v="1"/>
    <s v="Alta"/>
    <s v="Rapideye"/>
    <s v="1644825_02abril2016"/>
    <m/>
    <s v="Alta"/>
    <m/>
    <m/>
  </r>
  <r>
    <s v="890i"/>
    <x v="4"/>
    <n v="12.375679999999999"/>
    <n v="-84.562610000000006"/>
    <x v="2"/>
    <n v="4"/>
    <s v="Alta"/>
    <s v="Landsat"/>
    <s v="16051_24enero2005"/>
    <m/>
    <s v="Baja"/>
    <x v="4"/>
    <n v="4"/>
    <s v="Alta"/>
    <s v="Rapideye"/>
    <s v="1644826_24 enero2016"/>
    <m/>
    <s v="Alta"/>
    <m/>
    <m/>
  </r>
  <r>
    <s v="893i"/>
    <x v="4"/>
    <n v="12.37565"/>
    <n v="-84.307609999999997"/>
    <x v="1"/>
    <n v="2"/>
    <s v="Alta"/>
    <s v="Spot"/>
    <s v="622325_22noviembre2006"/>
    <m/>
    <s v="Media"/>
    <x v="1"/>
    <n v="2"/>
    <s v="Alta"/>
    <s v="Rapideye"/>
    <s v="1644827_01octubre2015"/>
    <m/>
    <s v="Alta"/>
    <m/>
    <m/>
  </r>
  <r>
    <s v="903i"/>
    <x v="4"/>
    <n v="12.460610000000001"/>
    <n v="-84.561819999999997"/>
    <x v="1"/>
    <n v="2"/>
    <s v="Alta"/>
    <s v="Landsat"/>
    <s v="16051_14abril2005"/>
    <m/>
    <s v="Baja"/>
    <x v="1"/>
    <n v="2"/>
    <s v="Alta"/>
    <s v="Rapideye"/>
    <s v="1644826_24 enero2016"/>
    <m/>
    <s v="Alta"/>
    <m/>
    <m/>
  </r>
  <r>
    <s v="907i"/>
    <x v="4"/>
    <n v="12.46053"/>
    <n v="-84.221720000000005"/>
    <x v="4"/>
    <n v="0"/>
    <s v="Alta"/>
    <s v="Landsat"/>
    <s v="15051_29ago2005.img"/>
    <m/>
    <s v="Baja"/>
    <x v="10"/>
    <n v="2"/>
    <s v="Alta"/>
    <s v="Rapideye"/>
    <s v="1644827_01octubre2015"/>
    <m/>
    <s v="Alta"/>
    <m/>
    <m/>
  </r>
  <r>
    <s v="912INF"/>
    <x v="4"/>
    <n v="13.140269999999999"/>
    <n v="-84.859359999999995"/>
    <x v="4"/>
    <n v="0"/>
    <s v="Alta"/>
    <s v="Landsat"/>
    <s v="16051_14abril2005"/>
    <m/>
    <s v="Baja"/>
    <x v="10"/>
    <n v="0"/>
    <s v="Alta"/>
    <s v="Rapide Eye"/>
    <s v="1645124_02abril2016"/>
    <m/>
    <s v="Alta"/>
    <m/>
    <m/>
  </r>
  <r>
    <s v="916i"/>
    <x v="4"/>
    <n v="12.545719999999999"/>
    <n v="-84.817580000000007"/>
    <x v="4"/>
    <n v="0"/>
    <s v="Alta"/>
    <s v="Landsat"/>
    <s v="16051_24enero2005"/>
    <m/>
    <s v="Baja"/>
    <x v="10"/>
    <n v="0"/>
    <s v="Alta"/>
    <s v="Rapideye"/>
    <s v="1644824_02abril2016"/>
    <m/>
    <s v="Alta"/>
    <m/>
    <m/>
  </r>
  <r>
    <s v="919i"/>
    <x v="4"/>
    <n v="12.545669999999999"/>
    <n v="-84.56259"/>
    <x v="1"/>
    <n v="1"/>
    <s v="Alta"/>
    <s v="Landsat"/>
    <s v="16051_24enero2005"/>
    <m/>
    <s v="Baja"/>
    <x v="1"/>
    <n v="1"/>
    <s v="Alta"/>
    <s v="Rapideye"/>
    <s v="1644826_24 enero2016"/>
    <m/>
    <s v="Alta"/>
    <m/>
    <m/>
  </r>
  <r>
    <s v="922i"/>
    <x v="4"/>
    <n v="12.545640000000001"/>
    <n v="-84.307590000000005"/>
    <x v="1"/>
    <n v="1"/>
    <s v="Alta"/>
    <s v="Landsat"/>
    <s v="Imal7_16051_24_11_2005"/>
    <m/>
    <s v="Baja"/>
    <x v="1"/>
    <n v="2"/>
    <s v="Alta"/>
    <s v="Rapideye"/>
    <s v="1644827_01octubre2015"/>
    <m/>
    <s v="Alta"/>
    <m/>
    <m/>
  </r>
  <r>
    <s v="933i"/>
    <x v="4"/>
    <n v="12.63063"/>
    <n v="-84.731840000000005"/>
    <x v="1"/>
    <n v="1"/>
    <s v="Alta"/>
    <s v="Landsat"/>
    <s v="16051_14abril2005"/>
    <m/>
    <s v="Baja"/>
    <x v="1"/>
    <n v="1"/>
    <s v="Alta"/>
    <s v="Rapideye"/>
    <s v="1644925_02abril2016"/>
    <m/>
    <s v="Alta"/>
    <m/>
    <m/>
  </r>
  <r>
    <s v="947i"/>
    <x v="4"/>
    <n v="12.71571"/>
    <n v="-84.902550000000005"/>
    <x v="1"/>
    <n v="0"/>
    <s v="Media"/>
    <s v="Landsat"/>
    <s v="Imal7_16051_24_11_2005"/>
    <m/>
    <s v="Baja"/>
    <x v="1"/>
    <n v="0"/>
    <s v="Alta"/>
    <s v="Rapideye"/>
    <s v="1644924_02abril2016"/>
    <m/>
    <s v="Alta"/>
    <m/>
    <m/>
  </r>
  <r>
    <s v="948INF"/>
    <x v="4"/>
    <n v="13.225429999999999"/>
    <n v="-85.200029999999998"/>
    <x v="3"/>
    <n v="9"/>
    <s v="Alta"/>
    <s v="Landsat"/>
    <s v="16051_13marzo2005"/>
    <m/>
    <s v="Baja"/>
    <x v="5"/>
    <n v="9"/>
    <s v="Alta"/>
    <s v="Landsat"/>
    <s v="16051_28enero2015"/>
    <m/>
    <s v="Baja"/>
    <m/>
    <m/>
  </r>
  <r>
    <s v="950i"/>
    <x v="4"/>
    <n v="12.715680000000001"/>
    <n v="-84.647549999999995"/>
    <x v="1"/>
    <n v="2"/>
    <s v="Alta"/>
    <s v="Spot"/>
    <s v="621324_24noviembre2005"/>
    <m/>
    <s v="Baja"/>
    <x v="1"/>
    <n v="2"/>
    <s v="Alta"/>
    <s v="Rapideye"/>
    <s v="1644925_02abril2016"/>
    <m/>
    <s v="Alta"/>
    <m/>
    <m/>
  </r>
  <r>
    <s v="951INF"/>
    <x v="4"/>
    <n v="13.22601"/>
    <n v="-84.944900000000004"/>
    <x v="4"/>
    <n v="0"/>
    <s v="Alta"/>
    <s v="Landsat"/>
    <s v="16051_13marzo2005"/>
    <m/>
    <s v="Baja"/>
    <x v="10"/>
    <n v="0"/>
    <s v="Alta"/>
    <s v="Rapide Eye"/>
    <s v="1645124_02abril2016"/>
    <m/>
    <s v="Alta"/>
    <m/>
    <m/>
  </r>
  <r>
    <s v="954INF"/>
    <x v="4"/>
    <n v="13.22526"/>
    <n v="-84.690049999999999"/>
    <x v="4"/>
    <n v="0"/>
    <s v="Alta"/>
    <s v="Landsat"/>
    <s v="16051_13marzo2005"/>
    <m/>
    <s v="Baja"/>
    <x v="10"/>
    <n v="0"/>
    <s v="Alta"/>
    <s v="Rapide Eye"/>
    <s v="1645125_02abril2016"/>
    <m/>
    <s v="Alta"/>
    <m/>
    <m/>
  </r>
  <r>
    <s v="983INF"/>
    <x v="4"/>
    <n v="13.310449999999999"/>
    <n v="-85.369460000000004"/>
    <x v="1"/>
    <n v="1"/>
    <s v="Alta"/>
    <s v="Landsat"/>
    <s v="16051_13marzo2005"/>
    <m/>
    <s v="Baja"/>
    <x v="4"/>
    <n v="3"/>
    <s v="Alta"/>
    <s v="Rapide Eye"/>
    <s v="1645222_04febrero2016"/>
    <m/>
    <s v="Alta"/>
    <m/>
    <m/>
  </r>
  <r>
    <s v="986INF"/>
    <x v="4"/>
    <n v="13.31096"/>
    <n v="-85.114249999999998"/>
    <x v="4"/>
    <n v="0"/>
    <s v="Alta"/>
    <s v="Landsat"/>
    <s v="16051_13marzo2005"/>
    <m/>
    <s v="Baja"/>
    <x v="1"/>
    <n v="0"/>
    <s v="Alta"/>
    <s v="Rapide Eye"/>
    <s v="1645223_22abril2016"/>
    <m/>
    <s v="Alta"/>
    <m/>
    <m/>
  </r>
  <r>
    <s v="989INF"/>
    <x v="4"/>
    <n v="13.31025"/>
    <n v="-84.859300000000005"/>
    <x v="4"/>
    <n v="1"/>
    <s v="Alta"/>
    <s v="Landsat"/>
    <s v="16051_13marzo2005"/>
    <m/>
    <s v="Baja"/>
    <x v="10"/>
    <n v="1"/>
    <s v="Alta"/>
    <s v="Rapide Eye"/>
    <s v="1645224_22abril2016"/>
    <m/>
    <s v="Alta"/>
    <m/>
    <m/>
  </r>
  <r>
    <s v="1001i"/>
    <x v="5"/>
    <n v="12.97064"/>
    <n v="-84.901820000000001"/>
    <x v="4"/>
    <n v="0"/>
    <s v="Alta"/>
    <s v="Landsat"/>
    <s v="16051_24enero2005"/>
    <m/>
    <s v="Baja"/>
    <x v="10"/>
    <n v="1"/>
    <s v="Alta"/>
    <s v="Rapide Eye"/>
    <s v="20160402_164745_1645024"/>
    <m/>
    <s v="Alta"/>
    <m/>
    <m/>
  </r>
  <r>
    <s v="1004i"/>
    <x v="5"/>
    <n v="12.97059"/>
    <n v="-84.646730000000005"/>
    <x v="3"/>
    <n v="8"/>
    <s v="Alta"/>
    <s v="Landsat"/>
    <s v="16051_24enero2005."/>
    <m/>
    <s v="Baja"/>
    <x v="10"/>
    <n v="1"/>
    <s v="Alta"/>
    <s v="Rapide Eye"/>
    <s v="20160402_164745_1645025"/>
    <m/>
    <s v="Alta"/>
    <m/>
    <m/>
  </r>
  <r>
    <s v="1007i"/>
    <x v="5"/>
    <n v="12.97052"/>
    <n v="-84.391649999999998"/>
    <x v="1"/>
    <n v="2"/>
    <s v="Alta"/>
    <s v="Landsat"/>
    <s v="16051_24enero2005.img"/>
    <m/>
    <s v="Baja"/>
    <x v="1"/>
    <n v="2"/>
    <s v="Alta"/>
    <s v="Bing"/>
    <s v="Image de Bing 2014"/>
    <m/>
    <s v="Alta"/>
    <m/>
    <m/>
  </r>
  <r>
    <s v="1013i"/>
    <x v="5"/>
    <n v="12.9704"/>
    <n v="-83.881489999999999"/>
    <x v="3"/>
    <n v="9"/>
    <s v="Alta"/>
    <s v="Landsat"/>
    <s v="15051_20abr2004.img"/>
    <m/>
    <s v="Baja"/>
    <x v="5"/>
    <n v="9"/>
    <s v="Alta"/>
    <s v="Landsat"/>
    <s v="15051_24ene2016.img"/>
    <m/>
    <s v="Baja"/>
    <m/>
    <m/>
  </r>
  <r>
    <s v="1016i"/>
    <x v="5"/>
    <n v="12.97035"/>
    <n v="-83.626400000000004"/>
    <x v="3"/>
    <n v="9"/>
    <s v="Alta"/>
    <s v="Landsat"/>
    <s v="15051_29ago2005.img"/>
    <m/>
    <s v="Baja"/>
    <x v="5"/>
    <n v="9"/>
    <s v="Alta"/>
    <s v="Rapide Eye"/>
    <s v="20160127_164636_1745003"/>
    <m/>
    <s v="Alta"/>
    <m/>
    <m/>
  </r>
  <r>
    <s v="1017i"/>
    <x v="5"/>
    <n v="13.055709999999999"/>
    <n v="-84.987489999999994"/>
    <x v="4"/>
    <n v="1"/>
    <s v="Media"/>
    <s v="Landsat"/>
    <s v="16051_24enero2005.img"/>
    <m/>
    <s v="Baja"/>
    <x v="10"/>
    <n v="0"/>
    <s v="Alta"/>
    <s v="Landsat"/>
    <s v="l8_1651_2016-05-06"/>
    <m/>
    <s v="Baja"/>
    <m/>
    <m/>
  </r>
  <r>
    <s v="1018i"/>
    <x v="5"/>
    <n v="13.055680000000001"/>
    <n v="-84.902500000000003"/>
    <x v="1"/>
    <n v="2"/>
    <s v="Alta"/>
    <s v="Landsat"/>
    <s v="imal7_16051_24_11_2005"/>
    <m/>
    <s v="Baja"/>
    <x v="10"/>
    <n v="1"/>
    <s v="Alta"/>
    <s v="Rapide Eye"/>
    <s v="20160402_164742_1645124"/>
    <m/>
    <s v="Alta"/>
    <m/>
    <m/>
  </r>
  <r>
    <s v="1021i"/>
    <x v="5"/>
    <n v="13.05565"/>
    <n v="-84.647499999999994"/>
    <x v="3"/>
    <n v="9"/>
    <s v="Alta"/>
    <s v="Landsat"/>
    <s v="imal7_16051_24_11_2005"/>
    <m/>
    <s v="Baja"/>
    <x v="5"/>
    <n v="9"/>
    <s v="Alta"/>
    <s v="Rapide Eye"/>
    <s v="20150423_170937_1645125"/>
    <m/>
    <s v="Alta"/>
    <m/>
    <m/>
  </r>
  <r>
    <s v="1024i"/>
    <x v="5"/>
    <n v="13.05559"/>
    <n v="-84.392499999999998"/>
    <x v="3"/>
    <n v="9"/>
    <s v="Alta"/>
    <s v="Landsat"/>
    <s v="imal7_16051_24_11_2005"/>
    <m/>
    <s v="Baja"/>
    <x v="1"/>
    <n v="2"/>
    <s v="Alta"/>
    <s v="Rapide Eye"/>
    <s v="20160620_164345_1645126"/>
    <m/>
    <s v="Alta"/>
    <m/>
    <m/>
  </r>
  <r>
    <s v="1027i"/>
    <x v="5"/>
    <n v="13.055569999999999"/>
    <n v="-84.137500000000003"/>
    <x v="3"/>
    <n v="9"/>
    <s v="Alta"/>
    <s v="Landsat"/>
    <s v="15051_20abr2004"/>
    <m/>
    <s v="Baja"/>
    <x v="10"/>
    <n v="1"/>
    <s v="Alta"/>
    <s v="Landsat"/>
    <s v="15051_24ene2016."/>
    <m/>
    <s v="Baja"/>
    <m/>
    <m/>
  </r>
  <r>
    <s v="1030i"/>
    <x v="5"/>
    <n v="13.05551"/>
    <n v="-83.882509999999996"/>
    <x v="4"/>
    <n v="2"/>
    <s v="Alta"/>
    <s v="Landsat"/>
    <s v="15051_20abr2004."/>
    <m/>
    <s v="Baja"/>
    <x v="10"/>
    <n v="1"/>
    <s v="Alta"/>
    <s v="Landsat"/>
    <s v="15051_24ene2016"/>
    <m/>
    <s v="Baja"/>
    <m/>
    <m/>
  </r>
  <r>
    <s v="1033i"/>
    <x v="5"/>
    <n v="13.055479999999999"/>
    <n v="-83.627510000000001"/>
    <x v="3"/>
    <n v="9"/>
    <s v="Alta"/>
    <s v="Landsat"/>
    <s v="15051_29ago2005"/>
    <m/>
    <s v="Baja"/>
    <x v="5"/>
    <n v="9"/>
    <s v="Alta"/>
    <s v="Rapide Eye"/>
    <s v="20151101_164119_1745103"/>
    <m/>
    <s v="Alta"/>
    <m/>
    <m/>
  </r>
  <r>
    <s v="141i"/>
    <x v="5"/>
    <n v="12.24803"/>
    <n v="-83.882149999999996"/>
    <x v="3"/>
    <n v="9"/>
    <s v="Alta"/>
    <s v="Landsat"/>
    <s v="15052_30nov2004.img"/>
    <m/>
    <s v="Baja"/>
    <x v="6"/>
    <n v="0"/>
    <s v="Alta"/>
    <s v="Rapide Eye"/>
    <s v="20151225_165535_1744701"/>
    <m/>
    <s v="Alta"/>
    <m/>
    <m/>
  </r>
  <r>
    <s v="152i"/>
    <x v="5"/>
    <n v="12.33211"/>
    <n v="-83.966200000000001"/>
    <x v="3"/>
    <n v="9"/>
    <s v="Alta"/>
    <s v="Landsat"/>
    <s v="15051_29ago2005.img"/>
    <m/>
    <s v="Baja"/>
    <x v="10"/>
    <n v="0"/>
    <s v="Alta"/>
    <s v="Rapide Eye"/>
    <s v="20151001_165240_1644828"/>
    <m/>
    <s v="Alta"/>
    <m/>
    <m/>
  </r>
  <r>
    <s v="155i"/>
    <x v="5"/>
    <n v="12.332979999999999"/>
    <n v="-83.711070000000007"/>
    <x v="0"/>
    <n v="0"/>
    <s v="Alta"/>
    <s v="Landsat"/>
    <s v="15051_29ago2005"/>
    <m/>
    <s v="Baja"/>
    <x v="0"/>
    <n v="0"/>
    <s v="Alta"/>
    <s v="Landsat"/>
    <s v="15051_24ene2016.img"/>
    <m/>
    <s v="Baja"/>
    <m/>
    <m/>
  </r>
  <r>
    <s v="1626i"/>
    <x v="5"/>
    <n v="12.33264"/>
    <n v="-84.178790000000006"/>
    <x v="4"/>
    <n v="0"/>
    <s v="Alta"/>
    <s v="Landsat"/>
    <s v="15051_29ago2005.img"/>
    <m/>
    <s v="Baja"/>
    <x v="10"/>
    <n v="0"/>
    <s v="Alta"/>
    <s v="Landsat"/>
    <s v="15051_24ene2016.img"/>
    <m/>
    <s v="Baja"/>
    <m/>
    <m/>
  </r>
  <r>
    <s v="1629i"/>
    <x v="5"/>
    <n v="12.33257"/>
    <n v="-83.923670000000001"/>
    <x v="3"/>
    <n v="9"/>
    <s v="Alta"/>
    <s v="Landsat"/>
    <s v="15052_30nov2004.img"/>
    <m/>
    <s v="Baja"/>
    <x v="10"/>
    <n v="0"/>
    <s v="Alta"/>
    <s v="Rapide Eye"/>
    <s v="20151225_165535_1744702"/>
    <m/>
    <s v="Alta"/>
    <m/>
    <m/>
  </r>
  <r>
    <s v="1640i"/>
    <x v="5"/>
    <n v="12.417579999999999"/>
    <n v="-84.009640000000005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1643i"/>
    <x v="5"/>
    <n v="12.4175"/>
    <n v="-83.75461"/>
    <x v="3"/>
    <n v="9"/>
    <s v="Alta"/>
    <s v="Landsat"/>
    <s v="15051_29ago2005.img"/>
    <m/>
    <s v="Baja"/>
    <x v="5"/>
    <n v="9"/>
    <s v="Alta"/>
    <s v="Rapide Eye"/>
    <s v="20150101_165638_1744802"/>
    <m/>
    <s v="Alta"/>
    <m/>
    <m/>
  </r>
  <r>
    <s v="1651i"/>
    <x v="5"/>
    <n v="12.502599999999999"/>
    <n v="-84.093710000000002"/>
    <x v="1"/>
    <n v="2"/>
    <s v="Alta"/>
    <s v="Landsat"/>
    <s v="15051_29ago2005.img"/>
    <m/>
    <s v="Baja"/>
    <x v="1"/>
    <n v="2"/>
    <s v="Alta"/>
    <s v="Rapide Eye"/>
    <s v="20151001_165240_1644828_"/>
    <m/>
    <s v="Alta"/>
    <m/>
    <m/>
  </r>
  <r>
    <s v="1654i"/>
    <x v="5"/>
    <n v="12.5025"/>
    <n v="-83.838589999999996"/>
    <x v="3"/>
    <n v="9"/>
    <s v="Alta"/>
    <s v="Landsat"/>
    <s v="15051_29ago2005.img"/>
    <m/>
    <s v="Baja"/>
    <x v="10"/>
    <n v="0"/>
    <s v="Alta"/>
    <s v="Rapide Eye"/>
    <s v="20150101_165638_1744802"/>
    <m/>
    <s v="Alta"/>
    <m/>
    <m/>
  </r>
  <r>
    <s v="1657i"/>
    <x v="5"/>
    <n v="12.5025"/>
    <n v="-83.585139999999996"/>
    <x v="2"/>
    <n v="6"/>
    <s v="Alta"/>
    <s v="Landsat"/>
    <s v="15051_29ago2005.img"/>
    <m/>
    <s v="Baja"/>
    <x v="4"/>
    <n v="6"/>
    <s v="Alta"/>
    <s v="Landsat"/>
    <s v="15051_24ene2016.img"/>
    <m/>
    <s v="Baja"/>
    <m/>
    <m/>
  </r>
  <r>
    <s v="165i"/>
    <x v="5"/>
    <n v="12.417109999999999"/>
    <n v="-83.967140000000001"/>
    <x v="3"/>
    <n v="9"/>
    <s v="Alta"/>
    <s v="Landsat"/>
    <s v="15052_30nov2004.img"/>
    <m/>
    <s v="Baja"/>
    <x v="10"/>
    <n v="0"/>
    <s v="Alta"/>
    <s v="Rapide Eye"/>
    <s v="20151001_165240_1644828"/>
    <m/>
    <s v="Alta"/>
    <m/>
    <m/>
  </r>
  <r>
    <s v="1661i"/>
    <x v="5"/>
    <n v="12.58774"/>
    <n v="-84.519679999999994"/>
    <x v="4"/>
    <n v="2"/>
    <s v="Alta"/>
    <s v="Landsat"/>
    <s v="16051_24enero2005.img"/>
    <m/>
    <s v="Baja"/>
    <x v="10"/>
    <n v="2"/>
    <s v="Alta"/>
    <s v="Rapide Eye"/>
    <s v="20160124_170423_1644928"/>
    <m/>
    <s v="Alta"/>
    <m/>
    <m/>
  </r>
  <r>
    <s v="1664i"/>
    <x v="5"/>
    <n v="12.58766"/>
    <n v="-84.26464"/>
    <x v="4"/>
    <n v="1"/>
    <s v="Alta"/>
    <s v="Landsat"/>
    <s v="16051_24enero2005.img"/>
    <m/>
    <s v="Baja"/>
    <x v="10"/>
    <n v="2"/>
    <s v="Alta"/>
    <s v="Rapide Eye"/>
    <s v="20151001_165237_1644927_"/>
    <m/>
    <s v="Alta"/>
    <m/>
    <m/>
  </r>
  <r>
    <s v="1667i"/>
    <x v="5"/>
    <n v="12.58756"/>
    <n v="-84.009609999999995"/>
    <x v="3"/>
    <n v="9"/>
    <s v="Alta"/>
    <s v="Landsat"/>
    <s v="15051_29ago2005.img"/>
    <m/>
    <s v="Baja"/>
    <x v="10"/>
    <n v="2"/>
    <s v="Alta"/>
    <s v="Rapide Eye"/>
    <s v="20160315_165200_1644928"/>
    <m/>
    <s v="Alta"/>
    <m/>
    <m/>
  </r>
  <r>
    <s v="1670i"/>
    <x v="5"/>
    <n v="12.587479999999999"/>
    <n v="-83.754570000000001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1677i"/>
    <x v="5"/>
    <n v="12.672700000000001"/>
    <n v="-84.433819999999997"/>
    <x v="1"/>
    <n v="1"/>
    <s v="Alta"/>
    <s v="Landsat"/>
    <s v="16051_24enero2005.img"/>
    <m/>
    <s v="Baja"/>
    <x v="1"/>
    <n v="2"/>
    <s v="Alta"/>
    <s v="Rapide Eye"/>
    <s v="20160124_170423_1644931"/>
    <m/>
    <s v="Alta"/>
    <m/>
    <m/>
  </r>
  <r>
    <s v="1680i"/>
    <x v="5"/>
    <n v="12.672599999999999"/>
    <n v="-84.178700000000006"/>
    <x v="2"/>
    <n v="6"/>
    <s v="Alta"/>
    <s v="Landsat"/>
    <s v="imal7_16051_24_11_2005.img"/>
    <m/>
    <s v="Baja"/>
    <x v="1"/>
    <n v="2"/>
    <s v="Media"/>
    <s v="Landsat"/>
    <s v="15051_24ene2016.img"/>
    <m/>
    <s v="Baja"/>
    <m/>
    <m/>
  </r>
  <r>
    <s v="1683i"/>
    <x v="5"/>
    <n v="12.67252"/>
    <n v="-83.923580000000001"/>
    <x v="1"/>
    <n v="2"/>
    <s v="Alta"/>
    <s v="Landsat"/>
    <s v="15051_20abr2004.img"/>
    <m/>
    <s v="Baja"/>
    <x v="10"/>
    <n v="2"/>
    <s v="Alta"/>
    <s v="Rapide Eye"/>
    <s v="20160315_165200_1644928_"/>
    <m/>
    <s v="Alta"/>
    <m/>
    <m/>
  </r>
  <r>
    <s v="1686i"/>
    <x v="5"/>
    <n v="12.672409999999999"/>
    <n v="-83.668459999999996"/>
    <x v="3"/>
    <n v="9"/>
    <s v="Alta"/>
    <s v="Landsat"/>
    <s v="15051_29ago2005.img"/>
    <m/>
    <s v="Baja"/>
    <x v="10"/>
    <n v="2"/>
    <s v="Alta"/>
    <s v="Rapide Eye"/>
    <s v="20160724_163620_1744902"/>
    <m/>
    <s v="Alta"/>
    <m/>
    <m/>
  </r>
  <r>
    <s v="168i"/>
    <x v="5"/>
    <n v="12.41798"/>
    <n v="-83.712100000000007"/>
    <x v="0"/>
    <n v="0"/>
    <s v="Alta"/>
    <s v="Landsat"/>
    <s v="15051_29ago2005"/>
    <m/>
    <s v="Baja"/>
    <x v="0"/>
    <n v="0"/>
    <s v="Alta"/>
    <s v="Landsat"/>
    <s v="15051_24ene2016.img"/>
    <m/>
    <s v="Baja"/>
    <m/>
    <m/>
  </r>
  <r>
    <s v="1693i"/>
    <x v="5"/>
    <n v="12.75766"/>
    <n v="-84.349620000000002"/>
    <x v="3"/>
    <n v="9"/>
    <s v="Alta"/>
    <s v="Landsat"/>
    <s v="16051_24enero2005.img"/>
    <m/>
    <s v="Baja"/>
    <x v="5"/>
    <n v="9"/>
    <s v="Alta"/>
    <s v="Rapide Eye"/>
    <s v="20151001_165237_1644927_"/>
    <m/>
    <s v="Alta"/>
    <m/>
    <m/>
  </r>
  <r>
    <s v="1696i"/>
    <x v="5"/>
    <n v="12.757580000000001"/>
    <n v="-84.094579999999993"/>
    <x v="1"/>
    <n v="2"/>
    <s v="Alta"/>
    <s v="Landsat"/>
    <s v="15051_29ago2005.img"/>
    <m/>
    <s v="Baja"/>
    <x v="5"/>
    <n v="9"/>
    <s v="Alta"/>
    <s v="Rapide Eye"/>
    <s v="20160315_165200_1644928"/>
    <m/>
    <s v="Alta"/>
    <m/>
    <m/>
  </r>
  <r>
    <s v="1699i"/>
    <x v="5"/>
    <n v="12.757479999999999"/>
    <n v="-83.839550000000003"/>
    <x v="3"/>
    <n v="9"/>
    <s v="Alta"/>
    <s v="Landsat"/>
    <s v="15051_29ago2005.img"/>
    <m/>
    <s v="Baja"/>
    <x v="1"/>
    <n v="2"/>
    <s v="Alta"/>
    <s v="Rapide Eye"/>
    <s v="20160724_163620_1744902_"/>
    <m/>
    <s v="Alta"/>
    <m/>
    <m/>
  </r>
  <r>
    <s v="1703i"/>
    <x v="5"/>
    <n v="12.84287"/>
    <n v="-84.944019999999995"/>
    <x v="4"/>
    <n v="0"/>
    <s v="Alta"/>
    <s v="Landsat"/>
    <s v="imal7_16051_24_11_2005"/>
    <m/>
    <s v="Baja"/>
    <x v="10"/>
    <n v="1"/>
    <s v="Alta"/>
    <s v="Rapide Eye"/>
    <s v="20160402_164745_1645024"/>
    <m/>
    <s v="Alta"/>
    <m/>
    <m/>
  </r>
  <r>
    <s v="1706i"/>
    <x v="5"/>
    <n v="12.84276"/>
    <n v="-84.688900000000004"/>
    <x v="1"/>
    <n v="2"/>
    <s v="Alta"/>
    <s v="Landsat"/>
    <s v="16051_24enero2005"/>
    <m/>
    <s v="Baja"/>
    <x v="10"/>
    <n v="0"/>
    <s v="Alta"/>
    <s v="Rapide Eye"/>
    <s v="20160402_164745_1645025"/>
    <m/>
    <s v="Alta"/>
    <m/>
    <m/>
  </r>
  <r>
    <s v="1709i"/>
    <x v="5"/>
    <n v="12.84268"/>
    <n v="-84.433769999999996"/>
    <x v="3"/>
    <n v="9"/>
    <s v="Alta"/>
    <s v="Landsat"/>
    <s v="16051_24enero2005.img"/>
    <m/>
    <s v="Baja"/>
    <x v="5"/>
    <n v="9"/>
    <s v="Alta"/>
    <s v="Rapide Eye"/>
    <s v="20160415_163825_1645026_"/>
    <m/>
    <s v="Alta"/>
    <m/>
    <m/>
  </r>
  <r>
    <s v="1712i"/>
    <x v="5"/>
    <n v="12.84258"/>
    <n v="-84.178650000000005"/>
    <x v="2"/>
    <n v="6"/>
    <s v="Alta"/>
    <s v="Landsat"/>
    <s v="16051_24enero2005"/>
    <m/>
    <s v="Baja"/>
    <x v="4"/>
    <n v="6"/>
    <s v="Alta"/>
    <s v="Rapide Eye"/>
    <s v="20160315_165157_1645027_"/>
    <m/>
    <s v="Alta"/>
    <m/>
    <m/>
  </r>
  <r>
    <s v="1714i"/>
    <x v="5"/>
    <n v="12.84252"/>
    <n v="-84.008570000000006"/>
    <x v="3"/>
    <n v="9"/>
    <s v="Alta"/>
    <s v="Landsat"/>
    <s v="15051_29ago2005"/>
    <m/>
    <s v="Baja"/>
    <x v="5"/>
    <n v="9"/>
    <s v="Alta"/>
    <s v="Rapide Eye"/>
    <s v="20160108_164852_1645028"/>
    <m/>
    <s v="Alta"/>
    <m/>
    <m/>
  </r>
  <r>
    <s v="1717i"/>
    <x v="5"/>
    <n v="12.84243"/>
    <n v="-83.753450000000001"/>
    <x v="4"/>
    <n v="2"/>
    <s v="Alta"/>
    <s v="Landsat"/>
    <s v="15051_29ago2005.img"/>
    <m/>
    <s v="Baja"/>
    <x v="10"/>
    <n v="2"/>
    <s v="Alta"/>
    <s v="Landsat"/>
    <s v="15051_24ene2016.img"/>
    <m/>
    <s v="Baja"/>
    <m/>
    <m/>
  </r>
  <r>
    <s v="1721i"/>
    <x v="5"/>
    <n v="12.927820000000001"/>
    <n v="-84.859669999999994"/>
    <x v="4"/>
    <n v="0"/>
    <s v="Alta"/>
    <s v="Landsat"/>
    <s v="16051_24enero2005"/>
    <m/>
    <s v="Baja"/>
    <x v="10"/>
    <n v="1"/>
    <s v="Alta"/>
    <s v="Rapide Eye"/>
    <s v="20160402_164745_1645024"/>
    <m/>
    <s v="Alta"/>
    <m/>
    <m/>
  </r>
  <r>
    <s v="1724i"/>
    <x v="5"/>
    <n v="12.92774"/>
    <n v="-84.60463"/>
    <x v="4"/>
    <n v="0"/>
    <s v="Alta"/>
    <s v="Landsat"/>
    <s v="16051_24enero2005."/>
    <m/>
    <s v="Baja"/>
    <x v="6"/>
    <n v="0"/>
    <s v="Alta"/>
    <s v="Rapide Eye"/>
    <s v="20160402_164745_1645025"/>
    <m/>
    <s v="Alta"/>
    <m/>
    <m/>
  </r>
  <r>
    <s v="1727i"/>
    <x v="5"/>
    <n v="12.92764"/>
    <n v="-84.349590000000006"/>
    <x v="3"/>
    <n v="7"/>
    <s v="Alta"/>
    <s v="Landsat"/>
    <s v="16051_24enero2005.img"/>
    <m/>
    <s v="Baja"/>
    <x v="5"/>
    <n v="7"/>
    <s v="Alta"/>
    <s v="Bing"/>
    <s v="Image de Bing 2014"/>
    <m/>
    <s v="Alta"/>
    <m/>
    <m/>
  </r>
  <r>
    <s v="1731i"/>
    <x v="5"/>
    <n v="12.927519999999999"/>
    <n v="-84.009540000000001"/>
    <x v="3"/>
    <n v="9"/>
    <s v="Alta"/>
    <s v="Landsat"/>
    <s v="15051_29ago2005"/>
    <m/>
    <s v="Baja"/>
    <x v="5"/>
    <n v="9"/>
    <s v="Alta"/>
    <s v="Rapide Eye"/>
    <s v="20160108_164852_1645028"/>
    <m/>
    <s v="Alta"/>
    <m/>
    <m/>
  </r>
  <r>
    <s v="1734i"/>
    <x v="5"/>
    <n v="12.927440000000001"/>
    <n v="-83.754499999999993"/>
    <x v="3"/>
    <n v="9"/>
    <s v="Alta"/>
    <s v="Landsat"/>
    <s v="15051_20abr2004.img"/>
    <m/>
    <s v="Baja"/>
    <x v="5"/>
    <n v="9"/>
    <s v="Alta"/>
    <s v="Landsat"/>
    <s v="15051_24ene2016.img"/>
    <m/>
    <s v="Baja"/>
    <m/>
    <m/>
  </r>
  <r>
    <s v="1738i"/>
    <x v="5"/>
    <n v="13.012790000000001"/>
    <n v="-84.773899999999998"/>
    <x v="2"/>
    <n v="5"/>
    <s v="Alta"/>
    <s v="Landsat"/>
    <s v="imal7_16051_24_11_2005."/>
    <m/>
    <s v="Baja"/>
    <x v="4"/>
    <n v="5"/>
    <s v="Alta"/>
    <s v="Landsat"/>
    <s v="l8_1651_2016-05-06."/>
    <m/>
    <s v="Baja"/>
    <m/>
    <m/>
  </r>
  <r>
    <s v="1741i"/>
    <x v="5"/>
    <n v="13.01268"/>
    <n v="-84.518770000000004"/>
    <x v="1"/>
    <n v="2"/>
    <s v="Alta"/>
    <s v="Landsat"/>
    <s v="imal7_16051_24_11_2005"/>
    <m/>
    <s v="Baja"/>
    <x v="6"/>
    <n v="1"/>
    <s v="Alta"/>
    <s v="Rapide Eye"/>
    <s v="20160620_164345_1645126"/>
    <m/>
    <s v="Alta"/>
    <m/>
    <m/>
  </r>
  <r>
    <s v="1744i"/>
    <x v="5"/>
    <n v="13.012600000000001"/>
    <n v="-84.263649999999998"/>
    <x v="1"/>
    <n v="2"/>
    <s v="Media"/>
    <s v="Landsat"/>
    <s v="15051_29ago2005"/>
    <m/>
    <s v="Baja"/>
    <x v="1"/>
    <n v="2"/>
    <s v="Alta"/>
    <s v="Rapide Eye"/>
    <s v="20160620_164345_1645127"/>
    <m/>
    <s v="Alta"/>
    <m/>
    <m/>
  </r>
  <r>
    <s v="1748i"/>
    <x v="5"/>
    <n v="13.01248"/>
    <n v="-83.923479999999998"/>
    <x v="4"/>
    <n v="1"/>
    <s v="Alta"/>
    <s v="Landsat"/>
    <s v="15051_29ago2005"/>
    <m/>
    <s v="Baja"/>
    <x v="10"/>
    <n v="1"/>
    <s v="Alta"/>
    <s v="Rapide Eye"/>
    <s v="20150101_165628_1645128"/>
    <m/>
    <s v="Alta"/>
    <m/>
    <m/>
  </r>
  <r>
    <s v="1751i"/>
    <x v="5"/>
    <n v="13.012370000000001"/>
    <n v="-83.668360000000007"/>
    <x v="2"/>
    <n v="4"/>
    <s v="Media"/>
    <s v="Landsat"/>
    <s v="15051_29ago2005"/>
    <m/>
    <s v="Baja"/>
    <x v="4"/>
    <n v="5"/>
    <s v="Alta"/>
    <s v="Landsat"/>
    <s v="15051_24ene2016.img"/>
    <m/>
    <s v="Baja"/>
    <m/>
    <m/>
  </r>
  <r>
    <s v="1762i"/>
    <x v="5"/>
    <n v="13.09754"/>
    <n v="-84.09451"/>
    <x v="1"/>
    <n v="2"/>
    <s v="Alta"/>
    <s v="Landsat"/>
    <s v="15051_20abr2004"/>
    <m/>
    <s v="Baja"/>
    <x v="10"/>
    <n v="2"/>
    <s v="Media"/>
    <s v="Rapide Eye"/>
    <s v="20150101_165628_1645128"/>
    <m/>
    <s v="Alta"/>
    <m/>
    <m/>
  </r>
  <r>
    <s v="1765i"/>
    <x v="5"/>
    <n v="13.097429999999999"/>
    <n v="-83.839479999999995"/>
    <x v="4"/>
    <n v="2"/>
    <s v="Alta"/>
    <s v="Landsat"/>
    <s v="15051_29ago2005"/>
    <m/>
    <s v="Baja"/>
    <x v="10"/>
    <n v="2"/>
    <s v="Alta"/>
    <s v="Rapide Eye"/>
    <s v="20151001_165229_1745102"/>
    <m/>
    <s v="Alta"/>
    <m/>
    <m/>
  </r>
  <r>
    <s v="176i"/>
    <x v="5"/>
    <n v="12.50217"/>
    <n v="-84.136229999999998"/>
    <x v="1"/>
    <n v="2"/>
    <s v="Alta"/>
    <s v="Landsat"/>
    <s v="15051_29ago2005.img"/>
    <m/>
    <s v="Baja"/>
    <x v="10"/>
    <n v="1"/>
    <s v="Alta"/>
    <s v="Landsat"/>
    <s v="15051_24ene2016.img"/>
    <m/>
    <s v="Baja"/>
    <m/>
    <m/>
  </r>
  <r>
    <s v="179i"/>
    <x v="5"/>
    <n v="12.50299"/>
    <n v="-83.881100000000004"/>
    <x v="2"/>
    <n v="5"/>
    <s v="Media"/>
    <s v="Landsat"/>
    <s v="15051_29ago2005.img"/>
    <m/>
    <s v="Baja"/>
    <x v="10"/>
    <n v="2"/>
    <s v="Alta"/>
    <s v="Rapide Eye"/>
    <s v="20160315_165203_1744801"/>
    <m/>
    <s v="Alta"/>
    <m/>
    <m/>
  </r>
  <r>
    <s v="182i"/>
    <x v="5"/>
    <n v="12.50192"/>
    <n v="-83.627110000000002"/>
    <x v="4"/>
    <n v="2"/>
    <s v="Alta"/>
    <s v="Landsat"/>
    <s v="15051_29ago2005.img"/>
    <m/>
    <s v="Baja"/>
    <x v="10"/>
    <n v="0"/>
    <s v="Alta"/>
    <s v="Landsat"/>
    <s v="15051_24ene2016.img"/>
    <m/>
    <s v="Baja"/>
    <m/>
    <m/>
  </r>
  <r>
    <s v="187i"/>
    <x v="5"/>
    <n v="12.58813"/>
    <n v="-84.562190000000001"/>
    <x v="4"/>
    <n v="2"/>
    <s v="Alta"/>
    <s v="Landsat"/>
    <s v="16051_24enero2005.img"/>
    <m/>
    <s v="Baja"/>
    <x v="10"/>
    <n v="1"/>
    <s v="Alta"/>
    <s v="Rapide Eye"/>
    <s v="20160124_170423_1644927"/>
    <m/>
    <s v="Alta"/>
    <m/>
    <m/>
  </r>
  <r>
    <s v="190i"/>
    <x v="5"/>
    <n v="12.587249999999999"/>
    <n v="-84.307149999999993"/>
    <x v="4"/>
    <n v="1"/>
    <s v="Alta"/>
    <s v="Landsat"/>
    <s v="16051_24enero2005.img"/>
    <m/>
    <s v="Baja"/>
    <x v="10"/>
    <n v="2"/>
    <s v="Alta"/>
    <s v="Rapide Eye"/>
    <s v="20151001_165237_1644927_"/>
    <m/>
    <s v="Alta"/>
    <m/>
    <m/>
  </r>
  <r>
    <s v="193i"/>
    <x v="5"/>
    <n v="12.58803"/>
    <n v="-84.052109999999999"/>
    <x v="2"/>
    <n v="5"/>
    <s v="Alta"/>
    <s v="Landsat"/>
    <s v="15051_29ago2005.img"/>
    <m/>
    <s v="Baja"/>
    <x v="1"/>
    <n v="1"/>
    <s v="Alta"/>
    <s v="Rapide Eye"/>
    <s v="20160315_165200_1644928"/>
    <m/>
    <s v="Baja"/>
    <m/>
    <m/>
  </r>
  <r>
    <s v="196i"/>
    <x v="5"/>
    <n v="12.58699"/>
    <n v="-83.797079999999994"/>
    <x v="2"/>
    <n v="6"/>
    <s v="Alta"/>
    <s v="Landsat"/>
    <s v="15051_29ago2005.img"/>
    <m/>
    <s v="Baja"/>
    <x v="5"/>
    <n v="8"/>
    <s v="Alta"/>
    <s v="Landsat"/>
    <s v="15051_24ene2016.img"/>
    <m/>
    <s v="Baja"/>
    <m/>
    <m/>
  </r>
  <r>
    <s v="204i"/>
    <x v="5"/>
    <n v="12.672319999999999"/>
    <n v="-84.476339999999993"/>
    <x v="3"/>
    <n v="9"/>
    <s v="Alta"/>
    <s v="Landsat"/>
    <s v="16051_24enero2005.img"/>
    <m/>
    <s v="Baja"/>
    <x v="5"/>
    <n v="9"/>
    <s v="Alta"/>
    <s v="Rapide Eye"/>
    <s v="20160124_170423_1644928"/>
    <m/>
    <s v="Alta"/>
    <m/>
    <m/>
  </r>
  <r>
    <s v="207i"/>
    <x v="5"/>
    <n v="12.67305"/>
    <n v="-84.221220000000002"/>
    <x v="4"/>
    <n v="0"/>
    <s v="Alta"/>
    <s v="Landsat"/>
    <s v="16051_24enero2005.img"/>
    <m/>
    <s v="Baja"/>
    <x v="10"/>
    <n v="2"/>
    <s v="Alta"/>
    <s v="Landsat"/>
    <s v="15051_24ene2016.img"/>
    <m/>
    <s v="Baja"/>
    <m/>
    <m/>
  </r>
  <r>
    <s v="210i"/>
    <x v="5"/>
    <n v="12.67206"/>
    <n v="-83.966099999999997"/>
    <x v="3"/>
    <n v="9"/>
    <s v="Alta"/>
    <s v="Landsat"/>
    <s v="15051_20abr2004.img"/>
    <m/>
    <s v="Baja"/>
    <x v="5"/>
    <n v="9"/>
    <s v="Alta"/>
    <s v="Landsat"/>
    <s v="15051_24ene2016.img"/>
    <m/>
    <s v="Baja"/>
    <m/>
    <m/>
  </r>
  <r>
    <s v="213i"/>
    <x v="5"/>
    <n v="12.672940000000001"/>
    <n v="-83.710970000000003"/>
    <x v="3"/>
    <n v="9"/>
    <s v="Alta"/>
    <s v="Landsat"/>
    <s v="15051_29ago2005.img"/>
    <m/>
    <s v="Baja"/>
    <x v="5"/>
    <n v="9"/>
    <s v="Alta"/>
    <s v="Rapide Eye"/>
    <s v="20160724_163620_1744902"/>
    <m/>
    <s v="Alta"/>
    <m/>
    <m/>
  </r>
  <r>
    <s v="219i"/>
    <x v="5"/>
    <n v="12.75811"/>
    <n v="-84.562150000000003"/>
    <x v="3"/>
    <n v="8"/>
    <s v="Alta"/>
    <s v="Landsat"/>
    <s v="16051_24enero2005.img"/>
    <m/>
    <s v="Baja"/>
    <x v="10"/>
    <n v="2"/>
    <s v="Alta"/>
    <s v="Rapide Eye"/>
    <s v="20160124_170423_1644926"/>
    <m/>
    <s v="Alta"/>
    <m/>
    <m/>
  </r>
  <r>
    <s v="222i"/>
    <x v="5"/>
    <n v="12.75723"/>
    <n v="-84.307119999999998"/>
    <x v="1"/>
    <n v="2"/>
    <s v="Alta"/>
    <s v="Landsat"/>
    <s v="16051_24enero2005.img"/>
    <m/>
    <s v="Baja"/>
    <x v="1"/>
    <n v="2"/>
    <s v="Alta"/>
    <s v="Rapide Eye"/>
    <s v="20151001_165237_1644927_"/>
    <m/>
    <s v="Alta"/>
    <m/>
    <m/>
  </r>
  <r>
    <s v="225i"/>
    <x v="5"/>
    <n v="12.75802"/>
    <n v="-84.052070000000001"/>
    <x v="4"/>
    <n v="1"/>
    <s v="Alta"/>
    <s v="Landsat"/>
    <s v="15051_20abr2004.img"/>
    <m/>
    <s v="Baja"/>
    <x v="10"/>
    <n v="1"/>
    <s v="Alta"/>
    <s v="Landsat"/>
    <s v="15051_24ene2016.img"/>
    <m/>
    <s v="Baja"/>
    <m/>
    <m/>
  </r>
  <r>
    <s v="228i"/>
    <x v="5"/>
    <n v="12.756959999999999"/>
    <n v="-83.797049999999999"/>
    <x v="3"/>
    <n v="9"/>
    <s v="Alta"/>
    <s v="Landsat"/>
    <s v="15051_29ago2005.img"/>
    <m/>
    <s v="Baja"/>
    <x v="1"/>
    <n v="2"/>
    <s v="Alta"/>
    <s v="Landsat"/>
    <s v="15051_24ene2016.img"/>
    <m/>
    <s v="Baja"/>
    <m/>
    <m/>
  </r>
  <r>
    <s v="231i"/>
    <x v="5"/>
    <n v="12.8432"/>
    <n v="-85.07159"/>
    <x v="1"/>
    <n v="2"/>
    <s v="Alta"/>
    <s v="Landsat"/>
    <s v="imal7_16051_24_11_2005"/>
    <m/>
    <s v="Baja"/>
    <x v="4"/>
    <n v="4"/>
    <s v="Media"/>
    <s v="Rapide Eye"/>
    <s v="20160402_164746_1645023"/>
    <m/>
    <s v="Alta"/>
    <m/>
    <m/>
  </r>
  <r>
    <s v="234i"/>
    <x v="5"/>
    <n v="12.84247"/>
    <n v="-84.816460000000006"/>
    <x v="4"/>
    <n v="0"/>
    <s v="Alta"/>
    <s v="Landsat"/>
    <s v="16051_24enero2005"/>
    <m/>
    <s v="Baja"/>
    <x v="10"/>
    <n v="2"/>
    <s v="Alta"/>
    <s v="Rapide Eye"/>
    <s v="20160402_164745_1645024"/>
    <m/>
    <s v="Alta"/>
    <m/>
    <m/>
  </r>
  <r>
    <s v="237i"/>
    <x v="5"/>
    <n v="12.8431"/>
    <n v="-84.561340000000001"/>
    <x v="1"/>
    <n v="2"/>
    <s v="Media"/>
    <s v="Landsat"/>
    <s v="16051_24enero2005."/>
    <m/>
    <s v="Baja"/>
    <x v="1"/>
    <n v="2"/>
    <s v="Alta"/>
    <s v="Rapide Eye"/>
    <s v="20160415_163825_1645026"/>
    <m/>
    <s v="Alta"/>
    <m/>
    <m/>
  </r>
  <r>
    <s v="241i"/>
    <x v="5"/>
    <n v="12.843030000000001"/>
    <n v="-84.221170000000001"/>
    <x v="2"/>
    <n v="4"/>
    <s v="Baja"/>
    <s v="Landsat"/>
    <s v="16051_14abr2005"/>
    <m/>
    <s v="Baja"/>
    <x v="4"/>
    <n v="4"/>
    <s v="Baja"/>
    <s v="Rapide Eye"/>
    <s v="20160315_165157_1645027_"/>
    <m/>
    <s v="Alta"/>
    <m/>
    <m/>
  </r>
  <r>
    <s v="244i"/>
    <x v="5"/>
    <n v="12.842029999999999"/>
    <n v="-83.966049999999996"/>
    <x v="3"/>
    <n v="9"/>
    <s v="Alta"/>
    <s v="Landsat"/>
    <s v="15051_20abr2004.img"/>
    <m/>
    <s v="Baja"/>
    <x v="5"/>
    <n v="9"/>
    <s v="Alta"/>
    <s v="Landsat"/>
    <s v="15051_24ene2016.img"/>
    <m/>
    <s v="Baja"/>
    <m/>
    <m/>
  </r>
  <r>
    <s v="247i"/>
    <x v="5"/>
    <n v="12.842930000000001"/>
    <n v="-83.710920000000002"/>
    <x v="0"/>
    <n v="0"/>
    <s v="Alta"/>
    <s v="Landsat"/>
    <s v="15051_29ago2005"/>
    <m/>
    <s v="Baja"/>
    <x v="0"/>
    <n v="0"/>
    <s v="Alta"/>
    <s v="Landsat"/>
    <s v="15051_24ene2016.img"/>
    <m/>
    <s v="Baja"/>
    <m/>
    <m/>
  </r>
  <r>
    <s v="249i"/>
    <x v="5"/>
    <n v="12.9282"/>
    <n v="-85.072199999999995"/>
    <x v="1"/>
    <n v="1"/>
    <s v="Alta"/>
    <s v="Landsat"/>
    <s v="imal7_16051_24_11_2005"/>
    <m/>
    <s v="Baja"/>
    <x v="1"/>
    <n v="2"/>
    <s v="Alta"/>
    <s v="Rapide Eye"/>
    <s v="20160402_164746_1645023"/>
    <m/>
    <s v="Alta"/>
    <m/>
    <m/>
  </r>
  <r>
    <s v="252i"/>
    <x v="5"/>
    <n v="12.92747"/>
    <n v="-84.817160000000001"/>
    <x v="2"/>
    <n v="5"/>
    <s v="Alta"/>
    <s v="Landsat"/>
    <s v="16051_24enero2005"/>
    <m/>
    <s v="Baja"/>
    <x v="10"/>
    <n v="0"/>
    <s v="Media"/>
    <s v="Rapide Eye"/>
    <s v="20160402_164745_1645024"/>
    <m/>
    <s v="Alta"/>
    <m/>
    <m/>
  </r>
  <r>
    <s v="255i"/>
    <x v="5"/>
    <n v="12.928100000000001"/>
    <n v="-84.562119999999993"/>
    <x v="1"/>
    <n v="2"/>
    <s v="Baja"/>
    <s v="Landsat"/>
    <s v="16051_14abr2005"/>
    <m/>
    <s v="Baja"/>
    <x v="1"/>
    <n v="2"/>
    <s v="Baja"/>
    <s v="Rapide Eye"/>
    <s v="20160402_164745_1645025"/>
    <m/>
    <s v="Baja"/>
    <m/>
    <m/>
  </r>
  <r>
    <s v="258i"/>
    <x v="5"/>
    <n v="12.927199999999999"/>
    <n v="-84.307079999999999"/>
    <x v="4"/>
    <n v="1"/>
    <s v="Baja"/>
    <s v="Landsat"/>
    <s v="16051_14abr2005.img"/>
    <m/>
    <s v="Baja"/>
    <x v="10"/>
    <n v="1"/>
    <s v="Alta"/>
    <s v="Landsat"/>
    <s v="l8_1651_2016-05-06"/>
    <m/>
    <s v="Baja"/>
    <m/>
    <m/>
  </r>
  <r>
    <s v="260i"/>
    <x v="5"/>
    <n v="12.927110000000001"/>
    <n v="-84.137060000000005"/>
    <x v="3"/>
    <n v="9"/>
    <s v="Alta"/>
    <s v="Landsat"/>
    <s v="15051_29ago2005"/>
    <m/>
    <s v="Baja"/>
    <x v="4"/>
    <n v="6"/>
    <s v="Alta"/>
    <s v="Landsat"/>
    <s v="l8_1651_2016-05-06.i"/>
    <m/>
    <s v="Baja"/>
    <m/>
    <m/>
  </r>
  <r>
    <s v="263i"/>
    <x v="5"/>
    <n v="12.927960000000001"/>
    <n v="-83.882009999999994"/>
    <x v="3"/>
    <n v="8"/>
    <s v="Alta"/>
    <s v="Landsat"/>
    <s v="15051_20abr2004.img"/>
    <m/>
    <s v="Baja"/>
    <x v="6"/>
    <n v="0"/>
    <s v="Baja"/>
    <s v="Landsat"/>
    <s v="15051_24ene2016.img"/>
    <m/>
    <s v="Baja"/>
    <m/>
    <m/>
  </r>
  <r>
    <s v="266i"/>
    <x v="5"/>
    <n v="12.92684"/>
    <n v="-83.626990000000006"/>
    <x v="3"/>
    <n v="9"/>
    <s v="Alta"/>
    <s v="Landsat"/>
    <s v="15051_29ago2005.img"/>
    <m/>
    <s v="Baja"/>
    <x v="5"/>
    <n v="9"/>
    <s v="Alta"/>
    <s v="Rapide Eye"/>
    <s v="20160127_164636_1745003"/>
    <m/>
    <s v="Alta"/>
    <m/>
    <m/>
  </r>
  <r>
    <s v="268i"/>
    <x v="5"/>
    <n v="13.01315"/>
    <n v="-84.90146"/>
    <x v="1"/>
    <n v="2"/>
    <s v="Alta"/>
    <s v="Landsat"/>
    <s v="imal7_16051_24_11_2005"/>
    <m/>
    <s v="Baja"/>
    <x v="6"/>
    <n v="0"/>
    <s v="Alta"/>
    <s v="Rapide Eye"/>
    <s v="20160402_164742_1645124"/>
    <m/>
    <s v="Alta"/>
    <m/>
    <m/>
  </r>
  <r>
    <s v="271i"/>
    <x v="5"/>
    <n v="13.012359999999999"/>
    <n v="-84.646339999999995"/>
    <x v="2"/>
    <n v="6"/>
    <s v="Alta"/>
    <s v="Landsat"/>
    <s v="imal7_16051_24_11_2005"/>
    <m/>
    <s v="Baja"/>
    <x v="10"/>
    <n v="1"/>
    <s v="Alta"/>
    <s v="Rapide Eye"/>
    <s v="20150423_170937_1645125"/>
    <m/>
    <s v="Alta"/>
    <m/>
    <m/>
  </r>
  <r>
    <s v="274i"/>
    <x v="5"/>
    <n v="13.01305"/>
    <n v="-84.391210000000001"/>
    <x v="3"/>
    <n v="8"/>
    <s v="Alta"/>
    <s v="Landsat"/>
    <s v="16051_24enero2005_x000a_16051_14abr2005"/>
    <m/>
    <s v="Baja"/>
    <x v="1"/>
    <n v="2"/>
    <s v="Media"/>
    <s v="Rapide Eye"/>
    <s v="20160620_164345_1645126"/>
    <m/>
    <s v="Alta"/>
    <m/>
    <m/>
  </r>
  <r>
    <s v="277i"/>
    <x v="5"/>
    <n v="13.012090000000001"/>
    <n v="-84.136089999999996"/>
    <x v="3"/>
    <n v="7"/>
    <s v="Alta"/>
    <s v="Landsat"/>
    <s v="15051_20abr2004"/>
    <m/>
    <s v="Baja"/>
    <x v="4"/>
    <n v="6"/>
    <s v="Alta"/>
    <s v="Landsat"/>
    <s v="15051_24ene2016."/>
    <m/>
    <s v="Baja"/>
    <m/>
    <m/>
  </r>
  <r>
    <s v="279i"/>
    <x v="5"/>
    <n v="13.012"/>
    <n v="-83.965999999999994"/>
    <x v="3"/>
    <n v="7"/>
    <s v="Alta"/>
    <s v="Landsat"/>
    <s v="15051_20abr2004_x000a_15051_29ago2005"/>
    <m/>
    <s v="Baja"/>
    <x v="1"/>
    <n v="2"/>
    <s v="Alta"/>
    <s v="Landsat"/>
    <s v="15051_24ene2016"/>
    <m/>
    <s v="Baja"/>
    <m/>
    <m/>
  </r>
  <r>
    <s v="282i"/>
    <x v="5"/>
    <n v="13.01291"/>
    <n v="-83.71087"/>
    <x v="3"/>
    <n v="9"/>
    <s v="Alta"/>
    <s v="Landsat"/>
    <s v="15051_20abr2004"/>
    <m/>
    <s v="Baja"/>
    <x v="5"/>
    <n v="9"/>
    <s v="Alta"/>
    <s v="Landsat"/>
    <s v="15051_24ene2016.img"/>
    <m/>
    <s v="Baja"/>
    <m/>
    <m/>
  </r>
  <r>
    <s v="292i"/>
    <x v="5"/>
    <n v="13.09718"/>
    <n v="-84.307050000000004"/>
    <x v="3"/>
    <n v="8"/>
    <s v="Alta"/>
    <s v="Landsat"/>
    <s v="16051_24enero2005"/>
    <m/>
    <s v="Baja"/>
    <x v="1"/>
    <n v="2"/>
    <s v="Alta"/>
    <s v="Rapide Eye"/>
    <s v="20160620_164345_1645127"/>
    <m/>
    <s v="Alta"/>
    <m/>
    <m/>
  </r>
  <r>
    <s v="295i"/>
    <x v="5"/>
    <n v="13.09798"/>
    <n v="-84.052000000000007"/>
    <x v="3"/>
    <n v="9"/>
    <s v="Alta"/>
    <s v="Landsat"/>
    <s v="15051_20abr2004"/>
    <m/>
    <s v="Baja"/>
    <x v="10"/>
    <n v="1"/>
    <s v="Alta"/>
    <s v="Rapide Eye"/>
    <s v="20151101_164119_1745103"/>
    <m/>
    <s v="Alta"/>
    <m/>
    <m/>
  </r>
  <r>
    <s v="299i"/>
    <x v="5"/>
    <n v="13.097910000000001"/>
    <n v="-83.711950000000002"/>
    <x v="4"/>
    <n v="2"/>
    <s v="Alta"/>
    <s v="Landsat"/>
    <s v="15051_29ago2005"/>
    <m/>
    <s v="Baja"/>
    <x v="10"/>
    <n v="1"/>
    <s v="Alta"/>
    <s v="Landsat"/>
    <s v="15051_24ene2016"/>
    <m/>
    <s v="Baja"/>
    <m/>
    <m/>
  </r>
  <r>
    <s v="30b"/>
    <x v="5"/>
    <n v="12.16351"/>
    <n v="-83.754360000000005"/>
    <x v="3"/>
    <n v="8"/>
    <s v="Alta"/>
    <s v="Landsat"/>
    <s v="15052_30sep2005.img"/>
    <m/>
    <s v="Baja"/>
    <x v="5"/>
    <n v="7"/>
    <s v="Alta"/>
    <s v="Landsat"/>
    <s v="20150214_170124_1744702"/>
    <m/>
    <s v="Baja"/>
    <m/>
    <m/>
  </r>
  <r>
    <s v="32b"/>
    <x v="5"/>
    <n v="12.2485"/>
    <n v="-83.754360000000005"/>
    <x v="1"/>
    <n v="2"/>
    <s v="Alta"/>
    <s v="Landsat"/>
    <s v="15052_30nov2004.img"/>
    <m/>
    <s v="Baja"/>
    <x v="1"/>
    <n v="2"/>
    <s v="Baja"/>
    <s v="Rapide Eye"/>
    <s v="20150214_170124_1744702_"/>
    <m/>
    <s v="Alta"/>
    <m/>
    <m/>
  </r>
  <r>
    <s v="39b"/>
    <x v="5"/>
    <n v="12.588469999999999"/>
    <n v="-83.584310000000002"/>
    <x v="0"/>
    <n v="0"/>
    <s v="Alta"/>
    <s v="Landsat"/>
    <s v="15051_29ago2005"/>
    <m/>
    <s v="Baja"/>
    <x v="0"/>
    <n v="0"/>
    <s v="Alta"/>
    <s v="Rapide Eye"/>
    <s v="20160522_163550_1744903_"/>
    <m/>
    <s v="Alta"/>
    <m/>
    <m/>
  </r>
  <r>
    <s v="43b"/>
    <x v="5"/>
    <n v="12.758459999999999"/>
    <n v="-83.584299999999999"/>
    <x v="0"/>
    <n v="1"/>
    <s v="Alta"/>
    <s v="Landsat"/>
    <s v="15051_29ago2005"/>
    <m/>
    <s v="Baja"/>
    <x v="0"/>
    <n v="0"/>
    <s v="Alta"/>
    <s v="Rapide Eye"/>
    <s v="20160522_163550_1744903_"/>
    <m/>
    <s v="Alta"/>
    <m/>
    <m/>
  </r>
  <r>
    <s v="445INF"/>
    <x v="5"/>
    <n v="12.205109999999999"/>
    <n v="-83.840429999999998"/>
    <x v="3"/>
    <n v="9"/>
    <s v="Alta"/>
    <s v="Landsat"/>
    <s v="15052_29ago2005.img"/>
    <m/>
    <s v="Baja"/>
    <x v="10"/>
    <n v="2"/>
    <s v="Alta"/>
    <s v="Rapide Eye"/>
    <s v="20150214_170124_1744702_"/>
    <m/>
    <s v="Alta"/>
    <m/>
    <m/>
  </r>
  <r>
    <s v="483INF"/>
    <x v="5"/>
    <n v="12.28999"/>
    <n v="-83.839420000000004"/>
    <x v="13"/>
    <n v="1"/>
    <s v="Alta"/>
    <s v="Landsat"/>
    <s v="15052_29ago2005.img"/>
    <m/>
    <s v="Baja"/>
    <x v="1"/>
    <n v="2"/>
    <s v="Alta"/>
    <s v="Rapide Eye"/>
    <s v="20150214_170124_1744702"/>
    <m/>
    <s v="Alta"/>
    <m/>
    <m/>
  </r>
  <r>
    <s v="48b"/>
    <x v="5"/>
    <n v="13.012869999999999"/>
    <n v="-85.029790000000006"/>
    <x v="1"/>
    <n v="2"/>
    <s v="Alta"/>
    <s v="Landsat"/>
    <s v="imal7_16051_24_11_2005"/>
    <m/>
    <s v="Baja"/>
    <x v="1"/>
    <n v="2"/>
    <s v="Alta"/>
    <s v="Rapide Eye"/>
    <s v="20160402_164746_1645023"/>
    <m/>
    <s v="Alta"/>
    <m/>
    <m/>
  </r>
  <r>
    <s v="51B"/>
    <x v="5"/>
    <n v="13.09844"/>
    <n v="-83.584289999999996"/>
    <x v="3"/>
    <n v="9"/>
    <s v="Alta"/>
    <s v="Landsat"/>
    <s v="15051_29ago2005"/>
    <m/>
    <s v="Baja"/>
    <x v="5"/>
    <n v="9"/>
    <s v="Alta"/>
    <s v="Rapide Eye"/>
    <s v="20151101_164119_1745103"/>
    <m/>
    <s v="Alta"/>
    <m/>
    <m/>
  </r>
  <r>
    <s v="521INF"/>
    <x v="5"/>
    <n v="12.37514"/>
    <n v="-84.010360000000006"/>
    <x v="2"/>
    <n v="6"/>
    <s v="Alta"/>
    <s v="Landsat"/>
    <s v="15052_29ago2005.img"/>
    <m/>
    <s v="Baja"/>
    <x v="10"/>
    <n v="2"/>
    <s v="Alta"/>
    <s v="Landsat"/>
    <s v="15051_24ene2016.img"/>
    <m/>
    <s v="Baja"/>
    <m/>
    <m/>
  </r>
  <r>
    <s v="524INF"/>
    <x v="5"/>
    <n v="12.376060000000001"/>
    <n v="-83.754869999999997"/>
    <x v="2"/>
    <n v="4"/>
    <s v="Alta"/>
    <s v="Landsat"/>
    <s v="15051_29ago2005.img"/>
    <m/>
    <s v="Baja"/>
    <x v="4"/>
    <n v="5"/>
    <s v="Alta"/>
    <s v="Rapide Eye"/>
    <s v="20150101_165638_1744802"/>
    <m/>
    <s v="Alta"/>
    <m/>
    <m/>
  </r>
  <r>
    <s v="562INF"/>
    <x v="5"/>
    <n v="12.46003"/>
    <n v="-84.009389999999996"/>
    <x v="4"/>
    <n v="1"/>
    <s v="Alta"/>
    <s v="Landsat"/>
    <s v="15051_29ago2005.img"/>
    <m/>
    <s v="Baja"/>
    <x v="1"/>
    <n v="2"/>
    <s v="Alta"/>
    <s v="Landsat"/>
    <s v="15051_24ene2016.img"/>
    <m/>
    <s v="Baja"/>
    <m/>
    <m/>
  </r>
  <r>
    <s v="565INF"/>
    <x v="5"/>
    <n v="12.46092"/>
    <n v="-83.753820000000005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568INF"/>
    <x v="5"/>
    <n v="12.46011"/>
    <n v="-83.501480000000001"/>
    <x v="4"/>
    <n v="2"/>
    <s v="Alta"/>
    <s v="Landsat"/>
    <s v="15051_29ago2005.img"/>
    <m/>
    <s v="Baja"/>
    <x v="10"/>
    <n v="2"/>
    <s v="Alta"/>
    <s v="Landsat"/>
    <s v="15051_24ene2016.img"/>
    <m/>
    <s v="Baja"/>
    <m/>
    <m/>
  </r>
  <r>
    <s v="607INF"/>
    <x v="5"/>
    <n v="12.545120000000001"/>
    <n v="-84.010310000000004"/>
    <x v="3"/>
    <n v="9"/>
    <s v="Alta"/>
    <s v="Landsat"/>
    <s v="15051_29ago2005.img"/>
    <m/>
    <s v="Baja"/>
    <x v="5"/>
    <n v="9"/>
    <s v="Alta"/>
    <s v="Rapide Eye"/>
    <s v="20151001_165240_1644828_"/>
    <m/>
    <s v="Alta"/>
    <m/>
    <m/>
  </r>
  <r>
    <s v="610INF"/>
    <x v="5"/>
    <n v="12.546049999999999"/>
    <n v="-83.754869999999997"/>
    <x v="0"/>
    <n v="1"/>
    <s v="Alta"/>
    <s v="Landsat"/>
    <s v="15051_29ago2005"/>
    <m/>
    <s v="Baja"/>
    <x v="0"/>
    <n v="0"/>
    <s v="Alta"/>
    <s v="Landsat"/>
    <s v="15051_24ene2016.img"/>
    <m/>
    <s v="Baja"/>
    <m/>
    <m/>
  </r>
  <r>
    <s v="647INF"/>
    <x v="5"/>
    <n v="12.63097"/>
    <n v="-84.434039999999996"/>
    <x v="2"/>
    <n v="5"/>
    <s v="Alta"/>
    <s v="Landsat"/>
    <s v="16051_24enero2005.img"/>
    <m/>
    <s v="Baja"/>
    <x v="1"/>
    <n v="2"/>
    <s v="Alta"/>
    <s v="Rapide Eye"/>
    <s v="20160124_170423_1644932"/>
    <m/>
    <s v="Alta"/>
    <m/>
    <m/>
  </r>
  <r>
    <s v="650INF"/>
    <x v="5"/>
    <n v="12.63007"/>
    <n v="-84.179370000000006"/>
    <x v="4"/>
    <n v="1"/>
    <s v="Alta"/>
    <s v="Landsat"/>
    <s v="15051_29ago2005.img"/>
    <m/>
    <s v="Baja"/>
    <x v="10"/>
    <n v="2"/>
    <s v="Alta"/>
    <s v="Rapide Eye"/>
    <s v="20160315_165200_1644927"/>
    <m/>
    <s v="Alta"/>
    <m/>
    <m/>
  </r>
  <r>
    <s v="654INF"/>
    <x v="5"/>
    <n v="12.62994"/>
    <n v="-83.839280000000002"/>
    <x v="3"/>
    <n v="9"/>
    <s v="Alta"/>
    <s v="Landsat"/>
    <s v="15051_29ago2005.img"/>
    <m/>
    <s v="Baja"/>
    <x v="5"/>
    <n v="7"/>
    <s v="Alta"/>
    <s v="Rapide Eye"/>
    <s v="20160724_163620_1744902_"/>
    <m/>
    <s v="Alta"/>
    <m/>
    <m/>
  </r>
  <r>
    <s v="657INF"/>
    <x v="5"/>
    <n v="12.6309"/>
    <n v="-83.583749999999995"/>
    <x v="0"/>
    <n v="0"/>
    <s v="Alta"/>
    <s v="Landsat"/>
    <s v="15051_29ago2005"/>
    <m/>
    <s v="Baja"/>
    <x v="0"/>
    <n v="0"/>
    <s v="Alta"/>
    <s v="Rapide Eye"/>
    <s v="20160522_163550_1744903_"/>
    <m/>
    <s v="Alta"/>
    <m/>
    <m/>
  </r>
  <r>
    <s v="693INF"/>
    <x v="5"/>
    <n v="12.71604"/>
    <n v="-84.434889999999996"/>
    <x v="1"/>
    <n v="1"/>
    <s v="Alta"/>
    <s v="Landsat"/>
    <s v="16051_24enero2005.img"/>
    <m/>
    <s v="Baja"/>
    <x v="1"/>
    <n v="2"/>
    <s v="Alta"/>
    <s v="Rapide Eye"/>
    <s v="20160124_170423_1644929"/>
    <m/>
    <s v="Alta"/>
    <m/>
    <m/>
  </r>
  <r>
    <s v="696INF"/>
    <x v="5"/>
    <n v="12.71515"/>
    <n v="-84.180239999999998"/>
    <x v="4"/>
    <n v="1"/>
    <s v="Alta"/>
    <s v="Landsat"/>
    <s v="15051_29ago2005.img"/>
    <m/>
    <s v="Baja"/>
    <x v="10"/>
    <n v="2"/>
    <s v="Alta"/>
    <s v="Rapide Eye"/>
    <s v="20160315_165200_1644927"/>
    <m/>
    <s v="Alta"/>
    <m/>
    <m/>
  </r>
  <r>
    <s v="701INF"/>
    <x v="5"/>
    <n v="12.71604"/>
    <n v="-83.754869999999997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733INF"/>
    <x v="5"/>
    <n v="12.800369999999999"/>
    <n v="-85.02955"/>
    <x v="1"/>
    <n v="2"/>
    <s v="Alta"/>
    <s v="Landsat"/>
    <s v="imal7_16051_24_11_2005"/>
    <m/>
    <s v="Baja"/>
    <x v="1"/>
    <n v="2"/>
    <s v="Alta"/>
    <s v="Rapide Eye"/>
    <s v="20160402_164746_1645023"/>
    <m/>
    <s v="Alta"/>
    <m/>
    <m/>
  </r>
  <r>
    <s v="736INF"/>
    <x v="5"/>
    <n v="12.800979999999999"/>
    <n v="-84.774150000000006"/>
    <x v="1"/>
    <n v="2"/>
    <s v="Alta"/>
    <s v="Landsat"/>
    <s v="16051_24enero2005."/>
    <m/>
    <s v="Baja"/>
    <x v="10"/>
    <n v="1"/>
    <s v="Alta"/>
    <s v="Rapide Eye"/>
    <s v="20160402_164745_1645025"/>
    <m/>
    <s v="Alta"/>
    <m/>
    <m/>
  </r>
  <r>
    <s v="739INF"/>
    <x v="5"/>
    <n v="12.800179999999999"/>
    <n v="-84.519400000000005"/>
    <x v="4"/>
    <n v="1"/>
    <s v="Alta"/>
    <s v="Landsat"/>
    <s v="16051_24enero2005.img"/>
    <m/>
    <s v="Baja"/>
    <x v="10"/>
    <n v="0"/>
    <s v="Alta"/>
    <s v="Rapide Eye"/>
    <s v="20160415_163825_1645026"/>
    <m/>
    <s v="Alta"/>
    <m/>
    <m/>
  </r>
  <r>
    <s v="742INF"/>
    <x v="5"/>
    <n v="12.800940000000001"/>
    <n v="-84.26397"/>
    <x v="2"/>
    <n v="4"/>
    <s v="Alta"/>
    <s v="Landsat"/>
    <s v="imal7_16051_24_11_2005"/>
    <m/>
    <s v="Baja"/>
    <x v="5"/>
    <n v="7"/>
    <s v="Alta"/>
    <s v="Rapide Eye"/>
    <s v="20160315_165157_1645027_"/>
    <m/>
    <s v="Alta"/>
    <m/>
    <m/>
  </r>
  <r>
    <s v="745INF"/>
    <x v="5"/>
    <n v="12.79998"/>
    <n v="-84.009249999999994"/>
    <x v="3"/>
    <n v="9"/>
    <s v="Alta"/>
    <s v="Landsat"/>
    <s v="15051_29ago2005"/>
    <m/>
    <s v="Baja"/>
    <x v="5"/>
    <n v="9"/>
    <s v="Media"/>
    <s v="Rapide Eye"/>
    <s v="20160108_164852_1645028"/>
    <m/>
    <s v="Alta"/>
    <m/>
    <m/>
  </r>
  <r>
    <s v="750INF"/>
    <x v="5"/>
    <n v="12.800890000000001"/>
    <n v="12.800890000000001"/>
    <x v="0"/>
    <n v="0"/>
    <s v="Alta"/>
    <s v="Landsat"/>
    <s v="15051_29ago2005"/>
    <m/>
    <s v="Baja"/>
    <x v="0"/>
    <n v="0"/>
    <s v="Alta"/>
    <s v="Rapide Eye"/>
    <s v="20160127_164636_1745004"/>
    <m/>
    <s v="Alta"/>
    <m/>
    <m/>
  </r>
  <r>
    <s v="783INF"/>
    <x v="5"/>
    <n v="12.88603"/>
    <n v="-84.944900000000004"/>
    <x v="4"/>
    <n v="0"/>
    <s v="Alta"/>
    <s v="Landsat"/>
    <s v="imal7_16051_24_11_2005"/>
    <m/>
    <s v="Baja"/>
    <x v="10"/>
    <n v="0"/>
    <s v="Alta"/>
    <s v="Rapide Eye"/>
    <s v="20160402_164745_1645024"/>
    <m/>
    <s v="Alta"/>
    <m/>
    <m/>
  </r>
  <r>
    <s v="786INF"/>
    <x v="5"/>
    <n v="12.885289999999999"/>
    <n v="-84.690160000000006"/>
    <x v="1"/>
    <n v="2"/>
    <s v="Alta"/>
    <s v="Landsat"/>
    <s v="16051_24enero2005"/>
    <m/>
    <s v="Baja"/>
    <x v="1"/>
    <n v="2"/>
    <s v="Alta"/>
    <s v="Rapide Eye"/>
    <s v="20160402_164745_1645025"/>
    <m/>
    <s v="Alta"/>
    <m/>
    <m/>
  </r>
  <r>
    <s v="789INF"/>
    <x v="5"/>
    <n v="12.88603"/>
    <n v="-84.434889999999996"/>
    <x v="1"/>
    <n v="2"/>
    <s v="Media"/>
    <s v="Landsat"/>
    <s v="16051_24enero2005.img"/>
    <m/>
    <s v="Baja"/>
    <x v="1"/>
    <n v="0"/>
    <s v="Alta"/>
    <s v="Rapide Eye"/>
    <s v="20160415_163825_1645026_"/>
    <m/>
    <s v="Alta"/>
    <m/>
    <m/>
  </r>
  <r>
    <s v="792INF"/>
    <x v="5"/>
    <n v="12.88513"/>
    <n v="-84.180189999999996"/>
    <x v="4"/>
    <n v="1"/>
    <s v="Alta"/>
    <s v="Landsat"/>
    <s v="16051_14abr2005"/>
    <m/>
    <s v="Baja"/>
    <x v="10"/>
    <n v="1"/>
    <s v="Alta"/>
    <s v="Rapide Eye"/>
    <s v="20160315_165157_1645027_"/>
    <m/>
    <s v="Alta"/>
    <m/>
    <m/>
  </r>
  <r>
    <s v="795INF"/>
    <x v="5"/>
    <n v="12.88603"/>
    <n v="-83.924880000000002"/>
    <x v="3"/>
    <n v="9"/>
    <s v="Alta"/>
    <s v="Landsat"/>
    <s v="15051_29ago2005.img"/>
    <m/>
    <s v="Baja"/>
    <x v="5"/>
    <n v="9"/>
    <s v="Alta"/>
    <s v="Landsat"/>
    <s v="20160108_164852_1645028"/>
    <m/>
    <s v="Baja"/>
    <m/>
    <m/>
  </r>
  <r>
    <s v="798INF"/>
    <x v="5"/>
    <n v="12.88496"/>
    <n v="-83.67022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799INF"/>
    <x v="5"/>
    <n v="12.88603"/>
    <n v="-83.584869999999995"/>
    <x v="4"/>
    <n v="2"/>
    <s v="Alta"/>
    <s v="Landsat"/>
    <s v="15051_20abr2004.img"/>
    <m/>
    <s v="Baja"/>
    <x v="10"/>
    <n v="2"/>
    <s v="Alta"/>
    <s v="Rapide Eye"/>
    <s v="20160127_164636_1745003"/>
    <m/>
    <s v="Alta"/>
    <m/>
    <m/>
  </r>
  <r>
    <s v="829INF"/>
    <x v="5"/>
    <n v="12.970980000000001"/>
    <n v="-85.114260000000002"/>
    <x v="1"/>
    <n v="2"/>
    <s v="Baja"/>
    <s v="Landsat"/>
    <s v="imal7_16051_24_11_2005"/>
    <m/>
    <s v="Baja"/>
    <x v="1"/>
    <n v="2"/>
    <s v="Alta"/>
    <s v="Rapide Eye"/>
    <s v="20160402_164746_1645023"/>
    <m/>
    <s v="Alta"/>
    <m/>
    <m/>
  </r>
  <r>
    <s v="834INF"/>
    <x v="5"/>
    <n v="12.970230000000001"/>
    <n v="-84.68938"/>
    <x v="3"/>
    <n v="8"/>
    <s v="Alta"/>
    <s v="Landsat"/>
    <s v="16051_24enero2005"/>
    <m/>
    <s v="Baja"/>
    <x v="10"/>
    <n v="0"/>
    <s v="Alta"/>
    <s v="Rapide Eye"/>
    <s v="20160402_164745_1645025"/>
    <m/>
    <s v="Alta"/>
    <m/>
    <m/>
  </r>
  <r>
    <s v="837INF"/>
    <x v="5"/>
    <n v="12.970940000000001"/>
    <n v="-84.434020000000004"/>
    <x v="2"/>
    <n v="3"/>
    <s v="Alta"/>
    <s v="Landsat"/>
    <s v="16051_24enero2005.img"/>
    <m/>
    <s v="Baja"/>
    <x v="4"/>
    <n v="6"/>
    <s v="Alta"/>
    <s v="Rapide Eye"/>
    <s v="20160415_163825_1645026_"/>
    <m/>
    <s v="Alta"/>
    <m/>
    <m/>
  </r>
  <r>
    <s v="840INF"/>
    <x v="5"/>
    <n v="12.97003"/>
    <n v="-84.179230000000004"/>
    <x v="3"/>
    <n v="8"/>
    <s v="Alta"/>
    <s v="Landsat"/>
    <s v="imal7_16051_24_11_2005"/>
    <m/>
    <s v="Baja"/>
    <x v="1"/>
    <n v="1"/>
    <s v="Alta"/>
    <s v="Rapide Eye"/>
    <s v="20160315_165157_1645027_"/>
    <m/>
    <s v="Alta"/>
    <m/>
    <m/>
  </r>
  <r>
    <s v="843INF"/>
    <x v="5"/>
    <n v="12.97091"/>
    <n v="-83.923839999999998"/>
    <x v="3"/>
    <n v="9"/>
    <s v="Alta"/>
    <s v="Landsat"/>
    <s v="15051_20abr2004.img"/>
    <m/>
    <s v="Baja"/>
    <x v="5"/>
    <n v="9"/>
    <s v="Alta"/>
    <s v="Rapide Eye"/>
    <s v="20160108_164852_1645028"/>
    <m/>
    <s v="Alta"/>
    <m/>
    <m/>
  </r>
  <r>
    <s v="846INF"/>
    <x v="5"/>
    <n v="12.96982"/>
    <n v="-83.669089999999997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873INF"/>
    <x v="5"/>
    <n v="13.05602"/>
    <n v="-84.774900000000002"/>
    <x v="4"/>
    <n v="1"/>
    <s v="Alta"/>
    <s v="Landsat"/>
    <s v="imal7_16051_24_11_2005."/>
    <m/>
    <s v="Baja"/>
    <x v="10"/>
    <n v="1"/>
    <s v="Alta"/>
    <s v="Landsat"/>
    <s v="l8_1651_2016-05-06."/>
    <m/>
    <s v="Baja"/>
    <m/>
    <m/>
  </r>
  <r>
    <s v="874i"/>
    <x v="5"/>
    <n v="12.205590000000001"/>
    <n v="-83.797650000000004"/>
    <x v="4"/>
    <n v="2"/>
    <s v="Alta"/>
    <s v="Landsat"/>
    <s v="15052_29ago2005.img"/>
    <m/>
    <s v="Baja"/>
    <x v="10"/>
    <n v="2"/>
    <s v="Alta"/>
    <s v="Rapide Eye"/>
    <s v="20150214_170124_1744702_"/>
    <m/>
    <s v="Alta"/>
    <m/>
    <m/>
  </r>
  <r>
    <s v="876INF"/>
    <x v="5"/>
    <n v="13.05522"/>
    <n v="-84.520110000000003"/>
    <x v="4"/>
    <n v="0"/>
    <s v="Alta"/>
    <s v="Landsat"/>
    <s v="imal7_16051_24_11_2005"/>
    <m/>
    <s v="Baja"/>
    <x v="10"/>
    <n v="2"/>
    <s v="Alta"/>
    <s v="Rapide Eye"/>
    <s v="20160620_164345_1645126"/>
    <m/>
    <s v="Alta"/>
    <m/>
    <m/>
  </r>
  <r>
    <s v="879INF"/>
    <x v="5"/>
    <n v="13.05602"/>
    <n v="-84.264880000000005"/>
    <x v="2"/>
    <n v="5"/>
    <s v="Alta"/>
    <s v="Landsat"/>
    <s v="15051_29ago2005"/>
    <m/>
    <s v="Baja"/>
    <x v="1"/>
    <n v="2"/>
    <s v="Alta"/>
    <s v="Rapide Eye"/>
    <s v="20160620_164345_1645127"/>
    <m/>
    <s v="Alta"/>
    <m/>
    <m/>
  </r>
  <r>
    <s v="882INF"/>
    <x v="5"/>
    <n v="13.05505"/>
    <n v="-84.010140000000007"/>
    <x v="1"/>
    <n v="2"/>
    <s v="Alta"/>
    <s v="Landsat"/>
    <s v="15051_20abr2004"/>
    <m/>
    <s v="Baja"/>
    <x v="5"/>
    <n v="9"/>
    <s v="Alta"/>
    <s v="Rapide Eye"/>
    <s v="20150101_165628_1645128"/>
    <m/>
    <s v="Alta"/>
    <m/>
    <m/>
  </r>
  <r>
    <s v="884i"/>
    <x v="5"/>
    <n v="12.2905"/>
    <n v="-83.966679999999997"/>
    <x v="4"/>
    <n v="0"/>
    <s v="Alta"/>
    <s v="Landsat"/>
    <s v="15052_30nov2004.img"/>
    <m/>
    <s v="Baja"/>
    <x v="10"/>
    <n v="0"/>
    <s v="Alta"/>
    <s v="Rapide Eye"/>
    <s v="20151225_165535_1744703"/>
    <m/>
    <s v="Alta"/>
    <m/>
    <m/>
  </r>
  <r>
    <s v="885i"/>
    <x v="5"/>
    <n v="12.290469999999999"/>
    <n v="-83.881649999999993"/>
    <x v="3"/>
    <n v="9"/>
    <s v="Alta"/>
    <s v="Landsat"/>
    <s v="15052_30nov2004.img"/>
    <m/>
    <s v="Baja"/>
    <x v="10"/>
    <n v="0"/>
    <s v="Alta"/>
    <s v="Rapide Eye"/>
    <s v="20151225_165535_1744701"/>
    <m/>
    <s v="Alta"/>
    <m/>
    <m/>
  </r>
  <r>
    <s v="885INF"/>
    <x v="5"/>
    <n v="13.05602"/>
    <n v="-83.754869999999997"/>
    <x v="2"/>
    <n v="4"/>
    <s v="Baja"/>
    <s v="Landsat"/>
    <s v="15051_20abr2004"/>
    <m/>
    <s v="Baja"/>
    <x v="4"/>
    <n v="4"/>
    <s v="Alta"/>
    <s v="Landsat"/>
    <s v="15051_24ene2016"/>
    <m/>
    <s v="Baja"/>
    <m/>
    <m/>
  </r>
  <r>
    <s v="896i"/>
    <x v="5"/>
    <n v="12.3756"/>
    <n v="-84.052620000000005"/>
    <x v="1"/>
    <n v="2"/>
    <s v="Alta"/>
    <s v="Landsat"/>
    <s v="15051_29ago2005.img"/>
    <m/>
    <s v="Baja"/>
    <x v="1"/>
    <n v="2"/>
    <s v="Alta"/>
    <s v="Rapide Eye"/>
    <s v="20151001_165240_1644828_"/>
    <m/>
    <s v="Alta"/>
    <m/>
    <m/>
  </r>
  <r>
    <s v="899i"/>
    <x v="5"/>
    <n v="12.37557"/>
    <n v="-83.797619999999995"/>
    <x v="3"/>
    <n v="9"/>
    <s v="Alta"/>
    <s v="Landsat"/>
    <s v="15051_29ago2005.img"/>
    <m/>
    <s v="Baja"/>
    <x v="5"/>
    <n v="8"/>
    <s v="Alta"/>
    <s v="Rapide Eye"/>
    <s v="20150101_165638_1744802"/>
    <m/>
    <s v="Alta"/>
    <m/>
    <m/>
  </r>
  <r>
    <s v="910i"/>
    <x v="5"/>
    <n v="12.46049"/>
    <n v="-83.966639999999998"/>
    <x v="4"/>
    <n v="1"/>
    <s v="Media"/>
    <s v="Landsat"/>
    <s v="15051_29ago2005.img"/>
    <m/>
    <s v="Baja"/>
    <x v="10"/>
    <n v="2"/>
    <s v="Alta"/>
    <s v="Rapide Eye"/>
    <s v="20151001_165240_1644828"/>
    <m/>
    <s v="Alta"/>
    <m/>
    <m/>
  </r>
  <r>
    <s v="913i"/>
    <x v="5"/>
    <n v="12.46041"/>
    <n v="-83.711560000000006"/>
    <x v="0"/>
    <n v="0"/>
    <s v="Alta"/>
    <s v="Landsat"/>
    <s v="15051_29ago2005"/>
    <m/>
    <s v="Baja"/>
    <x v="0"/>
    <n v="0"/>
    <s v="Alta"/>
    <s v="Landsat"/>
    <s v="15051_24ene2016.img"/>
    <m/>
    <s v="Baja"/>
    <m/>
    <m/>
  </r>
  <r>
    <s v="926i"/>
    <x v="5"/>
    <n v="12.545590000000001"/>
    <n v="-83.967590000000001"/>
    <x v="3"/>
    <n v="9"/>
    <s v="Alta"/>
    <s v="Landsat"/>
    <s v="15051_29ago2005.img"/>
    <m/>
    <s v="Baja"/>
    <x v="1"/>
    <n v="2"/>
    <s v="Alta"/>
    <s v="Rapide Eye"/>
    <s v="20151001_165240_1644828"/>
    <m/>
    <s v="Alta"/>
    <m/>
    <m/>
  </r>
  <r>
    <s v="929i"/>
    <x v="5"/>
    <n v="12.545529999999999"/>
    <n v="-83.712599999999995"/>
    <x v="0"/>
    <n v="0"/>
    <s v="Alta"/>
    <s v="Landsat"/>
    <s v="15051_29ago2005"/>
    <m/>
    <s v="Baja"/>
    <x v="0"/>
    <n v="0"/>
    <s v="Alta"/>
    <s v="Landsat"/>
    <s v="15051_24ene2016.img"/>
    <m/>
    <s v="Baja"/>
    <m/>
    <m/>
  </r>
  <r>
    <s v="936i"/>
    <x v="5"/>
    <n v="12.63059"/>
    <n v="-84.476749999999996"/>
    <x v="3"/>
    <n v="8"/>
    <s v="Alta"/>
    <s v="Landsat"/>
    <s v="16051_14abr2005.img"/>
    <m/>
    <s v="Baja"/>
    <x v="1"/>
    <n v="2"/>
    <s v="Alta"/>
    <s v="Rapide Eye"/>
    <s v="20160124_170423_1644927"/>
    <m/>
    <s v="Alta"/>
    <m/>
    <m/>
  </r>
  <r>
    <s v="939i"/>
    <x v="5"/>
    <n v="12.630520000000001"/>
    <n v="-84.221680000000006"/>
    <x v="4"/>
    <n v="1"/>
    <s v="Alta"/>
    <s v="Landsat"/>
    <s v="16051_24enero2005.img"/>
    <m/>
    <s v="Baja"/>
    <x v="10"/>
    <n v="2"/>
    <s v="Alta"/>
    <s v="Landsat"/>
    <s v="15051_24ene2016.img"/>
    <m/>
    <s v="Baja"/>
    <m/>
    <m/>
  </r>
  <r>
    <s v="942i"/>
    <x v="5"/>
    <n v="12.630470000000001"/>
    <n v="-83.966589999999997"/>
    <x v="3"/>
    <n v="9"/>
    <s v="Alta"/>
    <s v="Landsat"/>
    <s v="15051_29ago2005.img"/>
    <m/>
    <s v="Baja"/>
    <x v="1"/>
    <n v="2"/>
    <s v="Alta"/>
    <s v="Rapide Eye"/>
    <s v="20160315_165200_1644928_"/>
    <m/>
    <s v="Alta"/>
    <m/>
    <m/>
  </r>
  <r>
    <s v="945i"/>
    <x v="5"/>
    <n v="12.6304"/>
    <n v="-83.711519999999993"/>
    <x v="3"/>
    <n v="9"/>
    <s v="Alta"/>
    <s v="Landsat"/>
    <s v="15051_29ago2005.img"/>
    <m/>
    <s v="Baja"/>
    <x v="10"/>
    <n v="2"/>
    <s v="Alta"/>
    <s v="Rapide Eye"/>
    <s v="20160724_163620_1744902_"/>
    <m/>
    <s v="Alta"/>
    <m/>
    <m/>
  </r>
  <r>
    <s v="953i"/>
    <x v="5"/>
    <n v="12.715619999999999"/>
    <n v="-84.392560000000003"/>
    <x v="2"/>
    <n v="5"/>
    <s v="Alta"/>
    <s v="Landsat"/>
    <s v="16051_24enero2005.img"/>
    <m/>
    <s v="Baja"/>
    <x v="1"/>
    <n v="2"/>
    <s v="Alta"/>
    <s v="Rapide Eye"/>
    <s v="20160124_170423_1644930"/>
    <m/>
    <s v="Alta"/>
    <m/>
    <m/>
  </r>
  <r>
    <s v="956i"/>
    <x v="5"/>
    <n v="12.7156"/>
    <n v="-84.137559999999993"/>
    <x v="1"/>
    <n v="2"/>
    <s v="Alta"/>
    <s v="Landsat"/>
    <s v="15051_29ago2005.img"/>
    <m/>
    <s v="Baja"/>
    <x v="1"/>
    <n v="2"/>
    <s v="Alta"/>
    <s v="Rapide Eye"/>
    <s v="20160315_165200_1644927"/>
    <m/>
    <s v="Alta"/>
    <m/>
    <m/>
  </r>
  <r>
    <s v="959i"/>
    <x v="5"/>
    <n v="12.715540000000001"/>
    <n v="-83.882570000000001"/>
    <x v="3"/>
    <n v="9"/>
    <s v="Alta"/>
    <s v="Landsat"/>
    <s v="15051_29ago2005.img"/>
    <m/>
    <s v="Baja"/>
    <x v="5"/>
    <n v="9"/>
    <s v="Alta"/>
    <s v="Landsat"/>
    <s v="15051_24ene2016.img"/>
    <m/>
    <s v="Baja"/>
    <m/>
    <m/>
  </r>
  <r>
    <s v="962i"/>
    <x v="5"/>
    <n v="12.71552"/>
    <n v="-83.627570000000006"/>
    <x v="2"/>
    <n v="6"/>
    <s v="Alta"/>
    <s v="Landsat"/>
    <s v="15051_29ago2005.img"/>
    <m/>
    <s v="Baja"/>
    <x v="5"/>
    <n v="8"/>
    <s v="Alta"/>
    <s v="Rapide Eye"/>
    <s v="20160522_163550_1744903_"/>
    <m/>
    <s v="Alta"/>
    <m/>
    <m/>
  </r>
  <r>
    <s v="965i"/>
    <x v="5"/>
    <n v="12.800649999999999"/>
    <n v="-84.901849999999996"/>
    <x v="1"/>
    <n v="2"/>
    <s v="Alta"/>
    <s v="Landsat"/>
    <s v="16051_24enero2005"/>
    <m/>
    <s v="Baja"/>
    <x v="1"/>
    <n v="2"/>
    <s v="Alta"/>
    <s v="Rapide Eye"/>
    <s v="20160402_164745_1645024"/>
    <m/>
    <s v="Alta"/>
    <m/>
    <m/>
  </r>
  <r>
    <s v="968i"/>
    <x v="5"/>
    <n v="12.800610000000001"/>
    <n v="-84.646770000000004"/>
    <x v="4"/>
    <n v="0"/>
    <s v="Alta"/>
    <s v="Landsat"/>
    <s v="16051_24enero2005"/>
    <m/>
    <s v="Baja"/>
    <x v="10"/>
    <n v="1"/>
    <s v="Alta"/>
    <s v="Rapide Eye"/>
    <s v="20160402_164745_1645025"/>
    <m/>
    <s v="Alta"/>
    <m/>
    <m/>
  </r>
  <r>
    <s v="971i"/>
    <x v="5"/>
    <n v="12.80054"/>
    <n v="-84.391689999999997"/>
    <x v="3"/>
    <n v="8"/>
    <s v="Alta"/>
    <s v="Landsat"/>
    <s v="16051_24enero2005.img"/>
    <m/>
    <s v="Baja"/>
    <x v="5"/>
    <n v="8"/>
    <s v="Alta"/>
    <s v="Bing"/>
    <s v="Image de Bing 2014"/>
    <m/>
    <s v="Alta"/>
    <m/>
    <m/>
  </r>
  <r>
    <s v="974i"/>
    <x v="5"/>
    <n v="12.80049"/>
    <n v="-84.136610000000005"/>
    <x v="1"/>
    <n v="1"/>
    <s v="Alta"/>
    <s v="Landsat"/>
    <s v="15051_29ago2005"/>
    <m/>
    <s v="Baja"/>
    <x v="10"/>
    <n v="0"/>
    <s v="Alta"/>
    <s v="Rapide Eye"/>
    <s v="20160315_165157_1645027"/>
    <m/>
    <s v="Alta"/>
    <m/>
    <m/>
  </r>
  <r>
    <s v="977i"/>
    <x v="5"/>
    <n v="12.800420000000001"/>
    <n v="-83.881529999999998"/>
    <x v="0"/>
    <n v="0"/>
    <s v="Alta"/>
    <s v="Landsat"/>
    <s v="15051_29ago2005"/>
    <m/>
    <s v="Baja"/>
    <x v="0"/>
    <n v="1"/>
    <s v="Alta"/>
    <s v="Landsat"/>
    <s v="15051_29ago2005.img"/>
    <m/>
    <s v="Baja"/>
    <m/>
    <m/>
  </r>
  <r>
    <s v="980i"/>
    <x v="5"/>
    <n v="12.800369999999999"/>
    <n v="-83.626450000000006"/>
    <x v="0"/>
    <n v="0"/>
    <s v="Alta"/>
    <s v="Landsat"/>
    <s v="15051_29ago2005"/>
    <m/>
    <s v="Baja"/>
    <x v="0"/>
    <n v="0"/>
    <s v="Alta"/>
    <s v="Rapide Eye"/>
    <s v="20160127_164636_1745003"/>
    <m/>
    <s v="Alta"/>
    <m/>
    <m/>
  </r>
  <r>
    <s v="983i"/>
    <x v="5"/>
    <n v="12.88569"/>
    <n v="-84.902529999999999"/>
    <x v="1"/>
    <n v="2"/>
    <s v="Alta"/>
    <s v="Landsat"/>
    <s v="16051_24enero2005"/>
    <m/>
    <s v="Baja"/>
    <x v="1"/>
    <n v="2"/>
    <s v="Alta"/>
    <s v="Rapide Eye"/>
    <s v="20160402_164745_1645024"/>
    <m/>
    <s v="Alta"/>
    <m/>
    <m/>
  </r>
  <r>
    <s v="986i"/>
    <x v="5"/>
    <n v="12.88566"/>
    <n v="-84.647530000000003"/>
    <x v="1"/>
    <n v="2"/>
    <s v="Media"/>
    <s v="Landsat"/>
    <s v="16051_24enero2005."/>
    <m/>
    <s v="Baja"/>
    <x v="10"/>
    <n v="2"/>
    <s v="Media"/>
    <s v="Landsat"/>
    <s v="l8_1651_2016-05-06.i"/>
    <m/>
    <s v="Baja"/>
    <m/>
    <m/>
  </r>
  <r>
    <s v="989i"/>
    <x v="5"/>
    <n v="12.88561"/>
    <n v="-84.392529999999994"/>
    <x v="1"/>
    <n v="2"/>
    <s v="Alta"/>
    <s v="Landsat"/>
    <s v="16051_14abr2005.img"/>
    <m/>
    <s v="Baja"/>
    <x v="1"/>
    <n v="0"/>
    <s v="Baja"/>
    <s v="Bing"/>
    <s v="Image de Bing 2014"/>
    <m/>
    <s v="Alta"/>
    <m/>
    <m/>
  </r>
  <r>
    <s v="992i"/>
    <x v="5"/>
    <n v="12.885579999999999"/>
    <n v="-84.137529999999998"/>
    <x v="1"/>
    <n v="2"/>
    <s v="Baja"/>
    <s v="Landsat"/>
    <s v="16051_24enero2005"/>
    <m/>
    <s v="Baja"/>
    <x v="10"/>
    <n v="1"/>
    <s v="Alta"/>
    <s v="Rapide Eye"/>
    <s v="20160315_165157_1645027"/>
    <m/>
    <s v="Alta"/>
    <m/>
    <m/>
  </r>
  <r>
    <s v="995i"/>
    <x v="5"/>
    <n v="12.885529999999999"/>
    <n v="-83.882540000000006"/>
    <x v="3"/>
    <n v="9"/>
    <s v="Alta"/>
    <s v="Landsat"/>
    <s v="15051_20abr2004.img"/>
    <m/>
    <s v="Baja"/>
    <x v="5"/>
    <n v="9"/>
    <s v="Alta"/>
    <s v="Landsat"/>
    <s v="15051_24ene2016.img"/>
    <m/>
    <s v="Baja"/>
    <m/>
    <m/>
  </r>
  <r>
    <s v="998i"/>
    <x v="5"/>
    <n v="12.8855"/>
    <n v="-83.627539999999996"/>
    <x v="3"/>
    <n v="9"/>
    <s v="Alta"/>
    <s v="Landsat"/>
    <s v="15051_29ago2005.img"/>
    <m/>
    <s v="Baja"/>
    <x v="5"/>
    <n v="9"/>
    <s v="Alta"/>
    <s v="Rapide Eye"/>
    <s v="20160127_164636_1745003"/>
    <m/>
    <s v="Alta"/>
    <m/>
    <m/>
  </r>
  <r>
    <s v="9INF"/>
    <x v="6"/>
    <n v="10.93122"/>
    <n v="-84.26567"/>
    <x v="3"/>
    <n v="9"/>
    <s v="Alta"/>
    <s v="Landsat"/>
    <n v="2003"/>
    <m/>
    <s v="Baja"/>
    <x v="4"/>
    <n v="4"/>
    <s v="Alta"/>
    <s v="Rapide Eye"/>
    <n v="2015"/>
    <s v="NI_1644127_2010_01_19_RE2_3A_144585_ref"/>
    <s v="Alta"/>
    <m/>
    <m/>
  </r>
  <r>
    <s v="99i"/>
    <x v="6"/>
    <n v="11.993180000000001"/>
    <n v="-84.56156"/>
    <x v="1"/>
    <m/>
    <s v="Media"/>
    <s v="Landsat"/>
    <n v="2005"/>
    <m/>
    <s v="Baja"/>
    <x v="1"/>
    <n v="1"/>
    <s v="Baja"/>
    <s v="Rapide Eye"/>
    <n v="2015"/>
    <s v="NI_1644228_2012_04_10_RE4_3A_144585_ref"/>
    <s v="Alta"/>
    <m/>
    <m/>
  </r>
  <r>
    <s v="998INF"/>
    <x v="6"/>
    <n v="13.3109"/>
    <n v="-84.093869999999995"/>
    <x v="10"/>
    <m/>
    <s v="Alta"/>
    <s v="Landsat"/>
    <n v="2005"/>
    <m/>
    <s v="Baja"/>
    <x v="9"/>
    <m/>
    <s v="Alta"/>
    <s v="Rapide Eye"/>
    <n v="2015"/>
    <s v="NI_1644227_2012_04_14_RE3_3A_144585_ref"/>
    <s v="Alta"/>
    <m/>
    <m/>
  </r>
  <r>
    <s v="997i"/>
    <x v="6"/>
    <n v="12.8855"/>
    <n v="-83.712540000000004"/>
    <x v="2"/>
    <n v="3"/>
    <s v="Alta"/>
    <s v="Landsat"/>
    <n v="2005"/>
    <m/>
    <s v="Media"/>
    <x v="4"/>
    <m/>
    <s v="Alta"/>
    <s v="Rapide Eye"/>
    <n v="2015"/>
    <s v="NI_1644527_2012_02_18_RE4_3A_144585_ref"/>
    <s v="Alta"/>
    <m/>
    <m/>
  </r>
  <r>
    <s v="994INF"/>
    <x v="6"/>
    <n v="13.310919999999999"/>
    <n v="-84.433999999999997"/>
    <x v="3"/>
    <n v="7"/>
    <s v="Alta"/>
    <s v="Landsat"/>
    <n v="2005"/>
    <m/>
    <s v="Baja"/>
    <x v="1"/>
    <n v="2"/>
    <s v="Alta"/>
    <s v="Rapide Eye"/>
    <n v="2015"/>
    <s v="NI_1744501_2010_03_12_RE2_3A_144585_ref"/>
    <s v="Alta"/>
    <m/>
    <m/>
  </r>
  <r>
    <s v="994i"/>
    <x v="6"/>
    <n v="12.88555"/>
    <n v="-83.96754"/>
    <x v="3"/>
    <n v="8"/>
    <s v="Alta"/>
    <s v="Landsat"/>
    <n v="2005"/>
    <m/>
    <s v="Baja"/>
    <x v="4"/>
    <n v="6"/>
    <s v="Baja"/>
    <s v="Rapide Eye"/>
    <n v="2015"/>
    <s v="NI_1644526_2010_11_14_RE1_3A_144585_ref"/>
    <s v="Alta"/>
    <m/>
    <m/>
  </r>
  <r>
    <s v="991INF"/>
    <x v="6"/>
    <n v="13.31019"/>
    <n v="-84.689239999999998"/>
    <x v="3"/>
    <n v="7"/>
    <s v="Alta"/>
    <s v="Landsat"/>
    <n v="2005"/>
    <m/>
    <s v="Baja"/>
    <x v="4"/>
    <n v="3"/>
    <s v="Media"/>
    <s v="Rapide Eye"/>
    <n v="2016"/>
    <s v="NI_1644626_2011_04_01_RE1_3A_144585_ref"/>
    <s v="Alta"/>
    <m/>
    <m/>
  </r>
  <r>
    <s v="991i"/>
    <x v="6"/>
    <n v="12.885579999999999"/>
    <n v="-84.222530000000006"/>
    <x v="3"/>
    <n v="7"/>
    <s v="Alta"/>
    <s v="Landsat"/>
    <n v="2005"/>
    <m/>
    <s v="Baja"/>
    <x v="5"/>
    <n v="7"/>
    <s v="Alta"/>
    <s v="Rapide Eye"/>
    <n v="2016"/>
    <s v="NI_1744801_2010_12_17_RE1_3A_144585_ref"/>
    <s v="Alta"/>
    <m/>
    <m/>
  </r>
  <r>
    <s v="988INF"/>
    <x v="6"/>
    <n v="13.31095"/>
    <n v="-84.944180000000003"/>
    <x v="1"/>
    <n v="2"/>
    <s v="Alta"/>
    <s v="Landsat"/>
    <n v="2005"/>
    <m/>
    <s v="Baja"/>
    <x v="4"/>
    <n v="5"/>
    <s v="Alta"/>
    <s v="Rapide Eye"/>
    <n v="2016"/>
    <s v="NI_1644827_2010_11_14_RE1_3A_144585_ref"/>
    <s v="Alta"/>
    <m/>
    <m/>
  </r>
  <r>
    <s v="988i"/>
    <x v="6"/>
    <n v="12.88564"/>
    <n v="-84.477530000000002"/>
    <x v="2"/>
    <n v="4"/>
    <s v="Alta"/>
    <s v="Landsat"/>
    <n v="2005"/>
    <m/>
    <s v="Baja"/>
    <x v="1"/>
    <n v="1"/>
    <s v="Alta"/>
    <s v="Rapide Eye"/>
    <n v="2016"/>
    <s v="NI_1644826_2010_11_14_RE1_3A_144585_ref"/>
    <s v="Alta"/>
    <m/>
    <m/>
  </r>
  <r>
    <s v="985INF"/>
    <x v="6"/>
    <n v="13.31038"/>
    <n v="-85.199399999999997"/>
    <x v="3"/>
    <n v="7"/>
    <s v="Alta"/>
    <s v="Landsat"/>
    <n v="2005"/>
    <m/>
    <s v="Baja"/>
    <x v="4"/>
    <n v="6"/>
    <s v="Alta"/>
    <s v="Rapide Eye"/>
    <n v="2016"/>
    <s v="NI_1644825_2010_12_07_RE5_3A_144585_ref"/>
    <s v="Alta"/>
    <m/>
    <m/>
  </r>
  <r>
    <s v="985i"/>
    <x v="6"/>
    <n v="12.88566"/>
    <n v="-84.732529999999997"/>
    <x v="3"/>
    <n v="9"/>
    <s v="Alta"/>
    <s v="Landsat"/>
    <n v="2005"/>
    <m/>
    <s v="Baja"/>
    <x v="5"/>
    <n v="8"/>
    <s v="Alta"/>
    <s v="Google Earth"/>
    <n v="2018"/>
    <s v="NI_1744802_2010_12_17_RE1_3A_144585_ref"/>
    <s v="Alta"/>
    <m/>
    <m/>
  </r>
  <r>
    <s v="982INF"/>
    <x v="6"/>
    <n v="13.310980000000001"/>
    <n v="-85.454369999999997"/>
    <x v="1"/>
    <n v="2"/>
    <s v="Alta"/>
    <s v="Landsat"/>
    <n v="2005"/>
    <m/>
    <s v="Baja"/>
    <x v="1"/>
    <n v="2"/>
    <s v="Alta"/>
    <s v="Rapide Eye"/>
    <n v="2016"/>
    <s v="NI_1644828_2010_12_17_RE1_3A_144585_ref"/>
    <s v="Alta"/>
    <m/>
    <m/>
  </r>
  <r>
    <s v="982i"/>
    <x v="6"/>
    <n v="12.885719999999999"/>
    <n v="-84.987520000000004"/>
    <x v="1"/>
    <n v="2"/>
    <s v="Alta"/>
    <s v="Landsat"/>
    <n v="2005"/>
    <m/>
    <s v="Baja"/>
    <x v="10"/>
    <m/>
    <s v="Alta"/>
    <s v="Rapide Eye"/>
    <n v="2016"/>
    <s v="NI_1644826_2010_11_14_RE1_3A_144585_ref"/>
    <s v="Alta"/>
    <m/>
    <m/>
  </r>
  <r>
    <s v="97i"/>
    <x v="6"/>
    <n v="11.908060000000001"/>
    <n v="-83.882220000000004"/>
    <x v="3"/>
    <n v="9"/>
    <s v="Alta"/>
    <s v="Landsat"/>
    <n v="2005"/>
    <m/>
    <s v="Baja"/>
    <x v="5"/>
    <n v="7"/>
    <s v="Alta"/>
    <s v="Rapide Eye"/>
    <n v="2016"/>
    <s v="NI_1644827_2010_11_14_RE1_3A_144585_ref"/>
    <s v="Alta"/>
    <m/>
    <m/>
  </r>
  <r>
    <s v="979i"/>
    <x v="6"/>
    <n v="12.800380000000001"/>
    <n v="-83.711479999999995"/>
    <x v="0"/>
    <m/>
    <s v="Alta"/>
    <s v="Landsat"/>
    <n v="2005"/>
    <m/>
    <s v="Baja"/>
    <x v="0"/>
    <m/>
    <s v="Alta"/>
    <s v="Rapide Eye"/>
    <n v="2016"/>
    <s v="NI_1644825_2010_12_07_RE5_3A_144585_ref"/>
    <s v="Alta"/>
    <m/>
    <m/>
  </r>
  <r>
    <s v="976i"/>
    <x v="6"/>
    <n v="12.80045"/>
    <n v="-83.966549999999998"/>
    <x v="4"/>
    <m/>
    <s v="Alta"/>
    <s v="Landsat"/>
    <n v="2005"/>
    <m/>
    <s v="Baja"/>
    <x v="10"/>
    <m/>
    <s v="Alta"/>
    <s v="Rapide Eye"/>
    <n v="2016"/>
    <s v="NI_1744803_2010_03_12_RE2_3A_144585_ref"/>
    <s v="Alta"/>
    <m/>
    <m/>
  </r>
  <r>
    <s v="973i"/>
    <x v="6"/>
    <n v="12.8005"/>
    <n v="-84.221639999999994"/>
    <x v="3"/>
    <n v="9"/>
    <s v="Alta"/>
    <s v="Landsat"/>
    <n v="2005"/>
    <m/>
    <s v="Baja"/>
    <x v="5"/>
    <n v="7"/>
    <s v="Alta"/>
    <s v="Rapide Eye"/>
    <n v="2016"/>
    <s v="NI_1744802_2010_12_17_RE1_3A_144585_ref"/>
    <s v="Alta"/>
    <m/>
    <m/>
  </r>
  <r>
    <s v="970i"/>
    <x v="6"/>
    <n v="12.80057"/>
    <n v="-84.476709999999997"/>
    <x v="4"/>
    <m/>
    <s v="Alta"/>
    <s v="Landsat"/>
    <n v="2005"/>
    <m/>
    <s v="Baja"/>
    <x v="1"/>
    <n v="2"/>
    <s v="Alta"/>
    <s v="Rapide Eye"/>
    <n v="2016"/>
    <s v="NI_1644828_2010_12_17_RE1_3A_144585_ref"/>
    <s v="Alta"/>
    <m/>
    <m/>
  </r>
  <r>
    <s v="967INF"/>
    <x v="6"/>
    <n v="13.22601"/>
    <n v="-83.584869999999995"/>
    <x v="1"/>
    <n v="2"/>
    <s v="Alta"/>
    <s v="Landsat"/>
    <n v="2005"/>
    <m/>
    <s v="Baja"/>
    <x v="4"/>
    <n v="5"/>
    <s v="Alta"/>
    <s v="Rapide Eye"/>
    <n v="2016"/>
    <s v="NI_1644826_2010_11_14_RE1_3A_144585_ref"/>
    <s v="Alta"/>
    <m/>
    <m/>
  </r>
  <r>
    <s v="967i"/>
    <x v="6"/>
    <n v="12.80062"/>
    <n v="-84.731800000000007"/>
    <x v="1"/>
    <n v="1"/>
    <s v="Alta"/>
    <s v="Landsat"/>
    <n v="2005"/>
    <m/>
    <s v="Baja"/>
    <x v="1"/>
    <n v="2"/>
    <s v="Alta"/>
    <s v="Rapide Eye"/>
    <n v="2016"/>
    <s v="NI_1644825_2010_12_07_RE5_3A_144585_ref"/>
    <s v="Alta"/>
    <m/>
    <m/>
  </r>
  <r>
    <s v="964INF"/>
    <x v="6"/>
    <n v="13.224970000000001"/>
    <n v="-83.840090000000004"/>
    <x v="10"/>
    <m/>
    <s v="Alta"/>
    <s v="Landsat"/>
    <n v="2005"/>
    <m/>
    <s v="Baja"/>
    <x v="9"/>
    <n v="7"/>
    <s v="Alta"/>
    <s v="Rapide Eye"/>
    <n v="2016"/>
    <s v="NI_1744902_2010_03_12_RE2_3A_144585_ref"/>
    <s v="Alta"/>
    <m/>
    <m/>
  </r>
  <r>
    <s v="964i"/>
    <x v="6"/>
    <n v="12.80068"/>
    <n v="-84.986879999999999"/>
    <x v="1"/>
    <n v="2"/>
    <s v="Alta"/>
    <s v="Landsat"/>
    <n v="2005"/>
    <m/>
    <s v="Media"/>
    <x v="4"/>
    <n v="5"/>
    <s v="Alta"/>
    <s v="Rapide Eye"/>
    <n v="2016"/>
    <s v="NI_1644928_2010_12_17_RE1_3A_144585_ref"/>
    <s v="Alta"/>
    <m/>
    <m/>
  </r>
  <r>
    <s v="961INF"/>
    <x v="6"/>
    <n v="13.22601"/>
    <n v="-84.094880000000003"/>
    <x v="4"/>
    <m/>
    <s v="Alta"/>
    <s v="Landsat"/>
    <n v="2005"/>
    <m/>
    <s v="Media"/>
    <x v="4"/>
    <n v="6"/>
    <s v="Alta"/>
    <s v="Rapide Eye"/>
    <n v="2016"/>
    <s v="NI_1644927_2010_05_30_RE5_3A_144585_ref"/>
    <s v="Alta"/>
    <m/>
    <m/>
  </r>
  <r>
    <s v="961i"/>
    <x v="6"/>
    <n v="12.71552"/>
    <n v="-83.712569999999999"/>
    <x v="2"/>
    <n v="5"/>
    <s v="Alta"/>
    <s v="Landsat"/>
    <n v="2005"/>
    <m/>
    <s v="Media"/>
    <x v="4"/>
    <n v="4"/>
    <s v="Alta"/>
    <s v="Rapide Eye"/>
    <n v="2016"/>
    <s v="NI_1644926_2010_11_14_RE1_3A_144585_ref"/>
    <s v="Alta"/>
    <m/>
    <m/>
  </r>
  <r>
    <s v="95b"/>
    <x v="6"/>
    <n v="14.88198"/>
    <n v="-83.328810000000004"/>
    <x v="0"/>
    <m/>
    <s v="Alta"/>
    <s v="Landsat"/>
    <n v="2005"/>
    <m/>
    <s v="Media"/>
    <x v="0"/>
    <m/>
    <s v="Alta"/>
    <s v="Rapide Eye"/>
    <n v="2016"/>
    <s v="NI_1644924_2010_12_07_RE5_3A_144585_ref"/>
    <s v="Alta"/>
    <m/>
    <m/>
  </r>
  <r>
    <s v="958INF"/>
    <x v="6"/>
    <n v="13.22514"/>
    <n v="-84.350059999999999"/>
    <x v="2"/>
    <n v="6"/>
    <s v="Alta"/>
    <s v="Landsat"/>
    <n v="2005"/>
    <m/>
    <s v="Media"/>
    <x v="1"/>
    <n v="2"/>
    <s v="Alta"/>
    <s v="Rapide Eye"/>
    <n v="2016"/>
    <s v="NI_1744902_2010_03_12_RE2_3A_144585_ref"/>
    <s v="Alta"/>
    <m/>
    <m/>
  </r>
  <r>
    <s v="958i"/>
    <x v="6"/>
    <n v="12.71557"/>
    <n v="-83.967560000000006"/>
    <x v="4"/>
    <m/>
    <s v="Alta"/>
    <s v="Landsat"/>
    <n v="2005"/>
    <m/>
    <s v="Media"/>
    <x v="10"/>
    <m/>
    <s v="Alta"/>
    <s v="Rapide Eye"/>
    <n v="2016"/>
    <s v="NI_1644928_2010_12_17_RE1_3A_144585_ref"/>
    <s v="Alta"/>
    <m/>
    <m/>
  </r>
  <r>
    <s v="956INF"/>
    <x v="6"/>
    <n v="13.225199999999999"/>
    <n v="-84.520049999999998"/>
    <x v="4"/>
    <m/>
    <s v="Media"/>
    <s v="Landsat"/>
    <n v="2005"/>
    <m/>
    <s v="Baja"/>
    <x v="10"/>
    <m/>
    <s v="Baja"/>
    <s v="Rapide Eye"/>
    <n v="2016"/>
    <s v="NI_1644927_2010_05_30_RE5_3A_144585_ref"/>
    <s v="Alta"/>
    <m/>
    <s v="Con nubes"/>
  </r>
  <r>
    <s v="955i"/>
    <x v="6"/>
    <n v="12.7156"/>
    <n v="-84.222560000000001"/>
    <x v="2"/>
    <n v="5"/>
    <s v="Media"/>
    <s v="Landsat"/>
    <n v="2005"/>
    <m/>
    <s v="Baja"/>
    <x v="1"/>
    <n v="2"/>
    <s v="Alta"/>
    <s v="Rapide Eye"/>
    <n v="2016"/>
    <s v="NI_1644926_2010_11_14_RE1_3A_144585_ref"/>
    <s v="Alta"/>
    <m/>
    <m/>
  </r>
  <r>
    <s v="953INF"/>
    <x v="6"/>
    <n v="13.22601"/>
    <n v="-84.774889999999999"/>
    <x v="1"/>
    <n v="2"/>
    <s v="Media"/>
    <s v="Landsat"/>
    <n v="2005"/>
    <m/>
    <s v="Media"/>
    <x v="4"/>
    <n v="6"/>
    <s v="Alta"/>
    <s v="Rapide Eye"/>
    <n v="2016"/>
    <s v="NI_1644925_2010_12_07_RE5_3A_144585_ref"/>
    <s v="Alta"/>
    <m/>
    <m/>
  </r>
  <r>
    <s v="952i"/>
    <x v="6"/>
    <n v="12.71565"/>
    <n v="-84.477559999999997"/>
    <x v="1"/>
    <m/>
    <s v="Baja"/>
    <s v="Landsat"/>
    <n v="2005"/>
    <m/>
    <s v="Baja"/>
    <x v="1"/>
    <n v="2"/>
    <s v="Alta"/>
    <s v="Rapide Eye"/>
    <n v="2016"/>
    <s v="NI_1745002_2010_03_12_RE2_3A_144585_ref"/>
    <s v="Alta"/>
    <m/>
    <m/>
  </r>
  <r>
    <s v="950INF"/>
    <x v="6"/>
    <n v="13.22537"/>
    <n v="-85.030029999999996"/>
    <x v="12"/>
    <m/>
    <s v="Alta"/>
    <s v="Landsat"/>
    <n v="2005"/>
    <m/>
    <s v="Baja"/>
    <x v="1"/>
    <n v="2"/>
    <s v="Alta"/>
    <s v="Rapide Eye"/>
    <n v="2016"/>
    <s v="NI_1645028_2010_11_10_RE2_3A_144585_ref"/>
    <s v="Alta"/>
    <m/>
    <m/>
  </r>
  <r>
    <s v="94i"/>
    <x v="6"/>
    <n v="11.90728"/>
    <n v="-84.137259999999998"/>
    <x v="3"/>
    <n v="9"/>
    <s v="Media"/>
    <s v="Landsat"/>
    <n v="2005"/>
    <m/>
    <s v="Baja"/>
    <x v="12"/>
    <m/>
    <s v="Alta"/>
    <s v="Rapide Eye"/>
    <n v="2016"/>
    <s v="NI_1645027_2010_11_10_RE2_3A_144585_ref"/>
    <s v="Alta"/>
    <m/>
    <m/>
  </r>
  <r>
    <s v="949i"/>
    <x v="6"/>
    <n v="12.715680000000001"/>
    <n v="-84.732560000000007"/>
    <x v="12"/>
    <m/>
    <s v="Media"/>
    <s v="Landsat"/>
    <n v="2005"/>
    <m/>
    <s v="Baja"/>
    <x v="6"/>
    <m/>
    <s v="Alta"/>
    <s v="Rapide Eye"/>
    <n v="2016"/>
    <s v="NI_1644926_2010_11_14_RE1_3A_144585_ref"/>
    <s v="Alta"/>
    <m/>
    <m/>
  </r>
  <r>
    <s v="947INF"/>
    <x v="6"/>
    <n v="13.22601"/>
    <n v="-85.284909999999996"/>
    <x v="2"/>
    <n v="5"/>
    <s v="Alta"/>
    <s v="Landsat"/>
    <n v="2005"/>
    <m/>
    <s v="Media"/>
    <x v="12"/>
    <m/>
    <s v="Alta"/>
    <s v="Rapide Eye"/>
    <n v="2016"/>
    <s v="NI_1645026_2010_11_14_RE1_3A_144585_ref"/>
    <s v="Alta"/>
    <m/>
    <m/>
  </r>
  <r>
    <s v="944i"/>
    <x v="6"/>
    <n v="12.63043"/>
    <n v="-83.796539999999993"/>
    <x v="3"/>
    <n v="8"/>
    <s v="Alta"/>
    <s v="Landsat"/>
    <n v="2005"/>
    <m/>
    <s v="Media"/>
    <x v="5"/>
    <n v="7"/>
    <s v="Alta"/>
    <s v="Rapide Eye"/>
    <n v="2016"/>
    <s v="NI_1645025_2010_12_07_RE5_3A_144585_ref"/>
    <s v="Alta"/>
    <m/>
    <m/>
  </r>
  <r>
    <s v="941i"/>
    <x v="6"/>
    <n v="12.63048"/>
    <n v="-84.05162"/>
    <x v="3"/>
    <n v="7"/>
    <s v="Alta"/>
    <s v="Landsat"/>
    <n v="2005"/>
    <m/>
    <s v="Media"/>
    <x v="5"/>
    <n v="9"/>
    <s v="Alta"/>
    <s v="Rapide Eye"/>
    <n v="2016"/>
    <s v="NI_1644924_2010_12_07_RE5_3A_144585_ref"/>
    <s v="Alta"/>
    <m/>
    <m/>
  </r>
  <r>
    <s v="93b"/>
    <x v="6"/>
    <n v="14.796989999999999"/>
    <n v="-83.328850000000003"/>
    <x v="2"/>
    <n v="6"/>
    <s v="Alta"/>
    <s v="Landsat"/>
    <n v="2005"/>
    <m/>
    <s v="Media"/>
    <x v="5"/>
    <n v="9"/>
    <s v="Alta"/>
    <s v="Rapide Eye"/>
    <n v="2016"/>
    <s v="NI_1745002_2010_03_12_RE2_3A_144585_ref"/>
    <s v="Alta"/>
    <m/>
    <m/>
  </r>
  <r>
    <s v="938i"/>
    <x v="6"/>
    <n v="12.630549999999999"/>
    <n v="-84.306700000000006"/>
    <x v="1"/>
    <n v="2"/>
    <s v="Alta"/>
    <s v="Landsat"/>
    <n v="2005"/>
    <m/>
    <s v="Media"/>
    <x v="4"/>
    <n v="6"/>
    <s v="Alta"/>
    <s v="Rapide Eye"/>
    <n v="2016"/>
    <s v="NI_1645028_2010_11_10_RE2_3A_144585_ref"/>
    <s v="Alta"/>
    <m/>
    <m/>
  </r>
  <r>
    <s v="935i"/>
    <x v="6"/>
    <n v="12.63059"/>
    <n v="-84.561779999999999"/>
    <x v="4"/>
    <m/>
    <s v="Alta"/>
    <s v="Landsat"/>
    <n v="2005"/>
    <m/>
    <s v="Media"/>
    <x v="1"/>
    <n v="1"/>
    <s v="Alta"/>
    <s v="Rapide Eye"/>
    <n v="2016"/>
    <s v="NI_1645027_2010_11_10_RE2_3A_144585_ref"/>
    <s v="Alta"/>
    <m/>
    <m/>
  </r>
  <r>
    <s v="932i"/>
    <x v="6"/>
    <n v="12.630660000000001"/>
    <n v="-84.816860000000005"/>
    <x v="4"/>
    <m/>
    <s v="Alta"/>
    <s v="Landsat"/>
    <n v="2005"/>
    <m/>
    <s v="Media"/>
    <x v="10"/>
    <m/>
    <s v="Alta"/>
    <s v="Rapide Eye"/>
    <n v="2016"/>
    <s v="NI_1645026_2010_11_14_RE1_3A_144585_ref"/>
    <s v="Alta"/>
    <m/>
    <m/>
  </r>
  <r>
    <s v="92INF"/>
    <x v="6"/>
    <n v="11.270189999999999"/>
    <n v="-84.00985"/>
    <x v="3"/>
    <n v="8"/>
    <s v="Alta"/>
    <s v="Landsat"/>
    <n v="2005"/>
    <m/>
    <s v="Media"/>
    <x v="4"/>
    <n v="5"/>
    <s v="Alta"/>
    <s v="Rapide Eye"/>
    <n v="2016"/>
    <s v="NI_1645025_2010_12_07_RE5_3A_144585_ref"/>
    <s v="Alta"/>
    <m/>
    <m/>
  </r>
  <r>
    <s v="928i"/>
    <x v="6"/>
    <n v="12.54556"/>
    <n v="-83.797600000000003"/>
    <x v="3"/>
    <n v="7"/>
    <s v="Alta"/>
    <s v="Landsat"/>
    <n v="2005"/>
    <m/>
    <s v="Media"/>
    <x v="4"/>
    <n v="6"/>
    <s v="Alta"/>
    <s v="Rapide Eye"/>
    <n v="2016"/>
    <s v="NI_1645024_2010_12_10_RE3_3A_144585_ref"/>
    <s v="Alta"/>
    <m/>
    <m/>
  </r>
  <r>
    <s v="926INF"/>
    <x v="6"/>
    <n v="13.139799999999999"/>
    <n v="-83.669020000000003"/>
    <x v="2"/>
    <n v="6"/>
    <s v="Alta"/>
    <s v="Landsat"/>
    <n v="2005"/>
    <m/>
    <s v="Media"/>
    <x v="4"/>
    <n v="5"/>
    <s v="Alta"/>
    <s v="Rapide Eye"/>
    <n v="2016"/>
    <s v="NI_1745102_2010_05_30_RE5_3A_144585_ref"/>
    <s v="Alta"/>
    <m/>
    <m/>
  </r>
  <r>
    <s v="925i"/>
    <x v="6"/>
    <n v="12.545590000000001"/>
    <n v="-84.052589999999995"/>
    <x v="1"/>
    <m/>
    <s v="Alta"/>
    <s v="Landsat"/>
    <n v="2005"/>
    <m/>
    <s v="Media"/>
    <x v="1"/>
    <n v="2"/>
    <s v="Alta"/>
    <s v="Rapide Eye"/>
    <n v="2016"/>
    <s v="NI_1645127_2010_12_21_RE5_3A_144585_ref"/>
    <s v="Alta"/>
    <m/>
    <m/>
  </r>
  <r>
    <s v="923INF"/>
    <x v="6"/>
    <n v="13.1409"/>
    <n v="-83.923820000000006"/>
    <x v="4"/>
    <m/>
    <s v="Alta"/>
    <s v="Landsat"/>
    <n v="2005"/>
    <m/>
    <s v="Media"/>
    <x v="12"/>
    <m/>
    <s v="Alta"/>
    <s v="Rapide Eye"/>
    <n v="2016"/>
    <s v="NI_1645125_2010_12_10_RE3_3A_144585_ref"/>
    <s v="Alta"/>
    <m/>
    <m/>
  </r>
  <r>
    <s v="921i"/>
    <x v="6"/>
    <n v="12.545640000000001"/>
    <n v="-84.392589999999998"/>
    <x v="4"/>
    <m/>
    <s v="Alta"/>
    <s v="Landsat"/>
    <n v="2005"/>
    <m/>
    <s v="Baja"/>
    <x v="10"/>
    <m/>
    <s v="Alta"/>
    <s v="Rapide Eye"/>
    <n v="2016"/>
    <s v="NI_1645128_2010_12_21_RE5_3A_144585_ref"/>
    <s v="Alta"/>
    <m/>
    <m/>
  </r>
  <r>
    <s v="920INF"/>
    <x v="6"/>
    <n v="13.14001"/>
    <n v="-84.179159999999996"/>
    <x v="1"/>
    <n v="1"/>
    <s v="Alta"/>
    <s v="Landsat"/>
    <n v="2005"/>
    <m/>
    <s v="Media"/>
    <x v="10"/>
    <m/>
    <s v="Alta"/>
    <s v="Rapide Eye"/>
    <n v="2016"/>
    <s v="NI_1645126_2010_11_14_RE1_3A_144585_ref"/>
    <s v="Alta"/>
    <m/>
    <m/>
  </r>
  <r>
    <s v="91i"/>
    <x v="6"/>
    <n v="11.908160000000001"/>
    <n v="-84.392290000000003"/>
    <x v="1"/>
    <m/>
    <s v="Alta"/>
    <s v="Landsat"/>
    <n v="2005"/>
    <m/>
    <s v="Media"/>
    <x v="10"/>
    <m/>
    <s v="Alta"/>
    <s v="Google Earth"/>
    <n v="2018"/>
    <s v="NI_1745102_2010_05_30_RE5_3A_144585_ref"/>
    <s v="Media"/>
    <m/>
    <m/>
  </r>
  <r>
    <s v="918i"/>
    <x v="6"/>
    <n v="12.54569"/>
    <n v="-84.647580000000005"/>
    <x v="1"/>
    <m/>
    <s v="Alta"/>
    <s v="Landsat"/>
    <n v="2005"/>
    <m/>
    <s v="Media"/>
    <x v="10"/>
    <m/>
    <s v="Alta"/>
    <s v="Rapide Eye"/>
    <n v="2016"/>
    <s v="NI_1645126_2010_11_14_RE1_3A_144585_ref"/>
    <s v="Media"/>
    <m/>
    <m/>
  </r>
  <r>
    <s v="917INF"/>
    <x v="6"/>
    <n v="13.140930000000001"/>
    <n v="-84.434010000000001"/>
    <x v="3"/>
    <n v="8"/>
    <s v="Alta"/>
    <s v="Landsat"/>
    <n v="2005"/>
    <m/>
    <s v="Media"/>
    <x v="1"/>
    <m/>
    <s v="Alta"/>
    <s v="Rapide Eye"/>
    <n v="2016"/>
    <s v="NI_1645126_2010_11_14_RE1_3A_144585_ref"/>
    <s v="Alta"/>
    <m/>
    <m/>
  </r>
  <r>
    <s v="915i"/>
    <x v="6"/>
    <n v="12.460660000000001"/>
    <n v="-83.543729999999996"/>
    <x v="2"/>
    <n v="6"/>
    <s v="Alta"/>
    <s v="Landsat"/>
    <n v="2005"/>
    <m/>
    <s v="Media"/>
    <x v="4"/>
    <n v="6"/>
    <s v="Alta"/>
    <s v="Google Earth"/>
    <n v="2018"/>
    <s v="NI_1645123_2012_04_24_RE3_3A_144585_ref"/>
    <s v="Alta"/>
    <m/>
    <m/>
  </r>
  <r>
    <s v="914INF"/>
    <x v="6"/>
    <n v="13.14021"/>
    <n v="-84.689310000000006"/>
    <x v="2"/>
    <n v="6"/>
    <s v="Alta"/>
    <s v="Landsat"/>
    <n v="2005"/>
    <m/>
    <s v="Media"/>
    <x v="1"/>
    <n v="2"/>
    <s v="Alta"/>
    <s v="Google Earth"/>
    <n v="2018"/>
    <s v="NI_1645122_2012_04_24_RE3_3A_144585_ref"/>
    <s v="Alta"/>
    <m/>
    <m/>
  </r>
  <r>
    <s v="912i"/>
    <x v="6"/>
    <n v="12.46045"/>
    <n v="-83.796580000000006"/>
    <x v="2"/>
    <n v="5"/>
    <s v="Alta"/>
    <s v="Landsat"/>
    <n v="2005"/>
    <m/>
    <s v="Media"/>
    <x v="4"/>
    <n v="6"/>
    <s v="Alta"/>
    <s v="Rapide Eye"/>
    <n v="2016"/>
    <s v="NI_1645125_2010_12_10_RE3_3A_144585_ref"/>
    <s v="Alta"/>
    <m/>
    <m/>
  </r>
  <r>
    <s v="911INF"/>
    <x v="6"/>
    <n v="13.140969999999999"/>
    <n v="-84.944190000000006"/>
    <x v="4"/>
    <m/>
    <s v="Alta"/>
    <s v="Landsat"/>
    <n v="2006"/>
    <m/>
    <s v="Media"/>
    <x v="10"/>
    <m/>
    <s v="Alta"/>
    <s v="Rapide Eye"/>
    <n v="2016"/>
    <s v="NI_1645228_2010_12_21_RE5_3A_144585_ref"/>
    <s v="Alta"/>
    <m/>
    <m/>
  </r>
  <r>
    <s v="909i"/>
    <x v="6"/>
    <n v="12.46049"/>
    <n v="-84.051659999999998"/>
    <x v="1"/>
    <m/>
    <s v="Alta"/>
    <s v="Landsat"/>
    <n v="2005"/>
    <m/>
    <s v="Media"/>
    <x v="1"/>
    <n v="2"/>
    <s v="Alta"/>
    <s v="Rapide Eye"/>
    <n v="2016"/>
    <s v="NI_1645225_2010_12_10_RE3_3A_144585_ref"/>
    <s v="Alta"/>
    <m/>
    <m/>
  </r>
  <r>
    <s v="906i"/>
    <x v="6"/>
    <n v="12.460570000000001"/>
    <n v="-84.306740000000005"/>
    <x v="1"/>
    <n v="2"/>
    <s v="Alta"/>
    <s v="Landsat"/>
    <n v="2005"/>
    <m/>
    <s v="Media"/>
    <x v="4"/>
    <n v="5"/>
    <s v="Alta"/>
    <s v="Google Earth"/>
    <n v="2018"/>
    <s v="NI_1645223_2010_11_16_RE3_3A_144585_ref"/>
    <s v="Alta"/>
    <m/>
    <m/>
  </r>
  <r>
    <s v="905i"/>
    <x v="6"/>
    <n v="12.460570000000001"/>
    <n v="-84.391769999999994"/>
    <x v="1"/>
    <n v="2"/>
    <s v="Alta"/>
    <s v="Landsat"/>
    <n v="2005"/>
    <m/>
    <s v="Media"/>
    <x v="10"/>
    <m/>
    <s v="Alta"/>
    <s v="Rapide Eye"/>
    <n v="2016"/>
    <s v="NI_1645228_2010_12_21_RE5_3A_144585_ref"/>
    <s v="Alta"/>
    <m/>
    <m/>
  </r>
  <r>
    <s v="902i"/>
    <x v="6"/>
    <n v="12.46064"/>
    <n v="-84.646850000000001"/>
    <x v="3"/>
    <n v="7"/>
    <s v="Alta"/>
    <s v="Landsat"/>
    <n v="2005"/>
    <m/>
    <s v="Media"/>
    <x v="5"/>
    <n v="9"/>
    <s v="Alta"/>
    <s v="Google Earth"/>
    <n v="2018"/>
    <s v="NI_1645226_2010_11_14_RE1_3A_144585_ref"/>
    <s v="Alta"/>
    <m/>
    <m/>
  </r>
  <r>
    <s v="89INF"/>
    <x v="6"/>
    <n v="11.271039999999999"/>
    <n v="-84.264089999999996"/>
    <x v="5"/>
    <m/>
    <s v="Alta"/>
    <s v="Landsat"/>
    <n v="2005"/>
    <m/>
    <s v="Media"/>
    <x v="1"/>
    <m/>
    <s v="Alta"/>
    <s v="Rapide Eye"/>
    <n v="2015"/>
    <s v="NI_1645224_2010_12_10_RE3_3A_144585_ref"/>
    <s v="Alta"/>
    <m/>
    <m/>
  </r>
  <r>
    <s v="89b"/>
    <x v="6"/>
    <n v="14.713369999999999"/>
    <n v="-84.094319999999996"/>
    <x v="2"/>
    <n v="4"/>
    <s v="Alta"/>
    <s v="Landsat"/>
    <n v="2005"/>
    <m/>
    <s v="Media"/>
    <x v="4"/>
    <n v="5"/>
    <s v="Alta"/>
    <s v="Rapide Eye"/>
    <n v="2015"/>
    <s v="NI_1645221_2010_02_12_RE2_3A_144585_ref"/>
    <s v="Alta"/>
    <m/>
    <m/>
  </r>
  <r>
    <s v="898i"/>
    <x v="6"/>
    <n v="12.37557"/>
    <n v="-83.882620000000003"/>
    <x v="2"/>
    <n v="6"/>
    <s v="Alta"/>
    <s v="Landsat"/>
    <n v="2005"/>
    <m/>
    <s v="Media"/>
    <x v="5"/>
    <n v="8"/>
    <s v="Alta"/>
    <s v="Rapide Eye"/>
    <n v="2016"/>
    <s v="NI_1645828_2010_02_24_RE5_3A_144585_ref"/>
    <s v="Alta"/>
    <m/>
    <m/>
  </r>
  <r>
    <s v="895i"/>
    <x v="6"/>
    <n v="12.375629999999999"/>
    <n v="-84.137619999999998"/>
    <x v="4"/>
    <m/>
    <s v="Alta"/>
    <s v="Landsat"/>
    <n v="2005"/>
    <m/>
    <s v="Media"/>
    <x v="1"/>
    <n v="1"/>
    <s v="Alta"/>
    <s v="Google Earth"/>
    <n v="2018"/>
    <s v="NI_1745904_2012_04_12_RE1_3A_144585_ref"/>
    <s v="Alta"/>
    <m/>
    <m/>
  </r>
  <r>
    <s v="892i"/>
    <x v="6"/>
    <n v="12.37565"/>
    <n v="-84.392619999999994"/>
    <x v="1"/>
    <n v="2"/>
    <s v="Alta"/>
    <s v="Landsat"/>
    <n v="2005"/>
    <m/>
    <s v="Media"/>
    <x v="4"/>
    <n v="6"/>
    <s v="Alta"/>
    <s v="Google Earth"/>
    <n v="2018"/>
    <s v="NI_1745904_2012_04_12_RE1_3A_144585_ref"/>
    <s v="Media"/>
    <m/>
    <m/>
  </r>
  <r>
    <s v="888i"/>
    <x v="6"/>
    <n v="12.37571"/>
    <n v="-84.732609999999994"/>
    <x v="1"/>
    <n v="2"/>
    <s v="Alta"/>
    <s v="Landsat"/>
    <n v="2005"/>
    <m/>
    <s v="Media"/>
    <x v="1"/>
    <n v="2"/>
    <s v="Alta"/>
    <s v="Google Earth"/>
    <n v="2018"/>
    <m/>
    <s v="Alta"/>
    <m/>
    <m/>
  </r>
  <r>
    <s v="887INF"/>
    <x v="6"/>
    <n v="13.05602"/>
    <n v="-83.584869999999995"/>
    <x v="2"/>
    <n v="5"/>
    <s v="Alta"/>
    <s v="Landsat"/>
    <n v="2005"/>
    <s v="imal7_18051_16_01_2005.img"/>
    <s v="Media"/>
    <x v="5"/>
    <n v="7"/>
    <s v="Alta"/>
    <s v="Rapide Eye"/>
    <n v="2015"/>
    <s v="1745103_RapidEye-1_analytic_20151220_165044.tif"/>
    <s v="Alta"/>
    <m/>
    <m/>
  </r>
  <r>
    <s v="887i"/>
    <x v="6"/>
    <n v="12.290430000000001"/>
    <n v="-83.711600000000004"/>
    <x v="2"/>
    <n v="5"/>
    <s v="Alta"/>
    <s v="Landsat"/>
    <n v="2005"/>
    <s v="imal7_15052_29_08_2005.img"/>
    <s v="Media"/>
    <x v="5"/>
    <n v="7"/>
    <s v="Alta"/>
    <s v="Rapide Eye"/>
    <n v="2015"/>
    <s v="1744702_RapidEye-1_analytic_20150214_170124.tif"/>
    <s v="Alta"/>
    <m/>
    <m/>
  </r>
  <r>
    <s v="884INF"/>
    <x v="6"/>
    <n v="13.055"/>
    <n v="-83.840149999999994"/>
    <x v="2"/>
    <n v="5"/>
    <s v="Alta"/>
    <s v="Landsat"/>
    <n v="2005"/>
    <s v="imal7_15051_29_08_2005.img"/>
    <s v="Media"/>
    <x v="5"/>
    <n v="7"/>
    <s v="Alta"/>
    <s v="Rapide Eye"/>
    <n v="2016"/>
    <s v="1745102_RapidEye-2_analytic_20151001_165229.tif"/>
    <s v="Alta"/>
    <m/>
    <m/>
  </r>
  <r>
    <s v="883i"/>
    <x v="6"/>
    <n v="12.290509999999999"/>
    <n v="-84.05171"/>
    <x v="1"/>
    <n v="2"/>
    <s v="Alta"/>
    <s v="Landsat"/>
    <n v="2005"/>
    <s v="imal7_15052_29_08_2005.img"/>
    <s v="Media"/>
    <x v="12"/>
    <m/>
    <m/>
    <s v="Rapide Eye"/>
    <n v="2016"/>
    <s v="1644728_RapidEye-1_analytic_20160315_165207.tif"/>
    <s v="Alta"/>
    <m/>
    <m/>
  </r>
  <r>
    <s v="881INF"/>
    <x v="6"/>
    <n v="13.05602"/>
    <n v="-84.094880000000003"/>
    <x v="3"/>
    <n v="7"/>
    <s v="Alta"/>
    <s v="Landsat"/>
    <m/>
    <s v="imal7_15051_29_08_2005.img"/>
    <s v="Media"/>
    <x v="5"/>
    <n v="7"/>
    <s v="Alta"/>
    <s v="Rapide Eye"/>
    <n v="2015"/>
    <s v="1745101_RapidEye-5_analytic_20150101_165628.tif"/>
    <s v="Alta"/>
    <m/>
    <m/>
  </r>
  <r>
    <s v="880i"/>
    <x v="6"/>
    <n v="12.29058"/>
    <n v="-84.306780000000003"/>
    <x v="4"/>
    <m/>
    <s v="Media"/>
    <s v="Landsat"/>
    <n v="2005"/>
    <s v="imal7_16051_05_12_2003.img"/>
    <s v="Media"/>
    <x v="10"/>
    <m/>
    <s v="Alta"/>
    <s v="Rapide Eye"/>
    <n v="2016"/>
    <s v="1644727_RapidEye-1_analytic_20160315_165207.tif"/>
    <s v="Alta"/>
    <m/>
    <m/>
  </r>
  <r>
    <s v="87i"/>
    <x v="6"/>
    <n v="11.82306"/>
    <n v="-83.881299999999996"/>
    <x v="3"/>
    <n v="7"/>
    <s v="Alta"/>
    <s v="Landsat"/>
    <n v="2005"/>
    <s v="imal7_15052_29_08_2005.img"/>
    <s v="Media"/>
    <x v="4"/>
    <n v="6"/>
    <s v="Alta"/>
    <s v="Rapide Eye"/>
    <n v="2016"/>
    <s v="1744501_RapidEye-1_analytic_20160315_165213.tif"/>
    <s v="Alta"/>
    <m/>
    <m/>
  </r>
  <r>
    <s v="87b"/>
    <x v="6"/>
    <n v="14.62702"/>
    <n v="-83.328919999999997"/>
    <x v="0"/>
    <m/>
    <s v="Alta"/>
    <s v="Landsat"/>
    <n v="2005"/>
    <s v="imal7_15050_27_09_2004.img"/>
    <s v="Media"/>
    <x v="0"/>
    <m/>
    <s v="Alta"/>
    <s v="Rapide Eye"/>
    <n v="2015"/>
    <s v="1745804_RapidEye-4_analytic_20150424_164535.tif"/>
    <s v="Alta"/>
    <m/>
    <m/>
  </r>
  <r>
    <s v="878INF"/>
    <x v="6"/>
    <n v="13.055160000000001"/>
    <n v="-84.350120000000004"/>
    <x v="2"/>
    <n v="5"/>
    <s v="Media"/>
    <s v="Landsat"/>
    <n v="2003"/>
    <s v="imal7_16051_05_12_2003.img"/>
    <s v="Media"/>
    <x v="10"/>
    <m/>
    <s v="Alta"/>
    <s v="Rapide Eye"/>
    <n v="2016"/>
    <s v="1645126_RapidEye-3_analytic_20160620_164345.tif"/>
    <s v="Alta"/>
    <m/>
    <m/>
  </r>
  <r>
    <s v="877i"/>
    <x v="6"/>
    <n v="12.290620000000001"/>
    <n v="-84.561859999999996"/>
    <x v="2"/>
    <n v="4"/>
    <s v="Alta"/>
    <s v="Landsat"/>
    <n v="2003"/>
    <s v="imal7_16051_05_12_2003.img"/>
    <s v="Media"/>
    <x v="1"/>
    <n v="2"/>
    <s v="Alta"/>
    <s v="Rapide Eye"/>
    <n v="2016"/>
    <s v="1644726_RapidEye-2_analytic_20160124_170429.tif"/>
    <s v="Alta"/>
    <m/>
    <m/>
  </r>
  <r>
    <s v="875INF"/>
    <x v="6"/>
    <n v="13.05602"/>
    <n v="-84.604889999999997"/>
    <x v="1"/>
    <m/>
    <s v="Alta"/>
    <s v="Landsat"/>
    <n v="2003"/>
    <s v="imal7_16051_05_12_2003.img"/>
    <s v="Media"/>
    <x v="10"/>
    <m/>
    <s v="Alta"/>
    <s v="Rapide Eye"/>
    <n v="2016"/>
    <s v="1645125_RapidEye-5_analytic_20160402_164741.tif"/>
    <s v="Alta"/>
    <m/>
    <m/>
  </r>
  <r>
    <s v="873i"/>
    <x v="6"/>
    <n v="12.205590000000001"/>
    <n v="-83.882649999999998"/>
    <x v="2"/>
    <n v="5"/>
    <s v="Alta"/>
    <s v="Landsat"/>
    <n v="2005"/>
    <s v="imal7_15052_29_08_2005.img"/>
    <s v="Media"/>
    <x v="12"/>
    <m/>
    <s v="Alta"/>
    <s v="Rapide Eye"/>
    <n v="2015"/>
    <s v="1744701_RapidEye-1_analytic_20151225_165535.tif"/>
    <s v="Alta"/>
    <m/>
    <m/>
  </r>
  <r>
    <s v="872INF"/>
    <x v="6"/>
    <n v="13.05533"/>
    <n v="-84.860100000000003"/>
    <x v="1"/>
    <n v="2"/>
    <s v="Alta"/>
    <s v="Landsat"/>
    <n v="2005"/>
    <s v="imal7_16051_05_12_2003.img"/>
    <s v="Media"/>
    <x v="12"/>
    <m/>
    <s v="Alta"/>
    <s v="Rapide Eye"/>
    <n v="2016"/>
    <s v="1645124_RapidEye-5_analytic_20160402_164742.tif"/>
    <s v="Alta"/>
    <m/>
    <m/>
  </r>
  <r>
    <s v="870i"/>
    <x v="6"/>
    <n v="12.205640000000001"/>
    <n v="-84.137640000000005"/>
    <x v="2"/>
    <m/>
    <s v="Alta"/>
    <s v="Landsat"/>
    <n v="2005"/>
    <s v="imal7_16051_05_12_2003.img"/>
    <s v="Media"/>
    <x v="10"/>
    <m/>
    <s v="Alta"/>
    <s v="Google Earth"/>
    <n v="2018"/>
    <m/>
    <s v="Alta"/>
    <m/>
    <m/>
  </r>
  <r>
    <s v="86b"/>
    <x v="6"/>
    <n v="14.62743"/>
    <n v="-84.349050000000005"/>
    <x v="2"/>
    <n v="5"/>
    <s v="Media"/>
    <s v="Landsat"/>
    <n v="2005"/>
    <s v="mosa_15_16_17_2005_06_1.img"/>
    <s v="Media"/>
    <x v="4"/>
    <n v="6"/>
    <s v="Alta"/>
    <s v="Google Earth"/>
    <n v="2016"/>
    <s v="1645826_RapidEye-3_analytic_20160317_164833.tif"/>
    <s v="Alta"/>
    <m/>
    <m/>
  </r>
  <r>
    <s v="867i"/>
    <x v="6"/>
    <n v="12.20567"/>
    <n v="-84.39264"/>
    <x v="4"/>
    <m/>
    <s v="Media"/>
    <s v="Landsat"/>
    <n v="2005"/>
    <s v="imal7_15052_29_08_2005.img"/>
    <s v="Media"/>
    <x v="12"/>
    <m/>
    <s v="Alta"/>
    <s v="Rapide Eye"/>
    <n v="2016"/>
    <s v="1644727_RapidEye-1_analytic_20160315_165207.tif"/>
    <s v="Alta"/>
    <m/>
    <m/>
  </r>
  <r>
    <s v="864i"/>
    <x v="6"/>
    <n v="12.205719999999999"/>
    <n v="-84.647639999999996"/>
    <x v="2"/>
    <n v="5"/>
    <s v="Media"/>
    <s v="Landsat"/>
    <n v="2003"/>
    <s v="imal7_16051_05_12_2003.img"/>
    <s v="Media"/>
    <x v="4"/>
    <n v="3"/>
    <s v="Alta"/>
    <s v="Rapide Eye"/>
    <n v="2016"/>
    <s v="1644725_RapidEye-4_analytic_20160415_163836.tif"/>
    <s v="Alta"/>
    <m/>
    <m/>
  </r>
  <r>
    <s v="862i"/>
    <x v="6"/>
    <n v="12.120480000000001"/>
    <n v="-83.796670000000006"/>
    <x v="2"/>
    <n v="4"/>
    <s v="Media"/>
    <s v="Landsat"/>
    <n v="2005"/>
    <s v="imal7_15052_29_08_2005.img"/>
    <s v="Media"/>
    <x v="4"/>
    <n v="6"/>
    <s v="Alta"/>
    <s v="Rapide Eye"/>
    <n v="2015"/>
    <s v="1744602_RapidEye-1_analytic_20151220_165102.tif"/>
    <s v="Alta"/>
    <m/>
    <m/>
  </r>
  <r>
    <s v="859i"/>
    <x v="6"/>
    <n v="12.12053"/>
    <n v="-84.051749999999998"/>
    <x v="2"/>
    <n v="5"/>
    <s v="Media"/>
    <s v="Landsat"/>
    <n v="2005"/>
    <s v="imal7_15052_29_08_2005.img"/>
    <s v="Media"/>
    <x v="5"/>
    <n v="7"/>
    <s v="Alta"/>
    <s v="Rapide Eye"/>
    <n v="2016"/>
    <s v="1644628_RapidEye-1_analytic_20160315_165210.tif"/>
    <s v="Alta"/>
    <m/>
    <m/>
  </r>
  <r>
    <s v="856i"/>
    <x v="6"/>
    <n v="12.1206"/>
    <n v="-84.306820000000002"/>
    <x v="2"/>
    <n v="6"/>
    <s v="Alta"/>
    <s v="Landsat"/>
    <n v="2005"/>
    <s v="imal7_15052_29_08_2005.img"/>
    <s v="Media"/>
    <x v="10"/>
    <m/>
    <s v="Alta"/>
    <s v="Google Earth"/>
    <n v="2018"/>
    <m/>
    <s v="Alta"/>
    <m/>
    <m/>
  </r>
  <r>
    <s v="853i"/>
    <x v="6"/>
    <n v="12.12064"/>
    <n v="-84.561899999999994"/>
    <x v="2"/>
    <n v="6"/>
    <s v="Media"/>
    <s v="Landsat"/>
    <n v="2005"/>
    <s v="imal7_15052_29_08_2005.img"/>
    <s v="Media"/>
    <x v="5"/>
    <n v="8"/>
    <s v="Alta"/>
    <s v="Google Earth"/>
    <n v="2014"/>
    <m/>
    <s v="Alta"/>
    <m/>
    <m/>
  </r>
  <r>
    <s v="850i"/>
    <x v="6"/>
    <n v="12.03561"/>
    <n v="-83.882679999999993"/>
    <x v="2"/>
    <n v="6"/>
    <s v="Media"/>
    <s v="Landsat"/>
    <n v="2005"/>
    <s v="imal7_15052_29_08_2005.img"/>
    <s v="Media"/>
    <x v="4"/>
    <n v="5"/>
    <s v="Media"/>
    <s v="Google Earth"/>
    <n v="2014"/>
    <m/>
    <s v="Media"/>
    <m/>
    <m/>
  </r>
  <r>
    <s v="84i"/>
    <x v="6"/>
    <n v="11.822279999999999"/>
    <n v="-84.136409999999998"/>
    <x v="2"/>
    <n v="5"/>
    <s v="Alta"/>
    <s v="Landsat"/>
    <n v="2005"/>
    <s v="imal7_15052_29_08_2005.img"/>
    <s v="Media"/>
    <x v="5"/>
    <n v="7"/>
    <s v="Media"/>
    <s v="Google Earth"/>
    <n v="2014"/>
    <m/>
    <s v="Media"/>
    <m/>
    <m/>
  </r>
  <r>
    <s v="84b"/>
    <x v="6"/>
    <n v="14.458349999999999"/>
    <n v="-83.244150000000005"/>
    <x v="3"/>
    <n v="7"/>
    <s v="Alta"/>
    <s v="Landsat"/>
    <n v="2004"/>
    <s v="imal7_15050_27_09_2004.img"/>
    <s v="Alta"/>
    <x v="13"/>
    <m/>
    <s v="Media"/>
    <s v="Google Earth"/>
    <n v="2014"/>
    <m/>
    <s v="Media"/>
    <m/>
    <m/>
  </r>
  <r>
    <s v="847i"/>
    <x v="6"/>
    <n v="12.03566"/>
    <n v="-84.13767"/>
    <x v="2"/>
    <n v="4"/>
    <s v="Alta"/>
    <s v="Landsat"/>
    <n v="2004"/>
    <s v="imal7_15052_29_08_2005.img"/>
    <s v="Media"/>
    <x v="4"/>
    <n v="4"/>
    <s v="Alta"/>
    <s v="Rapide Eye"/>
    <n v="2016"/>
    <s v="1644627_RapidEye-1_analytic_20160315_165211.tif"/>
    <s v="Media"/>
    <m/>
    <m/>
  </r>
  <r>
    <s v="845INF"/>
    <x v="6"/>
    <n v="12.970890000000001"/>
    <n v="-83.753780000000006"/>
    <x v="3"/>
    <n v="7"/>
    <s v="Alta"/>
    <s v="Landsat"/>
    <n v="2005"/>
    <s v="imal7_15051_29_08_2005.img"/>
    <s v="Media"/>
    <x v="5"/>
    <n v="7"/>
    <s v="Alta"/>
    <s v="Rapide Eye"/>
    <n v="2016"/>
    <s v="1745002_RapidEye-1_analytic_20160315_165156.tif"/>
    <s v="Alta"/>
    <m/>
    <m/>
  </r>
  <r>
    <s v="844i"/>
    <x v="6"/>
    <n v="12.035679999999999"/>
    <n v="-84.392669999999995"/>
    <x v="1"/>
    <n v="2"/>
    <s v="Media"/>
    <s v="Landsat"/>
    <n v="2005"/>
    <s v="imal7_15052_29_08_2005.img"/>
    <s v="Media"/>
    <x v="10"/>
    <m/>
    <s v="Alta"/>
    <s v="Rapide Eye"/>
    <n v="2015"/>
    <s v="1644626_RapidEye-1_analytic_20150224_171126.tif"/>
    <s v="Alta"/>
    <m/>
    <m/>
  </r>
  <r>
    <s v="842INF"/>
    <x v="6"/>
    <n v="12.96996"/>
    <n v="-84.009180000000001"/>
    <x v="2"/>
    <n v="6"/>
    <s v="Alta"/>
    <s v="Landsat"/>
    <n v="2005"/>
    <s v="imal7_15051_29_08_2005.img"/>
    <s v="Media"/>
    <x v="4"/>
    <n v="5"/>
    <s v="Alta"/>
    <s v="Rapide Eye"/>
    <n v="2016"/>
    <s v="1745001_RapidEye-1_analytic_20160108_164852.tif"/>
    <s v="Alta"/>
    <m/>
    <m/>
  </r>
  <r>
    <s v="841i"/>
    <x v="6"/>
    <n v="12.035740000000001"/>
    <n v="-84.647660000000002"/>
    <x v="4"/>
    <m/>
    <s v="Alta"/>
    <s v="Landsat"/>
    <n v="2005"/>
    <s v="imal7_16052_24_01_2005.img"/>
    <s v="Media"/>
    <x v="1"/>
    <m/>
    <s v="Alta"/>
    <s v="Rapide Eye"/>
    <n v="2016"/>
    <s v="1644625_RapidEye-3_analytic_20160728_164056.tif"/>
    <s v="Alta"/>
    <m/>
    <m/>
  </r>
  <r>
    <s v="839INF"/>
    <x v="6"/>
    <n v="12.970929999999999"/>
    <n v="-84.263959999999997"/>
    <x v="3"/>
    <n v="7"/>
    <s v="Alta"/>
    <s v="Landsat"/>
    <n v="2005"/>
    <s v="imal7_15051_29_08_2005.img"/>
    <s v="Alta"/>
    <x v="4"/>
    <n v="4"/>
    <s v="Alta"/>
    <s v="Rapide Eye"/>
    <n v="2016"/>
    <s v="1645027_RapidEye-1_analytic_20160315_165157.tif"/>
    <s v="Alta"/>
    <m/>
    <m/>
  </r>
  <r>
    <s v="838i"/>
    <x v="6"/>
    <n v="11.95054"/>
    <n v="-83.966759999999994"/>
    <x v="2"/>
    <n v="3"/>
    <s v="Alta"/>
    <s v="Landsat"/>
    <n v="2005"/>
    <s v="imal7_15052_29_08_2005.img"/>
    <s v="Media"/>
    <x v="4"/>
    <n v="6"/>
    <s v="Alta"/>
    <s v="Rapide Eye"/>
    <n v="2016"/>
    <s v="1644628_RapidEye-1_analytic_20160315_165210.tif"/>
    <s v="Alta"/>
    <m/>
    <m/>
  </r>
  <r>
    <s v="836INF"/>
    <x v="6"/>
    <n v="12.97016"/>
    <n v="-84.519329999999997"/>
    <x v="2"/>
    <n v="5"/>
    <s v="Alta"/>
    <s v="Landsat"/>
    <n v="2003"/>
    <s v="imal7_16051_05_12_2003.img"/>
    <s v="Media"/>
    <x v="4"/>
    <n v="5"/>
    <s v="Alta"/>
    <s v="Rapide Eye"/>
    <n v="2016"/>
    <s v="1645026_RapidEye-4_analytic_20160415_163825.tif"/>
    <s v="Alta"/>
    <m/>
    <m/>
  </r>
  <r>
    <s v="835i"/>
    <x v="6"/>
    <n v="11.95058"/>
    <n v="-84.22184"/>
    <x v="1"/>
    <n v="2"/>
    <s v="Alta"/>
    <s v="Landsat"/>
    <n v="2005"/>
    <s v="imal7_15052_29_08_2005.img"/>
    <s v="Media"/>
    <x v="1"/>
    <n v="2"/>
    <s v="Alta"/>
    <s v="Rapide Eye"/>
    <n v="2016"/>
    <s v="1644627_RapidEye-1_analytic_20160315_165211.tif"/>
    <s v="Alta"/>
    <m/>
    <m/>
  </r>
  <r>
    <s v="833INF"/>
    <x v="6"/>
    <n v="12.970969999999999"/>
    <n v="-84.774140000000003"/>
    <x v="2"/>
    <n v="5"/>
    <s v="Alta"/>
    <s v="Landsat"/>
    <n v="2005"/>
    <s v="imal7_16051_05_12_2003.img"/>
    <s v="Media"/>
    <x v="4"/>
    <n v="3"/>
    <s v="Alta"/>
    <s v="Rapide Eye"/>
    <n v="2016"/>
    <s v="1645025_RapidEye-5_analytic_20160402_164745.tif"/>
    <s v="Alta"/>
    <m/>
    <m/>
  </r>
  <r>
    <s v="832i"/>
    <x v="6"/>
    <n v="11.95065"/>
    <n v="-84.476910000000004"/>
    <x v="1"/>
    <n v="2"/>
    <s v="Alta"/>
    <s v="Landsat"/>
    <n v="2005"/>
    <s v="imal7_15052_29_08_2005.img"/>
    <s v="Media"/>
    <x v="12"/>
    <m/>
    <s v="Alta"/>
    <s v="Rapide Eye"/>
    <n v="2015"/>
    <s v="1644626_RapidEye-1_analytic_20150224_171126.tif"/>
    <s v="Alta"/>
    <m/>
    <m/>
  </r>
  <r>
    <s v="831INF"/>
    <x v="6"/>
    <n v="12.970980000000001"/>
    <n v="-84.944199999999995"/>
    <x v="1"/>
    <n v="2"/>
    <s v="Alta"/>
    <s v="Landsat"/>
    <n v="2003"/>
    <s v="imal7_16051_05_12_2003.img"/>
    <s v="Media"/>
    <x v="1"/>
    <m/>
    <s v="Alta"/>
    <s v="Google Earth"/>
    <n v="2018"/>
    <m/>
    <s v="Media"/>
    <m/>
    <m/>
  </r>
  <r>
    <s v="830i"/>
    <x v="6"/>
    <n v="11.86562"/>
    <n v="-83.797700000000006"/>
    <x v="0"/>
    <m/>
    <s v="Alta"/>
    <s v="Landsat"/>
    <n v="2005"/>
    <s v="imal7_15052_29_08_2005.img"/>
    <s v="Media"/>
    <x v="0"/>
    <m/>
    <s v="Alta"/>
    <s v="Rapide Eye"/>
    <n v="2016"/>
    <s v="1744502_RapidEye-2_analytic_20160903_164417.tif"/>
    <s v="Alta"/>
    <m/>
    <m/>
  </r>
  <r>
    <s v="82b"/>
    <x v="6"/>
    <n v="14.37335"/>
    <n v="-83.244159999999994"/>
    <x v="0"/>
    <m/>
    <s v="Alta"/>
    <s v="Landsat"/>
    <n v="2005"/>
    <s v="mosa_15_16_17_2005_06_1.img"/>
    <s v="Media"/>
    <x v="0"/>
    <m/>
    <s v="Alta"/>
    <s v="Rapide Eye"/>
    <n v="2016"/>
    <s v="1745704_RapidEye-1_analytic_20160108_164826.tif"/>
    <s v="Alta"/>
    <m/>
    <m/>
  </r>
  <r>
    <s v="829i"/>
    <x v="6"/>
    <n v="11.86562"/>
    <n v="-83.8827"/>
    <x v="1"/>
    <n v="2"/>
    <s v="Alta"/>
    <s v="Landsat"/>
    <n v="2005"/>
    <s v="mosaico_2005_erdas.img"/>
    <s v="Media"/>
    <x v="4"/>
    <n v="6"/>
    <s v="Alta"/>
    <s v="Rapide Eye"/>
    <n v="2016"/>
    <s v="1744501_RapidEye-1_analytic_20160315_165213.tif"/>
    <s v="Alta"/>
    <m/>
    <m/>
  </r>
  <r>
    <s v="826i"/>
    <x v="6"/>
    <n v="11.86567"/>
    <n v="-84.137699999999995"/>
    <x v="12"/>
    <m/>
    <s v="Alta"/>
    <s v="Landsat"/>
    <n v="2005"/>
    <s v="mosaico_2005_erdas.img"/>
    <s v="Media"/>
    <x v="6"/>
    <m/>
    <s v="Alta"/>
    <s v="Rapide Eye"/>
    <n v="2015"/>
    <s v="1644527_RapidEye-1_analytic_20151225_165542.tif"/>
    <s v="Alta"/>
    <m/>
    <m/>
  </r>
  <r>
    <s v="823i"/>
    <x v="6"/>
    <n v="11.8657"/>
    <n v="-84.392700000000005"/>
    <x v="1"/>
    <m/>
    <s v="Alta"/>
    <s v="Landsat"/>
    <n v="2005"/>
    <s v="mosaico_2005_erdas.img"/>
    <s v="Media"/>
    <x v="12"/>
    <m/>
    <s v="Alta"/>
    <s v="Google Earth"/>
    <n v="2018"/>
    <m/>
    <s v="Alta"/>
    <m/>
    <m/>
  </r>
  <r>
    <s v="81i"/>
    <x v="6"/>
    <n v="11.82316"/>
    <n v="-84.39152"/>
    <x v="4"/>
    <m/>
    <s v="Alta"/>
    <s v="Landsat"/>
    <n v="2005"/>
    <s v="mosaico_2005_erdas.img"/>
    <s v="Media"/>
    <x v="10"/>
    <m/>
    <s v="Media"/>
    <s v="Google Earth"/>
    <n v="2018"/>
    <m/>
    <s v="Media"/>
    <m/>
    <m/>
  </r>
  <r>
    <s v="818i"/>
    <x v="6"/>
    <n v="11.78055"/>
    <n v="-83.966800000000006"/>
    <x v="1"/>
    <m/>
    <s v="Alta"/>
    <s v="Landsat"/>
    <n v="2005"/>
    <s v="mosaico_2005_erdas.img"/>
    <s v="Media"/>
    <x v="1"/>
    <m/>
    <s v="Media"/>
    <s v="Google Earth"/>
    <n v="2018"/>
    <m/>
    <s v="Media"/>
    <m/>
    <m/>
  </r>
  <r>
    <s v="815i"/>
    <x v="6"/>
    <n v="11.7806"/>
    <n v="-84.221869999999996"/>
    <x v="1"/>
    <m/>
    <s v="Alta"/>
    <s v="Landsat"/>
    <n v="2025"/>
    <s v="mosaico_2005_erdas.img"/>
    <s v="Media"/>
    <x v="1"/>
    <m/>
    <s v="Alta"/>
    <s v="Rapide Eye"/>
    <n v="2015"/>
    <s v="1644527_RapidEye-1_analytic_20151225_165542.tif"/>
    <s v="Alta"/>
    <m/>
    <m/>
  </r>
  <r>
    <s v="812i"/>
    <x v="6"/>
    <n v="11.780670000000001"/>
    <n v="-84.476950000000002"/>
    <x v="1"/>
    <m/>
    <s v="Alta"/>
    <s v="Landsat"/>
    <n v="2005"/>
    <s v="imal7_15052_29_08_2005.img"/>
    <s v="Media"/>
    <x v="10"/>
    <m/>
    <s v="Alta"/>
    <s v="Rapide Eye"/>
    <n v="2016"/>
    <s v="1644526_RapidEye-1_analytic_20160315_165214.tif"/>
    <s v="Alta"/>
    <m/>
    <m/>
  </r>
  <r>
    <s v="809i"/>
    <x v="6"/>
    <n v="11.695639999999999"/>
    <n v="-83.882729999999995"/>
    <x v="4"/>
    <m/>
    <s v="Alta"/>
    <s v="Landsat"/>
    <n v="2005"/>
    <s v="mosaico_2005_erdas.img"/>
    <s v="Media"/>
    <x v="1"/>
    <m/>
    <s v="Alta"/>
    <s v="Rapide Eye"/>
    <n v="2016"/>
    <s v="1744401_RapidEye-1_analytic_20160315_165217.tif"/>
    <s v="Alta"/>
    <m/>
    <m/>
  </r>
  <r>
    <s v="806i"/>
    <x v="6"/>
    <n v="11.695690000000001"/>
    <n v="-84.137720000000002"/>
    <x v="2"/>
    <n v="6"/>
    <s v="Alta"/>
    <s v="Landsat"/>
    <n v="2005"/>
    <s v="mosaico_2005_erdas.img"/>
    <s v="Media"/>
    <x v="4"/>
    <n v="6"/>
    <s v="Alta"/>
    <s v="Rapide Eye"/>
    <n v="2016"/>
    <s v="1644427_RapidEye-1_analytic_20160315_165217.tif"/>
    <s v="Alta"/>
    <m/>
    <m/>
  </r>
  <r>
    <s v="805i"/>
    <x v="6"/>
    <n v="11.695690000000001"/>
    <n v="-84.222719999999995"/>
    <x v="1"/>
    <m/>
    <s v="Alta"/>
    <s v="Landsat"/>
    <n v="2005"/>
    <s v="mosaico_2005_erdas.img"/>
    <s v="Media"/>
    <x v="1"/>
    <m/>
    <s v="Alta"/>
    <s v="Rapide Eye"/>
    <n v="2016"/>
    <s v="1644427_RapidEye-1_analytic_20160315_165217.tif"/>
    <s v="Alta"/>
    <m/>
    <m/>
  </r>
  <r>
    <s v="802i"/>
    <x v="6"/>
    <n v="11.695740000000001"/>
    <n v="-84.477720000000005"/>
    <x v="1"/>
    <m/>
    <s v="Alta"/>
    <s v="Landsat"/>
    <n v="2005"/>
    <s v="mosaico_2005_erdas.img"/>
    <s v="Media"/>
    <x v="1"/>
    <m/>
    <s v="Media"/>
    <s v="Rapide Eye"/>
    <n v="2016"/>
    <s v="1644426_RapidEye-1_analytic_20160315_165218.tif"/>
    <s v="Alta"/>
    <m/>
    <m/>
  </r>
  <r>
    <s v="800i"/>
    <x v="6"/>
    <n v="11.61065"/>
    <n v="-83.79777"/>
    <x v="3"/>
    <n v="7"/>
    <s v="Alta"/>
    <s v="Landsat"/>
    <n v="2005"/>
    <s v="imal7_15052_29_08_2005.img"/>
    <s v="Media"/>
    <x v="4"/>
    <n v="5"/>
    <s v="Alta"/>
    <s v="Rapide Eye"/>
    <n v="2015"/>
    <s v="1744602_RapidEye-1_analytic_20151220_165102.tif"/>
    <s v="Alta"/>
    <m/>
    <m/>
  </r>
  <r>
    <s v="7INF"/>
    <x v="6"/>
    <n v="10.84529"/>
    <n v="-83.840829999999997"/>
    <x v="3"/>
    <n v="9"/>
    <s v="Alta"/>
    <s v="Landsat"/>
    <n v="2005"/>
    <s v="imal7_15052_29_08_2005.img"/>
    <s v="Media"/>
    <x v="5"/>
    <n v="7"/>
    <s v="Alta"/>
    <s v="Rapide Eye"/>
    <n v="2016"/>
    <s v="1744102_RapidEye-1_analytic_20160127_164707.tif"/>
    <s v="Alta"/>
    <m/>
    <m/>
  </r>
  <r>
    <s v="7i"/>
    <x v="6"/>
    <n v="10.973280000000001"/>
    <n v="-84.221519999999998"/>
    <x v="3"/>
    <n v="9"/>
    <s v="Alta"/>
    <s v="Landsat"/>
    <n v="2005"/>
    <s v="imal7_15052_29_08_2005.img"/>
    <s v="Media"/>
    <x v="5"/>
    <n v="7"/>
    <s v="Media"/>
    <s v="Rapide Eye"/>
    <n v="2016"/>
    <s v="1644127_RapidEye-1_analytic_20160315_165228.tif"/>
    <s v="Alta"/>
    <m/>
    <m/>
  </r>
  <r>
    <s v="797INF"/>
    <x v="6"/>
    <n v="12.88603"/>
    <n v="-83.754869999999997"/>
    <x v="7"/>
    <n v="7"/>
    <s v="Media"/>
    <s v="Landsat"/>
    <n v="2005"/>
    <s v="mosaico_2005_erdas.img"/>
    <s v="Media"/>
    <x v="2"/>
    <n v="6"/>
    <s v="Media"/>
    <s v="Rapide Eye"/>
    <n v="2016"/>
    <s v="1745002_RapidEye-1_analytic_20160315_165156.tif"/>
    <s v="Alta"/>
    <m/>
    <m/>
  </r>
  <r>
    <s v="797i"/>
    <x v="6"/>
    <n v="11.610580000000001"/>
    <n v="-84.051860000000005"/>
    <x v="1"/>
    <m/>
    <s v="Alta"/>
    <s v="Landsat"/>
    <n v="2005"/>
    <s v="imal7_15052_29_08_2005.img"/>
    <s v="Media"/>
    <x v="1"/>
    <m/>
    <s v="Alta"/>
    <s v="Rapide Eye"/>
    <n v="2016"/>
    <s v="1644428_RapidEye-4_analytic_20160724_163638.tif"/>
    <s v="Alta"/>
    <m/>
    <m/>
  </r>
  <r>
    <s v="794INF"/>
    <x v="6"/>
    <n v="12.885070000000001"/>
    <n v="-84.010189999999994"/>
    <x v="2"/>
    <n v="6"/>
    <s v="Alta"/>
    <s v="Landsat"/>
    <n v="2005"/>
    <s v="imal7_15051_29_08_2005.img"/>
    <s v="Media"/>
    <x v="6"/>
    <m/>
    <s v="Alta"/>
    <s v="Rapide Eye"/>
    <n v="2016"/>
    <s v="1745001_RapidEye-1_analytic_20160108_164852.tif"/>
    <m/>
    <m/>
    <m/>
  </r>
  <r>
    <s v="794i"/>
    <x v="6"/>
    <n v="11.61064"/>
    <n v="-84.306929999999994"/>
    <x v="1"/>
    <m/>
    <s v="Alta"/>
    <s v="Landsat"/>
    <n v="2005"/>
    <s v="imal7_15052_29_08_2005.img"/>
    <s v="Media"/>
    <x v="1"/>
    <m/>
    <s v="Alta"/>
    <s v="Rapide Eye"/>
    <n v="2016"/>
    <s v="1644427_RapidEye-4_analytic_20160724_163638.tif"/>
    <s v="Alta"/>
    <m/>
    <m/>
  </r>
  <r>
    <s v="791INF"/>
    <x v="6"/>
    <n v="12.88603"/>
    <n v="-84.264880000000005"/>
    <x v="2"/>
    <n v="6"/>
    <s v="Alta"/>
    <s v="Landsat"/>
    <n v="2005"/>
    <s v="imal7_15052_29_08_2005.img"/>
    <s v="Media"/>
    <x v="4"/>
    <n v="5"/>
    <s v="Alta"/>
    <s v="Rapide Eye"/>
    <n v="2016"/>
    <s v="1645027_RapidEye-4_analytic_20160710_164234.tif"/>
    <s v="Alta"/>
    <m/>
    <m/>
  </r>
  <r>
    <s v="791i"/>
    <x v="6"/>
    <n v="11.525650000000001"/>
    <n v="-83.882760000000005"/>
    <x v="3"/>
    <n v="7"/>
    <s v="Alta"/>
    <s v="Landsat"/>
    <n v="2005"/>
    <s v="imal7_15052_29_08_2005.img"/>
    <s v="Media"/>
    <x v="4"/>
    <n v="5"/>
    <s v="Alta"/>
    <s v="Rapide Eye"/>
    <n v="2016"/>
    <s v="1744401_RapidEye-4_analytic_20160724_163638.tif"/>
    <s v="Alta"/>
    <m/>
    <m/>
  </r>
  <r>
    <s v="78i"/>
    <x v="6"/>
    <n v="11.73714"/>
    <n v="-83.797250000000005"/>
    <x v="3"/>
    <n v="7"/>
    <s v="Alta"/>
    <s v="Landsat"/>
    <n v="2005"/>
    <s v="imal7_15052_29_08_2005.img"/>
    <s v="Media"/>
    <x v="5"/>
    <n v="7"/>
    <s v="Alta"/>
    <s v="Rapide Eye"/>
    <n v="2016"/>
    <s v="1744502_RapidEye-2_analytic_20160903_164417.tif"/>
    <s v="Alta"/>
    <m/>
    <m/>
  </r>
  <r>
    <s v="78b"/>
    <x v="6"/>
    <n v="14.20208"/>
    <n v="-83.32911"/>
    <x v="6"/>
    <n v="6"/>
    <s v="Alta"/>
    <s v="Google Earth"/>
    <n v="2005"/>
    <m/>
    <s v="Media"/>
    <x v="2"/>
    <m/>
    <s v="Media"/>
    <s v="Rapide Eye"/>
    <n v="2016"/>
    <s v="1745604_RapidEye-1_analytic_20160613_164119.tif"/>
    <s v="Alta"/>
    <m/>
    <m/>
  </r>
  <r>
    <s v="788INF"/>
    <x v="6"/>
    <n v="12.88524"/>
    <n v="-84.520169999999993"/>
    <x v="3"/>
    <n v="8"/>
    <s v="Alta"/>
    <s v="Landsat"/>
    <n v="2005"/>
    <s v="imal7_16051_24_11_2005.img"/>
    <s v="Media"/>
    <x v="5"/>
    <n v="8"/>
    <s v="Alta"/>
    <s v="Rapide Eye"/>
    <n v="2015"/>
    <s v="1645026_RapidEye-2_analytic_20150423_170940.tif"/>
    <s v="Alta"/>
    <m/>
    <m/>
  </r>
  <r>
    <s v="788i"/>
    <x v="6"/>
    <n v="11.525700000000001"/>
    <n v="-84.137749999999997"/>
    <x v="1"/>
    <n v="2"/>
    <s v="Alta"/>
    <s v="Landsat"/>
    <n v="2005"/>
    <s v="mosaico_2005_erdas.img"/>
    <s v="Media"/>
    <x v="1"/>
    <m/>
    <s v="Media"/>
    <s v="Rapide Eye"/>
    <n v="2015"/>
    <s v="1644427_RapidEye-5_analytic_20150101_165653.tif"/>
    <s v="Alta"/>
    <m/>
    <m/>
  </r>
  <r>
    <s v="785INF"/>
    <x v="6"/>
    <n v="12.88603"/>
    <n v="-84.774900000000002"/>
    <x v="12"/>
    <m/>
    <s v="Alta"/>
    <s v="Landsat"/>
    <n v="2005"/>
    <s v="imal7_16051_24_11_2005.img"/>
    <s v="Media"/>
    <x v="6"/>
    <m/>
    <s v="Alta"/>
    <s v="Rapide Eye"/>
    <n v="2015"/>
    <s v="1645025_RapidEye-5_analytic_20160402_164745.tif"/>
    <s v="Alta"/>
    <m/>
    <m/>
  </r>
  <r>
    <s v="785i"/>
    <x v="6"/>
    <n v="11.525729999999999"/>
    <n v="-84.392750000000007"/>
    <x v="12"/>
    <m/>
    <s v="Alta"/>
    <s v="Landsat"/>
    <n v="2005"/>
    <s v="imal7_15052_29_08_2005.img"/>
    <s v="Media"/>
    <x v="6"/>
    <m/>
    <s v="Alta"/>
    <s v="Rapide Eye"/>
    <n v="2016"/>
    <s v="1644426_RapidEye-1_analytic_20160315_165218.tif"/>
    <s v="Alta"/>
    <m/>
    <m/>
  </r>
  <r>
    <s v="782INF"/>
    <x v="6"/>
    <n v="12.885400000000001"/>
    <n v="-85.030150000000006"/>
    <x v="2"/>
    <n v="5"/>
    <s v="Alta"/>
    <s v="Landsat"/>
    <n v="2003"/>
    <s v="imal7_16051_05_12_2003.img"/>
    <s v="Media"/>
    <x v="4"/>
    <n v="3"/>
    <s v="Alta"/>
    <s v="Rapide Eye"/>
    <n v="2016"/>
    <s v="1645023_RapidEye-5_analytic_20160402_164746.tif"/>
    <s v="Alta"/>
    <m/>
    <m/>
  </r>
  <r>
    <s v="782i"/>
    <x v="6"/>
    <n v="11.44059"/>
    <n v="-83.966880000000003"/>
    <x v="3"/>
    <n v="8"/>
    <s v="Alta"/>
    <s v="Landsat"/>
    <n v="2005"/>
    <s v="imal7_15052_29_08_2005.img"/>
    <s v="Media"/>
    <x v="5"/>
    <n v="7"/>
    <s v="Alta"/>
    <s v="Rapide Eye"/>
    <n v="2016"/>
    <s v="1644328_RapidEye-1_analytic_20160315_165220.tif"/>
    <s v="Alta"/>
    <m/>
    <m/>
  </r>
  <r>
    <s v="779i"/>
    <x v="6"/>
    <n v="11.440630000000001"/>
    <n v="-84.221950000000007"/>
    <x v="3"/>
    <n v="9"/>
    <s v="Alta"/>
    <s v="Landsat"/>
    <n v="2005"/>
    <s v="imal7_15052_29_08_2005.img"/>
    <s v="Media"/>
    <x v="10"/>
    <m/>
    <s v="Alta"/>
    <s v="Rapide Eye"/>
    <n v="2016"/>
    <s v="1644327_RapidEye-1_analytic_20160315_165221.tif"/>
    <s v="Alta"/>
    <m/>
    <m/>
  </r>
  <r>
    <s v="775i"/>
    <x v="6"/>
    <n v="11.355689999999999"/>
    <n v="-84.052779999999998"/>
    <x v="3"/>
    <n v="9"/>
    <s v="Alta"/>
    <s v="Landsat"/>
    <n v="2005"/>
    <s v="imal7_15052_29_08_2005.img"/>
    <s v="Media"/>
    <x v="4"/>
    <n v="6"/>
    <s v="Alta"/>
    <s v="Rapide Eye"/>
    <n v="2016"/>
    <s v="1644328_RapidEye-1_analytic_20160315_165220.tif"/>
    <s v="Alta"/>
    <m/>
    <m/>
  </r>
  <r>
    <s v="772i"/>
    <x v="6"/>
    <n v="11.355740000000001"/>
    <n v="-84.307770000000005"/>
    <x v="1"/>
    <m/>
    <s v="Alta"/>
    <s v="Landsat"/>
    <n v="2005"/>
    <s v="imal7_15052_29_08_2005.img"/>
    <s v="Media"/>
    <x v="4"/>
    <n v="4"/>
    <s v="Alta"/>
    <s v="Rapide Eye"/>
    <n v="2016"/>
    <s v="1644327_RapidEye-1_analytic_20160315_165221.tif"/>
    <s v="Alta"/>
    <m/>
    <m/>
  </r>
  <r>
    <s v="770i"/>
    <x v="6"/>
    <n v="11.2706"/>
    <n v="-83.966909999999999"/>
    <x v="3"/>
    <n v="8"/>
    <s v="Alta"/>
    <s v="Landsat"/>
    <n v="2005"/>
    <s v="imal7_15052_29_08_2005.img"/>
    <s v="Media"/>
    <x v="4"/>
    <n v="5"/>
    <s v="Alta"/>
    <s v="Rapide Eye"/>
    <n v="2016"/>
    <s v="1644228_RapidEye-1_analytic_20160315_165224.tif"/>
    <s v="Alta"/>
    <m/>
    <m/>
  </r>
  <r>
    <s v="767i"/>
    <x v="6"/>
    <n v="11.27065"/>
    <n v="-84.221990000000005"/>
    <x v="2"/>
    <n v="6"/>
    <s v="Alta"/>
    <s v="Landsat"/>
    <n v="2005"/>
    <s v="imal7_15052_29_08_2005.img"/>
    <s v="Media"/>
    <x v="4"/>
    <n v="5"/>
    <s v="Media"/>
    <s v="Rapide Eye"/>
    <n v="2016"/>
    <s v="1644227_RapidEye-1_analytic_20160315_165224.tif"/>
    <s v="Alta"/>
    <m/>
    <m/>
  </r>
  <r>
    <s v="762i"/>
    <x v="6"/>
    <n v="11.18573"/>
    <n v="-84.137799999999999"/>
    <x v="3"/>
    <n v="8"/>
    <s v="Alta"/>
    <s v="Landsat"/>
    <n v="2005"/>
    <s v="imal7_15052_29_08_2005.img"/>
    <s v="Media"/>
    <x v="5"/>
    <n v="7"/>
    <s v="Alta"/>
    <s v="Rapide Eye"/>
    <n v="2016"/>
    <s v="1644228_RapidEye-1_analytic_20160315_165224.tif"/>
    <s v="Alta"/>
    <m/>
    <m/>
  </r>
  <r>
    <s v="75i"/>
    <x v="6"/>
    <n v="11.738110000000001"/>
    <n v="-84.052279999999996"/>
    <x v="2"/>
    <n v="6"/>
    <s v="Alta"/>
    <s v="Landsat"/>
    <n v="2005"/>
    <s v="imal7_15052_29_08_2005.img"/>
    <s v="Media"/>
    <x v="5"/>
    <n v="7"/>
    <s v="Alta"/>
    <s v="Rapide Eye"/>
    <n v="2016"/>
    <s v="1644228_RapidEye-1_analytic_20160315_165224.tif"/>
    <s v="Alta"/>
    <m/>
    <m/>
  </r>
  <r>
    <s v="759i"/>
    <x v="6"/>
    <n v="11.18576"/>
    <n v="-84.392799999999994"/>
    <x v="1"/>
    <m/>
    <s v="Alta"/>
    <s v="Landsat"/>
    <n v="2005"/>
    <s v="imal7_15052_29_08_2005.img"/>
    <s v="Media"/>
    <x v="1"/>
    <m/>
    <s v="Alta"/>
    <s v="Rapide Eye"/>
    <n v="2016"/>
    <s v="1644226_RapidEye-1_analytic_20160315_165225.tif"/>
    <s v="Alta"/>
    <m/>
    <m/>
  </r>
  <r>
    <s v="758i"/>
    <x v="6"/>
    <n v="11.10059"/>
    <n v="-83.881929999999997"/>
    <x v="3"/>
    <n v="9"/>
    <s v="Alta"/>
    <s v="Landsat"/>
    <n v="2005"/>
    <s v="imal7_15052_29_08_2005.img"/>
    <s v="Media"/>
    <x v="5"/>
    <n v="9"/>
    <s v="Alta"/>
    <s v="Google Earth"/>
    <n v="2015"/>
    <m/>
    <s v="Alta"/>
    <m/>
    <m/>
  </r>
  <r>
    <s v="755i"/>
    <x v="6"/>
    <n v="11.10066"/>
    <n v="-84.137"/>
    <x v="3"/>
    <n v="8"/>
    <s v="Alta"/>
    <s v="Landsat"/>
    <n v="2005"/>
    <s v="imal7_15052_29_08_2005.img"/>
    <s v="Media"/>
    <x v="12"/>
    <m/>
    <s v="Alta"/>
    <s v="Rapide Eye"/>
    <n v="2015"/>
    <s v="1644228_RapidEye-2_analytic_20160903_164428.tif"/>
    <s v="Alta"/>
    <m/>
    <m/>
  </r>
  <r>
    <s v="752i"/>
    <x v="6"/>
    <n v="11.1007"/>
    <n v="-84.392070000000004"/>
    <x v="3"/>
    <n v="8"/>
    <s v="Alta"/>
    <s v="Landsat"/>
    <n v="2005"/>
    <s v="imal7_15052_29_08_2005.img"/>
    <s v="Media"/>
    <x v="5"/>
    <n v="7"/>
    <s v="Alta"/>
    <s v="Rapide Eye"/>
    <n v="2016"/>
    <s v="1644226_RapidEye-1_analytic_20160315_165225.tif"/>
    <s v="Alta"/>
    <m/>
    <m/>
  </r>
  <r>
    <s v="751i"/>
    <x v="6"/>
    <n v="11.015700000000001"/>
    <n v="-83.882829999999998"/>
    <x v="2"/>
    <n v="6"/>
    <s v="Baja"/>
    <s v="Landsat"/>
    <n v="2005"/>
    <s v="imal7_15052_29_08_2005.img"/>
    <s v="Media"/>
    <x v="12"/>
    <m/>
    <s v="Alta"/>
    <s v="Rapide Eye"/>
    <n v="2016"/>
    <s v="1744101_RapidEye-2_analytic_20160903_164431.tif"/>
    <s v="Alta"/>
    <m/>
    <m/>
  </r>
  <r>
    <s v="749INF"/>
    <x v="6"/>
    <n v="12.799849999999999"/>
    <n v="-83.669160000000005"/>
    <x v="3"/>
    <n v="9"/>
    <s v="Alta"/>
    <s v="Landsat"/>
    <n v="2005"/>
    <s v="imal7_15051_29_08_2005.img"/>
    <s v="Media"/>
    <x v="5"/>
    <m/>
    <s v="Alta"/>
    <s v="Rapide Eye"/>
    <n v="2016"/>
    <s v="1744902_RapidEye-1_analytic_20160108_164855.tif"/>
    <s v="Alta"/>
    <m/>
    <m/>
  </r>
  <r>
    <s v="748i"/>
    <x v="6"/>
    <n v="11.015750000000001"/>
    <n v="-84.137820000000005"/>
    <x v="3"/>
    <n v="9"/>
    <s v="Alta"/>
    <s v="Landsat"/>
    <n v="2005"/>
    <s v="imal7_15052_29_08_2005.img"/>
    <s v="Media"/>
    <x v="5"/>
    <n v="7"/>
    <s v="Alta"/>
    <s v="Rapide Eye"/>
    <n v="2016"/>
    <s v="1644128_RapidEye-1_analytic_20160315_165227.tif"/>
    <s v="Alta"/>
    <m/>
    <m/>
  </r>
  <r>
    <s v="747INF"/>
    <x v="6"/>
    <n v="12.799910000000001"/>
    <n v="-83.839209999999994"/>
    <x v="3"/>
    <n v="8"/>
    <s v="Alta"/>
    <s v="Landsat"/>
    <n v="2005"/>
    <s v="imal7_15051_29_08_2005.img"/>
    <s v="Media"/>
    <x v="4"/>
    <n v="6"/>
    <s v="Alta"/>
    <s v="Rapide Eye"/>
    <n v="2015"/>
    <s v="1745002_RapidEye-2_analytic_20151001_165233.tif"/>
    <s v="Alta"/>
    <m/>
    <m/>
  </r>
  <r>
    <s v="745i"/>
    <x v="6"/>
    <n v="11.01577"/>
    <n v="-84.39282"/>
    <x v="4"/>
    <m/>
    <s v="Alta"/>
    <s v="Landsat"/>
    <n v="2005"/>
    <s v="imal7_15052_29_08_2005.img"/>
    <s v="Media"/>
    <x v="4"/>
    <n v="5"/>
    <s v="Media"/>
    <s v="Rapide Eye"/>
    <n v="2016"/>
    <s v="1644126_RapidEye-4_analytic_20160724_163649.tif"/>
    <s v="Alta"/>
    <m/>
    <m/>
  </r>
  <r>
    <s v="744INF"/>
    <x v="6"/>
    <n v="12.800929999999999"/>
    <n v="-84.093909999999994"/>
    <x v="3"/>
    <n v="7"/>
    <s v="Alta"/>
    <s v="Landsat"/>
    <n v="2005"/>
    <s v="imal7_15052_29_08_2005.img"/>
    <s v="Media"/>
    <x v="10"/>
    <m/>
    <s v="Alta"/>
    <s v="Rapide Eye"/>
    <n v="2016"/>
    <s v="1745001_RapidEye-1_analytic_20160315_165156.tif"/>
    <s v="Alta"/>
    <m/>
    <m/>
  </r>
  <r>
    <s v="742i"/>
    <x v="6"/>
    <n v="10.93064"/>
    <n v="-83.966989999999996"/>
    <x v="3"/>
    <n v="7"/>
    <s v="Alta"/>
    <s v="Landsat"/>
    <n v="2007"/>
    <s v="imal7_1553_08_02_2007.img"/>
    <s v="Media"/>
    <x v="12"/>
    <m/>
    <s v="Alta"/>
    <s v="Rapide Eye"/>
    <n v="2016"/>
    <s v="1744101_RapidEye-3_analytic_20160522_163619.tif"/>
    <s v="Alta"/>
    <m/>
    <m/>
  </r>
  <r>
    <s v="741INF"/>
    <x v="6"/>
    <n v="12.80012"/>
    <n v="-84.349350000000001"/>
    <x v="2"/>
    <n v="4"/>
    <s v="Media"/>
    <s v="Landsat"/>
    <n v="2007"/>
    <s v="imal7_1553_08_02_2007.img"/>
    <s v="Media"/>
    <x v="1"/>
    <n v="2"/>
    <s v="Media"/>
    <s v="Rapide Eye"/>
    <n v="2016"/>
    <s v="1645026_RapidEye-2_analytic_20160124_170419.tif"/>
    <s v="Alta"/>
    <m/>
    <m/>
  </r>
  <r>
    <s v="739i"/>
    <x v="6"/>
    <n v="10.93153"/>
    <n v="-84.221909999999994"/>
    <x v="3"/>
    <n v="7"/>
    <s v="Media"/>
    <s v="Landsat"/>
    <n v="2005"/>
    <s v="imal7_15052_29_08_2005.img"/>
    <s v="Media"/>
    <x v="4"/>
    <n v="5"/>
    <s v="Alta"/>
    <s v="Rapide Eye"/>
    <n v="2016"/>
    <s v="1644127_RapidEye-1_analytic_20160315_165228.tif"/>
    <s v="Alta"/>
    <m/>
    <m/>
  </r>
  <r>
    <s v="738INF"/>
    <x v="6"/>
    <n v="12.80097"/>
    <n v="-84.604089999999999"/>
    <x v="2"/>
    <n v="6"/>
    <s v="Media"/>
    <s v="Landsat"/>
    <n v="2003"/>
    <s v="imal7_16051_05_12_2003.img"/>
    <s v="Media"/>
    <x v="5"/>
    <n v="7"/>
    <s v="Alta"/>
    <s v="Rapide Eye"/>
    <n v="2016"/>
    <s v="1644925_RapidEye-5_visual_20160402_164748.tif"/>
    <s v="Alta"/>
    <m/>
    <m/>
  </r>
  <r>
    <s v="737i"/>
    <x v="6"/>
    <n v="10.84572"/>
    <n v="-83.882850000000005"/>
    <x v="3"/>
    <n v="7"/>
    <s v="Baja"/>
    <s v="Landsat"/>
    <n v="2007"/>
    <s v="imal7_1553_08_02_2007.img"/>
    <s v="Media"/>
    <x v="4"/>
    <n v="6"/>
    <s v="Alta"/>
    <s v="Rapide Eye"/>
    <n v="2016"/>
    <s v="1744001_RapidEye-1_analytic_20160310_164735.tif"/>
    <s v="Alta"/>
    <m/>
    <m/>
  </r>
  <r>
    <s v="735INF"/>
    <x v="6"/>
    <n v="12.80031"/>
    <n v="-84.859499999999997"/>
    <x v="1"/>
    <n v="3"/>
    <s v="Media"/>
    <s v="Landsat"/>
    <n v="2003"/>
    <s v="imal7_16051_05_12_2003.img"/>
    <s v="Media"/>
    <x v="10"/>
    <m/>
    <s v="Alta"/>
    <s v="Rapide Eye"/>
    <n v="2016"/>
    <s v="1644924_RapidEye-5_analytic_20160402_164749.tif"/>
    <s v="Alta"/>
    <m/>
    <m/>
  </r>
  <r>
    <s v="734i"/>
    <x v="6"/>
    <n v="10.846539999999999"/>
    <n v="-84.13691"/>
    <x v="5"/>
    <m/>
    <s v="Alta"/>
    <s v="Landsat"/>
    <n v="2005"/>
    <s v="imal7_15052_29_08_2005.img"/>
    <s v="Media"/>
    <x v="1"/>
    <n v="2"/>
    <s v="Alta"/>
    <s v="Rapide Eye"/>
    <n v="2016"/>
    <s v="1644128_RapidEye-2_analytic_20160903_164431.tif"/>
    <s v="Alta"/>
    <m/>
    <m/>
  </r>
  <r>
    <s v="732INF"/>
    <x v="6"/>
    <n v="12.800990000000001"/>
    <n v="-85.114270000000005"/>
    <x v="1"/>
    <m/>
    <s v="Media"/>
    <s v="Landsat"/>
    <n v="2003"/>
    <s v="imal7_16051_05_12_2003.img"/>
    <s v="Media"/>
    <x v="6"/>
    <m/>
    <s v="Media"/>
    <s v="Rapide Eye"/>
    <n v="2016"/>
    <s v="1644923_RapidEye-1_analytic_20161001_164649.tif"/>
    <s v="Alta"/>
    <m/>
    <m/>
  </r>
  <r>
    <s v="732i"/>
    <x v="6"/>
    <n v="14.88264"/>
    <n v="-83.370090000000005"/>
    <x v="0"/>
    <m/>
    <s v="Alta"/>
    <s v="Landsat"/>
    <n v="2005"/>
    <s v="mosa_15_16_17_2005_06.img"/>
    <s v="Media"/>
    <x v="0"/>
    <m/>
    <s v="Alta"/>
    <s v="Rapide Eye"/>
    <n v="2016"/>
    <s v="1644923_RapidEye-1_analytic_20161001_164649.tif"/>
    <s v="Alta"/>
    <m/>
    <m/>
  </r>
  <r>
    <s v="72i"/>
    <x v="6"/>
    <n v="11.73739"/>
    <n v="-84.307320000000004"/>
    <x v="2"/>
    <n v="4"/>
    <s v="Alta"/>
    <s v="Landsat"/>
    <n v="2005"/>
    <s v="imal7_15052_29_08_2005.img"/>
    <s v="Media"/>
    <x v="4"/>
    <n v="4"/>
    <s v="Alta"/>
    <s v="Rapide Eye"/>
    <n v="2015"/>
    <s v="1644527_RapidEye-1_analytic_20150224_171129.tif"/>
    <s v="Alta"/>
    <m/>
    <m/>
  </r>
  <r>
    <s v="72b"/>
    <x v="6"/>
    <n v="13.947179999999999"/>
    <n v="-83.499229999999997"/>
    <x v="10"/>
    <n v="6"/>
    <s v="Alta"/>
    <s v="Google Earth"/>
    <n v="2006"/>
    <m/>
    <s v="Media"/>
    <x v="9"/>
    <m/>
    <s v="Alta"/>
    <s v="Rapide Eye"/>
    <n v="2016"/>
    <s v="1745503_RapidEye-1_analytic_20160613_164123.tif"/>
    <s v="Alta"/>
    <m/>
    <m/>
  </r>
  <r>
    <s v="729i"/>
    <x v="6"/>
    <n v="14.796419999999999"/>
    <n v="-83.456540000000004"/>
    <x v="11"/>
    <m/>
    <s v="Alta"/>
    <s v="Google Earth"/>
    <n v="2006"/>
    <m/>
    <s v="Alta"/>
    <x v="4"/>
    <n v="5"/>
    <s v="Alta"/>
    <s v="Rapide Eye"/>
    <n v="2016"/>
    <s v="1745903_RapidEye-1_analytic_20160206_165456.tif"/>
    <s v="Alta"/>
    <m/>
    <m/>
  </r>
  <r>
    <s v="724i"/>
    <x v="6"/>
    <n v="14.7127"/>
    <n v="-83.540239999999997"/>
    <x v="6"/>
    <n v="6"/>
    <s v="Media"/>
    <s v="Landsat"/>
    <n v="2004"/>
    <s v="imal7_15050_27_09_2004.img"/>
    <s v="Media"/>
    <x v="2"/>
    <n v="6"/>
    <s v="Alta"/>
    <s v="Rapide Eye"/>
    <n v="2015"/>
    <s v="1745804_RapidEye-4_analytic_20150424_164535.tif"/>
    <s v="Alta"/>
    <m/>
    <m/>
  </r>
  <r>
    <s v="721i"/>
    <x v="6"/>
    <n v="14.71278"/>
    <n v="-83.795379999999994"/>
    <x v="6"/>
    <n v="5"/>
    <s v="Media"/>
    <s v="Landsat"/>
    <n v="2004"/>
    <s v="imal7_15050_27_09_2004.img"/>
    <s v="Media"/>
    <x v="2"/>
    <n v="5"/>
    <s v="Alta"/>
    <s v="Rapide Eye"/>
    <n v="2016"/>
    <s v="1745802_RapidEye-1_analytic_20160206_165500.tif"/>
    <s v="Alta"/>
    <m/>
    <m/>
  </r>
  <r>
    <s v="716i"/>
    <x v="6"/>
    <n v="14.712960000000001"/>
    <n v="-84.901009999999999"/>
    <x v="3"/>
    <n v="8"/>
    <s v="Media"/>
    <s v="Landsat"/>
    <n v="2005"/>
    <s v="mosa_15_16_17_2005_06_1.img"/>
    <s v="Media"/>
    <x v="4"/>
    <n v="5"/>
    <s v="Alta"/>
    <s v="Rapide Eye"/>
    <n v="2016"/>
    <s v="1645824_RapidEye-3_analytic_20160317_164834.tif"/>
    <s v="Alta"/>
    <m/>
    <m/>
  </r>
  <r>
    <s v="714i"/>
    <x v="6"/>
    <n v="14.62645"/>
    <n v="-83.456580000000002"/>
    <x v="8"/>
    <m/>
    <s v="Media"/>
    <s v="Landsat"/>
    <n v="2004"/>
    <s v="imal7_15050_27_09_2004.img"/>
    <s v="Media"/>
    <x v="12"/>
    <m/>
    <s v="Alta"/>
    <s v="Rapide Eye"/>
    <n v="2016"/>
    <s v="1745803_RapidEye-1_analytic_20160206_165500.tif"/>
    <s v="Alta"/>
    <m/>
    <m/>
  </r>
  <r>
    <s v="711i"/>
    <x v="6"/>
    <n v="14.62776"/>
    <n v="-83.711609999999993"/>
    <x v="8"/>
    <m/>
    <s v="Alta"/>
    <s v="Landsat"/>
    <n v="2004"/>
    <s v="imal7_15050_27_09_2004.img"/>
    <s v="Media"/>
    <x v="11"/>
    <m/>
    <s v="Alta"/>
    <s v="Rapide Eye"/>
    <n v="2016"/>
    <s v="1745802_RapidEye-1_analytic_20160206_165500.tif"/>
    <s v="Alta"/>
    <m/>
    <m/>
  </r>
  <r>
    <s v="708i"/>
    <x v="6"/>
    <n v="14.626749999999999"/>
    <n v="-83.966660000000005"/>
    <x v="6"/>
    <n v="4"/>
    <s v="Baja"/>
    <s v="Landsat"/>
    <n v="2004"/>
    <s v="imal7_15050_27_09_2004.img"/>
    <s v="Media"/>
    <x v="2"/>
    <n v="6"/>
    <s v="Media"/>
    <s v="Rapide Eye"/>
    <n v="2016"/>
    <s v="1645828_RapidEye-1_analytic_20160206_165501.tif"/>
    <s v="Alta"/>
    <m/>
    <m/>
  </r>
  <r>
    <s v="705i"/>
    <x v="6"/>
    <n v="14.627879999999999"/>
    <n v="-84.221689999999995"/>
    <x v="2"/>
    <n v="5"/>
    <s v="Media"/>
    <s v="Landsat"/>
    <n v="2005"/>
    <s v="mosa_15_16_17_2005_06_1.img"/>
    <s v="Media"/>
    <x v="4"/>
    <n v="5"/>
    <s v="Alta"/>
    <s v="Rapide Eye"/>
    <n v="2015"/>
    <s v="1645827_RapidEye-5_analytic_20150223_170657.tif"/>
    <s v="Alta"/>
    <m/>
    <m/>
  </r>
  <r>
    <s v="704i"/>
    <x v="6"/>
    <n v="14.626950000000001"/>
    <n v="-84.306719999999999"/>
    <x v="2"/>
    <n v="5"/>
    <s v="Media"/>
    <s v="Landsat"/>
    <n v="2005"/>
    <s v="mosa_15_16_17_2005_06_1.img"/>
    <s v="Media"/>
    <x v="4"/>
    <n v="5"/>
    <s v="Alta"/>
    <s v="Rapide Eye"/>
    <n v="2015"/>
    <s v="1645827_RapidEye-5_analytic_20150223_170657.tif"/>
    <s v="Alta"/>
    <m/>
    <m/>
  </r>
  <r>
    <s v="703INF"/>
    <x v="6"/>
    <n v="12.71604"/>
    <n v="-83.584869999999995"/>
    <x v="0"/>
    <m/>
    <s v="Alta"/>
    <s v="Landsat"/>
    <n v="2005"/>
    <s v="imal7_15051_29_08_2005.img"/>
    <s v="Media"/>
    <x v="0"/>
    <m/>
    <s v="Alta"/>
    <s v="Rapide Eye"/>
    <n v="2015"/>
    <s v="1645827_RapidEye-5_analytic_20150223_170657.tif"/>
    <s v="Alta"/>
    <m/>
    <m/>
  </r>
  <r>
    <s v="701i"/>
    <x v="6"/>
    <n v="14.62724"/>
    <n v="-84.816810000000004"/>
    <x v="2"/>
    <n v="5"/>
    <s v="Alta"/>
    <s v="Landsat"/>
    <n v="2005"/>
    <s v="imgl7_16050_13_03_2005.img"/>
    <s v="Media"/>
    <x v="4"/>
    <n v="5"/>
    <s v="Alta"/>
    <s v="Rapide Eye"/>
    <n v="2016"/>
    <s v="1645824_RapidEye-3_analytic_20160317_164834.tif"/>
    <s v="Alta"/>
    <m/>
    <m/>
  </r>
  <r>
    <s v="700INF"/>
    <x v="6"/>
    <n v="12.71504"/>
    <n v="-83.840260000000001"/>
    <x v="3"/>
    <n v="9"/>
    <s v="Alta"/>
    <s v="Landsat"/>
    <n v="2005"/>
    <s v="imgl7_16050_13_03_2005.img"/>
    <s v="Media"/>
    <x v="5"/>
    <n v="7"/>
    <s v="Alta"/>
    <s v="Rapide Eye"/>
    <n v="2016"/>
    <s v="1744902_RapidEye-1_analytic_20160108_164855.tif"/>
    <s v="Alta"/>
    <m/>
    <m/>
  </r>
  <r>
    <s v="69INF"/>
    <x v="6"/>
    <n v="11.186120000000001"/>
    <n v="-83.924880000000002"/>
    <x v="3"/>
    <n v="9"/>
    <s v="Alta"/>
    <s v="Landsat"/>
    <n v="2005"/>
    <s v="imal7_15052_29_08_2005.img"/>
    <s v="Media"/>
    <x v="12"/>
    <m/>
    <s v="Alta"/>
    <s v="Rapide Eye"/>
    <n v="2016"/>
    <s v="1644228_RapidEye-2_analytic_20160903_164428.tif"/>
    <s v="Alta"/>
    <m/>
    <m/>
  </r>
  <r>
    <s v="69i"/>
    <x v="6"/>
    <n v="11.653180000000001"/>
    <n v="-83.713229999999996"/>
    <x v="2"/>
    <n v="6"/>
    <s v="Alta"/>
    <s v="Landsat"/>
    <n v="2005"/>
    <s v="imal7_15052_29_08_2005.img"/>
    <s v="Media"/>
    <x v="4"/>
    <n v="6"/>
    <s v="Alta"/>
    <s v="Rapide Eye"/>
    <n v="2016"/>
    <s v="1744402_RapidEye-2_analytic_20160903_164420.tif"/>
    <s v="Alta"/>
    <m/>
    <m/>
  </r>
  <r>
    <s v="698INF"/>
    <x v="6"/>
    <n v="12.7151"/>
    <n v="-84.010249999999999"/>
    <x v="1"/>
    <m/>
    <s v="Alta"/>
    <s v="Landsat"/>
    <n v="2005"/>
    <s v="imal7_15051_29_08_2005.img"/>
    <s v="Media"/>
    <x v="4"/>
    <n v="4"/>
    <s v="Alta"/>
    <s v="Rapide Eye"/>
    <n v="2015"/>
    <s v="1644928_RapidEye-2_analytic_20151001_165237.tif"/>
    <s v="Alta"/>
    <m/>
    <m/>
  </r>
  <r>
    <s v="697i"/>
    <x v="6"/>
    <n v="14.542669999999999"/>
    <n v="-83.37021"/>
    <x v="2"/>
    <n v="4"/>
    <s v="Media"/>
    <s v="Landsat"/>
    <n v="2008"/>
    <s v="imal7_1550_09_11_2008.img"/>
    <s v="Media"/>
    <x v="4"/>
    <n v="3"/>
    <s v="Alta"/>
    <s v="Rapide Eye"/>
    <n v="2015"/>
    <s v="1745804_RapidEye-4_analytic_20150424_164535.tif"/>
    <s v="Alta"/>
    <m/>
    <m/>
  </r>
  <r>
    <s v="695INF"/>
    <x v="6"/>
    <n v="12.71604"/>
    <n v="-84.264880000000005"/>
    <x v="3"/>
    <n v="7"/>
    <s v="Alta"/>
    <s v="Landsat"/>
    <n v="2005"/>
    <s v="imal7_15051_29_08_2005.img"/>
    <s v="Media"/>
    <x v="6"/>
    <m/>
    <s v="Alta"/>
    <s v="Rapide Eye"/>
    <n v="2016"/>
    <s v="1644927_RapidEye-1_analytic_20160315_165200.tif"/>
    <s v="Alta"/>
    <m/>
    <m/>
  </r>
  <r>
    <s v="694i"/>
    <x v="6"/>
    <n v="14.541539999999999"/>
    <n v="-83.625360000000001"/>
    <x v="7"/>
    <n v="8"/>
    <s v="Alta"/>
    <s v="Landsat"/>
    <n v="2004"/>
    <s v="imal7_15050_27_09_2004.img"/>
    <s v="Media"/>
    <x v="3"/>
    <n v="8"/>
    <s v="Alta"/>
    <s v="Rapide Eye"/>
    <n v="2016"/>
    <s v="1745803_RapidEye-1_analytic_20160206_165500.tif"/>
    <s v="Alta"/>
    <m/>
    <m/>
  </r>
  <r>
    <s v="692INF"/>
    <x v="6"/>
    <n v="12.715260000000001"/>
    <n v="-84.520229999999998"/>
    <x v="2"/>
    <n v="4"/>
    <s v="Alta"/>
    <s v="Landsat"/>
    <n v="2003"/>
    <s v="imal7_16051_05_12_2003.img"/>
    <s v="Media"/>
    <x v="1"/>
    <m/>
    <s v="Alta"/>
    <s v="Rapide Eye"/>
    <n v="2016"/>
    <s v="1644926_RapidEye-2_analytic_20160124_170423.tif"/>
    <s v="Alta"/>
    <m/>
    <m/>
  </r>
  <r>
    <s v="691i"/>
    <x v="6"/>
    <n v="14.54279"/>
    <n v="-83.880480000000006"/>
    <x v="6"/>
    <n v="3"/>
    <s v="Alta"/>
    <s v="Google Earth"/>
    <n v="2006"/>
    <m/>
    <s v="Media"/>
    <x v="12"/>
    <m/>
    <s v="Alta"/>
    <s v="Rapide Eye"/>
    <n v="2016"/>
    <s v="1645828_RapidEye-1_analytic_20160206_165501.tif"/>
    <s v="Alta"/>
    <m/>
    <m/>
  </r>
  <r>
    <s v="68b"/>
    <x v="6"/>
    <n v="13.7784"/>
    <n v="-83.584249999999997"/>
    <x v="10"/>
    <m/>
    <s v="Alta"/>
    <s v="Landsat"/>
    <n v="2005"/>
    <s v="imal7_15051_29_08_2005.img"/>
    <s v="Media"/>
    <x v="10"/>
    <m/>
    <s v="Alta"/>
    <s v="Rapide Eye"/>
    <n v="2016"/>
    <s v="1745403_RapidEye-1_analytic_20160613_164126.tif"/>
    <s v="Alta"/>
    <m/>
    <m/>
  </r>
  <r>
    <s v="689INF"/>
    <x v="6"/>
    <n v="12.71604"/>
    <n v="-84.774900000000002"/>
    <x v="2"/>
    <n v="4"/>
    <s v="Alta"/>
    <s v="Landsat"/>
    <n v="2003"/>
    <s v="imal7_16051_05_12_2003.img"/>
    <s v="Media"/>
    <x v="4"/>
    <n v="3"/>
    <s v="Alta"/>
    <s v="Rapide Eye"/>
    <n v="2016"/>
    <s v="1644925_RapidEye-5_analytic_20160402_164748.tif"/>
    <s v="Alta"/>
    <m/>
    <m/>
  </r>
  <r>
    <s v="688i"/>
    <x v="6"/>
    <n v="14.54185"/>
    <n v="-84.135639999999995"/>
    <x v="3"/>
    <n v="7"/>
    <s v="Alta"/>
    <s v="Landsat"/>
    <n v="2005"/>
    <s v="imgl7_16050_13_03_2005.img"/>
    <s v="Media"/>
    <x v="5"/>
    <n v="9"/>
    <s v="Alta"/>
    <s v="Google Earth"/>
    <n v="2018"/>
    <m/>
    <s v="Alta"/>
    <m/>
    <m/>
  </r>
  <r>
    <s v="685i"/>
    <x v="6"/>
    <n v="14.542909999999999"/>
    <n v="-84.390770000000003"/>
    <x v="3"/>
    <n v="7"/>
    <s v="Alta"/>
    <s v="Landsat"/>
    <n v="2005"/>
    <s v="imgl7_16050_13_03_2005.img"/>
    <s v="Media"/>
    <x v="5"/>
    <n v="7"/>
    <s v="Alta"/>
    <s v="Rapide Eye"/>
    <n v="2016"/>
    <s v="1645826_RapidEye-3_analytic_20160317_164833.tif"/>
    <s v="Alta"/>
    <m/>
    <m/>
  </r>
  <r>
    <s v="684i"/>
    <x v="6"/>
    <n v="14.54205"/>
    <n v="-84.475819999999999"/>
    <x v="3"/>
    <n v="7"/>
    <s v="Alta"/>
    <s v="Landsat"/>
    <n v="2005"/>
    <s v="imgl7_16050_13_03_2005.img"/>
    <s v="Media"/>
    <x v="5"/>
    <n v="7"/>
    <s v="Alta"/>
    <s v="Rapide Eye"/>
    <n v="2016"/>
    <s v="1645826_RapidEye-3_analytic_20160317_164833.tif"/>
    <s v="Alta"/>
    <m/>
    <m/>
  </r>
  <r>
    <s v="681i"/>
    <x v="6"/>
    <n v="14.54299"/>
    <n v="-84.730959999999996"/>
    <x v="2"/>
    <n v="6"/>
    <s v="Alta"/>
    <s v="Landsat"/>
    <n v="2005"/>
    <s v="mosaico_2005_erdas.img"/>
    <s v="Media"/>
    <x v="4"/>
    <n v="6"/>
    <s v="Alta"/>
    <s v="Rapide Eye"/>
    <n v="2016"/>
    <s v="1645825_RapidEye-3_analytic_20160317_164833.tif"/>
    <s v="Alta"/>
    <m/>
    <m/>
  </r>
  <r>
    <s v="678i"/>
    <x v="6"/>
    <n v="14.543060000000001"/>
    <n v="-84.986099999999993"/>
    <x v="3"/>
    <n v="8"/>
    <s v="Alta"/>
    <s v="Landsat"/>
    <n v="2005"/>
    <s v="mosa_15_16_17_2005_06.img"/>
    <s v="Media"/>
    <x v="5"/>
    <n v="7"/>
    <s v="Alta"/>
    <s v="Rapide Eye"/>
    <n v="2016"/>
    <s v="1645824_RapidEye-3_analytic_20160317_164834.tif"/>
    <s v="Alta"/>
    <m/>
    <m/>
  </r>
  <r>
    <s v="676i"/>
    <x v="6"/>
    <n v="14.457700000000001"/>
    <n v="-83.371589999999998"/>
    <x v="4"/>
    <m/>
    <s v="Alta"/>
    <s v="Landsat"/>
    <n v="2004"/>
    <s v="imal7_15050_04_04_2004.img"/>
    <s v="Media"/>
    <x v="12"/>
    <m/>
    <s v="Alta"/>
    <s v="Rapide Eye"/>
    <n v="2016"/>
    <s v="1745704_RapidEye-1_analytic_20160108_164826.tif"/>
    <s v="Alta"/>
    <m/>
    <m/>
  </r>
  <r>
    <s v="673i"/>
    <x v="6"/>
    <n v="14.456580000000001"/>
    <n v="-83.626649999999998"/>
    <x v="8"/>
    <m/>
    <s v="Alta"/>
    <s v="Landsat"/>
    <n v="2004"/>
    <s v="imal7_15050_04_04_2004.img"/>
    <s v="Media"/>
    <x v="4"/>
    <n v="5"/>
    <s v="Alta"/>
    <s v="Rapide Eye"/>
    <n v="2016"/>
    <s v="1745703_RapidEye-1_analytic_20160206_165503.tif"/>
    <s v="Alta"/>
    <m/>
    <m/>
  </r>
  <r>
    <s v="670i"/>
    <x v="6"/>
    <n v="14.45782"/>
    <n v="-83.88167"/>
    <x v="8"/>
    <m/>
    <s v="Alta"/>
    <s v="Landsat"/>
    <n v="2004"/>
    <s v="imal7_15050_27_09_2004.img"/>
    <s v="Media"/>
    <x v="2"/>
    <n v="6"/>
    <s v="Alta"/>
    <s v="Rapide Eye"/>
    <n v="2015"/>
    <s v="1645728_RapidEye-2_analytic_20151001_165209.tif"/>
    <s v="Alta"/>
    <m/>
    <m/>
  </r>
  <r>
    <s v="66INF"/>
    <x v="6"/>
    <n v="11.18534"/>
    <n v="-84.180719999999994"/>
    <x v="3"/>
    <n v="7"/>
    <s v="Alta"/>
    <s v="Landsat"/>
    <n v="2005"/>
    <s v="imal7_15052_29_08_2005.img"/>
    <s v="Media"/>
    <x v="5"/>
    <n v="7"/>
    <s v="Alta"/>
    <s v="Rapide Eye"/>
    <n v="2016"/>
    <s v="1644227_RapidEye-1_analytic_20160315_165224.tif"/>
    <s v="Alta"/>
    <m/>
    <m/>
  </r>
  <r>
    <s v="66i"/>
    <x v="6"/>
    <n v="11.652229999999999"/>
    <n v="-83.966390000000004"/>
    <x v="2"/>
    <n v="6"/>
    <s v="Alta"/>
    <s v="Landsat"/>
    <n v="2005"/>
    <s v="imal7_15052_29_08_2005.img"/>
    <s v="Media"/>
    <x v="4"/>
    <n v="4"/>
    <s v="Baja"/>
    <s v="Rapide Eye"/>
    <n v="2016"/>
    <s v="1744401_RapidEye-4_analytic_20160724_163638.tif"/>
    <s v="Alta"/>
    <m/>
    <m/>
  </r>
  <r>
    <s v="667i"/>
    <x v="6"/>
    <n v="14.45687"/>
    <n v="-84.13673"/>
    <x v="3"/>
    <n v="7"/>
    <s v="Media"/>
    <s v="Landsat"/>
    <n v="2005"/>
    <s v="mosa_15_16_17_2005_06.img"/>
    <s v="Media"/>
    <x v="5"/>
    <n v="7"/>
    <s v="Alta"/>
    <s v="Rapide Eye"/>
    <n v="2016"/>
    <s v="1645727_RapidEye-1_analytic_20160417_164507.tif"/>
    <s v="Alta"/>
    <m/>
    <m/>
  </r>
  <r>
    <s v="664i"/>
    <x v="6"/>
    <n v="14.457929999999999"/>
    <n v="-84.391760000000005"/>
    <x v="3"/>
    <n v="7"/>
    <s v="Media"/>
    <s v="Landsat"/>
    <n v="2005"/>
    <s v="mosa_15_16_17_2005_06.img"/>
    <s v="Media"/>
    <x v="5"/>
    <n v="8"/>
    <s v="Alta"/>
    <s v="Rapide Eye"/>
    <n v="2016"/>
    <s v="1645726_RapidEye-3_analytic_20160317_164836.tif"/>
    <s v="Alta"/>
    <m/>
    <m/>
  </r>
  <r>
    <s v="660i"/>
    <x v="6"/>
    <n v="14.458"/>
    <n v="-84.731819999999999"/>
    <x v="3"/>
    <n v="7"/>
    <s v="Media"/>
    <s v="Landsat"/>
    <n v="2005"/>
    <s v="mosa_15_16_17_2005_06.img"/>
    <s v="Media"/>
    <x v="5"/>
    <n v="8"/>
    <s v="Alta"/>
    <s v="Rapide Eye"/>
    <n v="2016"/>
    <s v="1645725_RapidEye-3_analytic_20160317_164837.tif"/>
    <s v="Alta"/>
    <m/>
    <m/>
  </r>
  <r>
    <s v="65b"/>
    <x v="6"/>
    <n v="13.693110000000001"/>
    <n v="-85.879670000000004"/>
    <x v="4"/>
    <m/>
    <s v="Alta"/>
    <s v="Landsat"/>
    <n v="2003"/>
    <s v="imal7_17050_16_04_2003.img"/>
    <s v="Media"/>
    <x v="12"/>
    <m/>
    <s v="Alta"/>
    <s v="Rapide Eye"/>
    <n v="2016"/>
    <s v="1645420_RapidEye-4_analytic_20160204_164908.tif"/>
    <s v="Alta"/>
    <m/>
    <m/>
  </r>
  <r>
    <s v="657i"/>
    <x v="6"/>
    <n v="14.45736"/>
    <n v="-84.986869999999996"/>
    <x v="3"/>
    <n v="7"/>
    <s v="Media"/>
    <s v="Landsat"/>
    <n v="2005"/>
    <s v="mosa_15_16_17_2005_06_1.img"/>
    <s v="Media"/>
    <x v="5"/>
    <n v="7"/>
    <s v="Alta"/>
    <s v="Rapide Eye"/>
    <n v="2016"/>
    <s v="1645724_RapidEye-3_analytic_20160317_164837.tif"/>
    <s v="Alta"/>
    <m/>
    <m/>
  </r>
  <r>
    <s v="656INF"/>
    <x v="6"/>
    <n v="12.62987"/>
    <n v="-83.669229999999999"/>
    <x v="2"/>
    <n v="5"/>
    <s v="Media"/>
    <s v="Landsat"/>
    <n v="2005"/>
    <s v="imgl7_16050_13_03_2005.img"/>
    <s v="Media"/>
    <x v="4"/>
    <n v="6"/>
    <s v="Media"/>
    <s v="Google Earth"/>
    <n v="2014"/>
    <m/>
    <s v="Media"/>
    <m/>
    <m/>
  </r>
  <r>
    <s v="654i"/>
    <x v="6"/>
    <n v="14.37269"/>
    <n v="-83.370260000000002"/>
    <x v="10"/>
    <m/>
    <s v="Alta"/>
    <s v="Landsat"/>
    <n v="2005"/>
    <s v="imal7_15050_04_04_2004.img"/>
    <s v="Media"/>
    <x v="12"/>
    <m/>
    <s v="Alta"/>
    <s v="Rapide Eye"/>
    <n v="2016"/>
    <s v="1745704_RapidEye-1_analytic_20160108_164826.tif"/>
    <s v="Alta"/>
    <m/>
    <m/>
  </r>
  <r>
    <s v="653INF"/>
    <x v="6"/>
    <n v="12.630929999999999"/>
    <n v="-83.923869999999994"/>
    <x v="2"/>
    <n v="4"/>
    <s v="Alta"/>
    <s v="Landsat"/>
    <n v="2005"/>
    <s v="imal7_15051_29_08_2005.img"/>
    <s v="Media"/>
    <x v="5"/>
    <n v="7"/>
    <s v="Alta"/>
    <s v="Rapide Eye"/>
    <m/>
    <s v="1644928_RapidEye-1_analytic_20160315_165200.tif"/>
    <s v="Alta"/>
    <m/>
    <m/>
  </r>
  <r>
    <s v="652INF"/>
    <x v="6"/>
    <n v="12.63001"/>
    <n v="-84.009320000000002"/>
    <x v="2"/>
    <n v="3"/>
    <s v="Alta"/>
    <s v="Landsat"/>
    <n v="2005"/>
    <s v="imal7_15051_29_08_2005.img"/>
    <s v="Media"/>
    <x v="1"/>
    <m/>
    <s v="Alta"/>
    <s v="Rapide Eye"/>
    <n v="2015"/>
    <s v="1644928_RapidEye-2_analytic_20151001_165237.tif"/>
    <s v="Alta"/>
    <m/>
    <m/>
  </r>
  <r>
    <s v="651i"/>
    <x v="6"/>
    <n v="14.37157"/>
    <n v="-83.625410000000002"/>
    <x v="8"/>
    <m/>
    <s v="Baja"/>
    <s v="Landsat"/>
    <n v="2004"/>
    <s v="imal7_15050_04_04_2004.img"/>
    <s v="Media"/>
    <x v="2"/>
    <n v="4"/>
    <s v="Alta"/>
    <s v="Rapide Eye"/>
    <n v="2016"/>
    <s v="1745703_RapidEye-1_analytic_20160206_165503.tif"/>
    <s v="Alta"/>
    <m/>
    <m/>
  </r>
  <r>
    <s v="649INF"/>
    <x v="6"/>
    <n v="12.63095"/>
    <n v="-84.263980000000004"/>
    <x v="1"/>
    <m/>
    <s v="Media"/>
    <s v="Landsat"/>
    <n v="2003"/>
    <s v="imal7_16051_05_12_2003.img"/>
    <s v="Media"/>
    <x v="1"/>
    <m/>
    <s v="Media"/>
    <s v="Rapide Eye"/>
    <n v="2016"/>
    <s v="1644927_RapidEye-1_analytic_20160315_165200.tif"/>
    <s v="Alta"/>
    <m/>
    <m/>
  </r>
  <r>
    <s v="646INF"/>
    <x v="6"/>
    <n v="12.6302"/>
    <n v="-84.519469999999998"/>
    <x v="1"/>
    <m/>
    <s v="Media"/>
    <s v="Landsat"/>
    <n v="2005"/>
    <s v="imal7_16051_24_11_2005.img"/>
    <s v="Media"/>
    <x v="1"/>
    <m/>
    <s v="Alta"/>
    <s v="Rapide Eye"/>
    <n v="2016"/>
    <s v="1644926_RapidEye-2_analytic_20160124_170423.tif"/>
    <s v="Alta"/>
    <m/>
    <m/>
  </r>
  <r>
    <s v="646i"/>
    <x v="6"/>
    <n v="14.37285"/>
    <n v="-84.050629999999998"/>
    <x v="5"/>
    <m/>
    <s v="Alta"/>
    <s v="Landsat"/>
    <n v="2005"/>
    <s v="imal7_16051_24_11_2005.img"/>
    <s v="Media"/>
    <x v="12"/>
    <m/>
    <s v="Alta"/>
    <s v="Rapide Eye"/>
    <n v="2016"/>
    <s v="1644926_RapidEye-2_analytic_20160124_170423.tif"/>
    <s v="Alta"/>
    <m/>
    <m/>
  </r>
  <r>
    <s v="643INF"/>
    <x v="6"/>
    <n v="12.630990000000001"/>
    <n v="-84.774159999999995"/>
    <x v="2"/>
    <n v="6"/>
    <s v="Alta"/>
    <s v="Landsat"/>
    <n v="2003"/>
    <s v="imal7_16051_05_12_2003.img"/>
    <s v="Media"/>
    <x v="4"/>
    <n v="4"/>
    <s v="Alta"/>
    <s v="Rapide Eye"/>
    <n v="2016"/>
    <s v="1644925_RapidEye-5_analytic_20160402_164748.tif"/>
    <s v="Alta"/>
    <m/>
    <m/>
  </r>
  <r>
    <s v="643i"/>
    <x v="6"/>
    <n v="14.371969999999999"/>
    <n v="-84.305779999999999"/>
    <x v="3"/>
    <n v="8"/>
    <s v="Media"/>
    <s v="Landsat"/>
    <n v="2005"/>
    <s v="mosa_15_16_17_2005_06_1.img"/>
    <s v="Media"/>
    <x v="5"/>
    <n v="9"/>
    <s v="Alta"/>
    <s v="Rapide Eye"/>
    <n v="2016"/>
    <s v="1644925_RapidEye-5_analytic_20160402_164748.tif"/>
    <s v="Alta"/>
    <m/>
    <m/>
  </r>
  <r>
    <s v="640i"/>
    <x v="6"/>
    <n v="14.372960000000001"/>
    <n v="-84.560910000000007"/>
    <x v="3"/>
    <n v="8"/>
    <s v="Media"/>
    <s v="Landsat"/>
    <n v="2005"/>
    <s v="mosa_15_16_17_2005_06_1.img"/>
    <s v="Media"/>
    <x v="4"/>
    <n v="5"/>
    <s v="Alta"/>
    <s v="Rapide Eye"/>
    <n v="2016"/>
    <s v="1645725_RapidEye-3_analytic_20160317_164837.tif"/>
    <s v="Alta"/>
    <m/>
    <m/>
  </r>
  <r>
    <s v="63INF"/>
    <x v="6"/>
    <n v="11.186120000000001"/>
    <n v="-84.434889999999996"/>
    <x v="2"/>
    <n v="6"/>
    <s v="Alta"/>
    <s v="Landsat"/>
    <n v="2005"/>
    <s v="imal7_15052_29_08_2005.img"/>
    <s v="Media"/>
    <x v="4"/>
    <n v="3"/>
    <s v="Alta"/>
    <s v="Rapide Eye"/>
    <n v="2016"/>
    <s v="1644226_RapidEye-1_analytic_20160315_165225.tif"/>
    <s v="Alta"/>
    <m/>
    <m/>
  </r>
  <r>
    <s v="63i"/>
    <x v="6"/>
    <n v="11.65314"/>
    <n v="-84.221490000000003"/>
    <x v="2"/>
    <n v="5"/>
    <s v="Alta"/>
    <s v="Landsat"/>
    <n v="2005"/>
    <s v="imal7_15052_29_08_2005.img"/>
    <s v="Media"/>
    <x v="5"/>
    <n v="7"/>
    <s v="Alta"/>
    <s v="Rapide Eye"/>
    <n v="2016"/>
    <s v="1644427_RapidEye-1_analytic_20160315_165217.tif"/>
    <s v="Alta"/>
    <m/>
    <m/>
  </r>
  <r>
    <s v="637i"/>
    <x v="6"/>
    <n v="14.37227"/>
    <n v="-84.816059999999993"/>
    <x v="3"/>
    <n v="8"/>
    <s v="Alta"/>
    <s v="Landsat"/>
    <n v="2005"/>
    <s v="mosa_15_16_17_2005_06_1.img"/>
    <s v="Media"/>
    <x v="4"/>
    <n v="5"/>
    <s v="Alta"/>
    <s v="Rapide Eye"/>
    <n v="2016"/>
    <s v="1645724_RapidEye-3_analytic_20160317_164837.tif"/>
    <s v="Alta"/>
    <m/>
    <m/>
  </r>
  <r>
    <s v="634i"/>
    <x v="6"/>
    <n v="14.37307"/>
    <n v="-85.071200000000005"/>
    <x v="2"/>
    <n v="6"/>
    <s v="Media"/>
    <s v="Landsat"/>
    <n v="2005"/>
    <s v="mosa_15_16_17_2005_06_1.img"/>
    <s v="Media"/>
    <x v="4"/>
    <n v="5"/>
    <s v="Alta"/>
    <s v="Rapide Eye"/>
    <n v="2016"/>
    <s v="1645723_RapidEye-4_analytic_20160116_165114.tif"/>
    <s v="Alta"/>
    <m/>
    <m/>
  </r>
  <r>
    <s v="632i"/>
    <x v="6"/>
    <n v="14.28772"/>
    <n v="-83.371629999999996"/>
    <x v="6"/>
    <n v="4"/>
    <s v="Media"/>
    <s v="Landsat"/>
    <n v="2005"/>
    <s v="mosa_15_16_17_2005_06_1.img"/>
    <s v="Media"/>
    <x v="2"/>
    <n v="5"/>
    <s v="Alta"/>
    <s v="Rapide Eye"/>
    <n v="2016"/>
    <s v="1745604_RapidEye-1_analytic_20160613_164119.tif"/>
    <s v="Alta"/>
    <m/>
    <m/>
  </r>
  <r>
    <s v="630i"/>
    <x v="6"/>
    <n v="14.28776"/>
    <n v="-83.541659999999993"/>
    <x v="4"/>
    <m/>
    <s v="Alta"/>
    <s v="Landsat"/>
    <n v="2005"/>
    <s v="mosa_15_16_17_2005_06_1.img"/>
    <s v="Media"/>
    <x v="15"/>
    <m/>
    <m/>
    <m/>
    <m/>
    <m/>
    <m/>
    <m/>
    <m/>
  </r>
  <r>
    <s v="627i"/>
    <x v="6"/>
    <n v="14.2867"/>
    <n v="-83.796710000000004"/>
    <x v="2"/>
    <n v="5"/>
    <s v="Alta"/>
    <s v="Landsat"/>
    <n v="2008"/>
    <s v="imal7_1550_09_11_2008.img"/>
    <s v="Media"/>
    <x v="5"/>
    <n v="8"/>
    <s v="Alta"/>
    <s v="Rapide Eye"/>
    <n v="2016"/>
    <s v="1745602_RapidEye-1_analytic_20160206_165507.tif"/>
    <s v="Alta"/>
    <m/>
    <m/>
  </r>
  <r>
    <s v="624i"/>
    <x v="6"/>
    <n v="14.28787"/>
    <n v="-84.051739999999995"/>
    <x v="3"/>
    <n v="9"/>
    <s v="Alta"/>
    <s v="Landsat"/>
    <n v="2004"/>
    <s v="imal7_15050_27_09_2004.img"/>
    <s v="Media"/>
    <x v="12"/>
    <m/>
    <s v="Alta"/>
    <s v="Rapide Eye"/>
    <n v="2016"/>
    <s v="1645628_RapidEye-1_analytic_20160206_165507.tif"/>
    <s v="Alta"/>
    <m/>
    <m/>
  </r>
  <r>
    <s v="621i"/>
    <x v="6"/>
    <n v="14.287000000000001"/>
    <n v="-84.306790000000007"/>
    <x v="2"/>
    <n v="6"/>
    <s v="Media"/>
    <s v="Landsat"/>
    <n v="2005"/>
    <s v="mosa_15_16_17_2005_06_1.img"/>
    <s v="Media"/>
    <x v="5"/>
    <n v="7"/>
    <s v="Alta"/>
    <s v="Rapide Eye"/>
    <n v="2016"/>
    <s v="1645627_RapidEye-3_analytic_20160620_164327.tif"/>
    <s v="Alta"/>
    <m/>
    <m/>
  </r>
  <r>
    <s v="61b"/>
    <x v="6"/>
    <n v="13.523059999999999"/>
    <n v="-85.709699999999998"/>
    <x v="4"/>
    <m/>
    <s v="Alta"/>
    <s v="Landsat"/>
    <n v="2005"/>
    <s v="imal7_16051_24_11_2005.img"/>
    <s v="Media"/>
    <x v="1"/>
    <n v="2"/>
    <s v="Alta"/>
    <s v="Rapide Eye"/>
    <n v="2016"/>
    <s v="1645320_RapidEye-4_analytic_20160204_164912.tif"/>
    <s v="Alta"/>
    <m/>
    <m/>
  </r>
  <r>
    <s v="618i"/>
    <x v="6"/>
    <n v="14.287979999999999"/>
    <n v="-84.56183"/>
    <x v="5"/>
    <m/>
    <s v="Alta"/>
    <s v="Landsat"/>
    <n v="2005"/>
    <s v="mosa_15_16_17_2005_06_1.img"/>
    <s v="Media"/>
    <x v="4"/>
    <n v="3"/>
    <s v="Alta"/>
    <s v="Rapide Eye"/>
    <n v="2016"/>
    <s v="1645625_RapidEye-3_analytic_20160317_164840.tif"/>
    <m/>
    <m/>
    <m/>
  </r>
  <r>
    <s v="615i"/>
    <x v="6"/>
    <n v="14.28729"/>
    <n v="-84.816879999999998"/>
    <x v="2"/>
    <n v="5"/>
    <s v="Media"/>
    <s v="Landsat"/>
    <n v="2005"/>
    <s v="mosa_15_16_17_2005_06_1.img"/>
    <s v="Media"/>
    <x v="1"/>
    <n v="2"/>
    <s v="Alta"/>
    <s v="Rapide Eye"/>
    <n v="2016"/>
    <s v="1645624_RapidEye-3_analytic_20160317_164841.tif"/>
    <s v="Alta"/>
    <m/>
    <m/>
  </r>
  <r>
    <s v="613i"/>
    <x v="6"/>
    <n v="14.287380000000001"/>
    <n v="-84.986909999999995"/>
    <x v="2"/>
    <n v="6"/>
    <s v="Alta"/>
    <s v="Landsat"/>
    <n v="2005"/>
    <s v="mosa_15_16_17_2005_06_1.img"/>
    <s v="Media"/>
    <x v="4"/>
    <n v="5"/>
    <s v="Alta"/>
    <s v="Rapide Eye"/>
    <n v="2016"/>
    <s v="1645624_RapidEye-3_analytic_20160317_164841.tif"/>
    <s v="Alta"/>
    <m/>
    <m/>
  </r>
  <r>
    <s v="612INF"/>
    <x v="6"/>
    <n v="12.546049999999999"/>
    <n v="-83.584869999999995"/>
    <x v="3"/>
    <n v="8"/>
    <s v="Alta"/>
    <s v="Landsat"/>
    <n v="2005"/>
    <s v="imal7_15051_29_08_2005.img"/>
    <s v="Media"/>
    <x v="4"/>
    <n v="5"/>
    <s v="Alta"/>
    <s v="Rapide Eye"/>
    <n v="2015"/>
    <s v="1744803_RapidEye-1_analytic_20150214_170120.tif"/>
    <s v="Alta"/>
    <m/>
    <m/>
  </r>
  <r>
    <s v="611i"/>
    <x v="6"/>
    <n v="14.20271"/>
    <n v="-83.370320000000007"/>
    <x v="5"/>
    <m/>
    <s v="Alta"/>
    <s v="Landsat"/>
    <n v="2005"/>
    <s v="mosa_15_16_17_2005_06.img"/>
    <s v="Media"/>
    <x v="11"/>
    <m/>
    <s v="Alta"/>
    <s v="Rapide Eye"/>
    <n v="2016"/>
    <s v="1745604_RapidEye-1_analytic_20160613_164119.tif"/>
    <s v="Alta"/>
    <m/>
    <m/>
  </r>
  <r>
    <s v="60i"/>
    <x v="6"/>
    <n v="11.652469999999999"/>
    <n v="-84.476609999999994"/>
    <x v="2"/>
    <n v="3"/>
    <s v="Alta"/>
    <s v="Landsat"/>
    <n v="2005"/>
    <s v="imal7_15052_29_08_2005.img"/>
    <s v="Media"/>
    <x v="4"/>
    <n v="4"/>
    <s v="Alta"/>
    <s v="Rapide Eye"/>
    <n v="2016"/>
    <s v="1644426_RapidEye-1_analytic_20160315_165218.tif"/>
    <s v="Alta"/>
    <m/>
    <m/>
  </r>
  <r>
    <s v="60b"/>
    <x v="6"/>
    <n v="13.438420000000001"/>
    <n v="-83.584270000000004"/>
    <x v="2"/>
    <n v="6"/>
    <s v="Alta"/>
    <s v="Landsat"/>
    <n v="2005"/>
    <s v="imal7_15051_29_08_2005.img"/>
    <s v="Media"/>
    <x v="5"/>
    <n v="7"/>
    <s v="Alta"/>
    <s v="Rapide Eye"/>
    <n v="2016"/>
    <s v="1745203_RapidEye-1_analytic_20160108_164844.tif"/>
    <s v="Alta"/>
    <m/>
    <m/>
  </r>
  <r>
    <s v="609INF"/>
    <x v="6"/>
    <n v="12.545059999999999"/>
    <n v="-83.840320000000006"/>
    <x v="1"/>
    <m/>
    <s v="Alta"/>
    <s v="Landsat"/>
    <n v="2005"/>
    <s v="imal7_15051_29_08_2005.img"/>
    <s v="Media"/>
    <x v="12"/>
    <m/>
    <s v="Alta"/>
    <s v="Rapide Eye"/>
    <n v="2015"/>
    <s v="1744802_RapidEye-5_visual_20150101_165638.tif"/>
    <s v="Alta"/>
    <m/>
    <m/>
  </r>
  <r>
    <s v="606INF"/>
    <x v="6"/>
    <n v="12.546049999999999"/>
    <n v="-84.094880000000003"/>
    <x v="2"/>
    <n v="5"/>
    <s v="Alta"/>
    <s v="Landsat"/>
    <n v="2005"/>
    <s v="imal7_15051_29_08_2005.img"/>
    <s v="Media"/>
    <x v="10"/>
    <m/>
    <s v="Alta"/>
    <s v="Google Earth"/>
    <n v="2014"/>
    <m/>
    <s v="Alta"/>
    <m/>
    <m/>
  </r>
  <r>
    <s v="606i"/>
    <x v="6"/>
    <n v="14.201700000000001"/>
    <n v="-83.795559999999995"/>
    <x v="3"/>
    <n v="9"/>
    <s v="Alta"/>
    <s v="Landsat"/>
    <n v="2004"/>
    <s v="imal7_15050_27_09_2004.img"/>
    <s v="Media"/>
    <x v="5"/>
    <n v="7"/>
    <s v="Alta"/>
    <s v="Rapide Eye"/>
    <n v="2016"/>
    <s v="1745602_RapidEye-1_analytic_20160206_165507.tif"/>
    <s v="Alta"/>
    <m/>
    <m/>
  </r>
  <r>
    <s v="603INF"/>
    <x v="6"/>
    <n v="12.54522"/>
    <n v="-84.350290000000001"/>
    <x v="12"/>
    <m/>
    <s v="Alta"/>
    <s v="Landsat"/>
    <n v="2005"/>
    <s v="imal7_15051_29_08_2005.img"/>
    <s v="Media"/>
    <x v="6"/>
    <m/>
    <s v="Alta"/>
    <s v="Rapide Eye"/>
    <n v="2015"/>
    <s v="1644827_RapidEye-2_analytic_20151001_165241.tif"/>
    <s v="Alta"/>
    <m/>
    <m/>
  </r>
  <r>
    <s v="603i"/>
    <x v="6"/>
    <n v="14.202870000000001"/>
    <n v="-84.05068"/>
    <x v="5"/>
    <m/>
    <s v="Alta"/>
    <s v="Landsat"/>
    <n v="2008"/>
    <s v="imal7_1550_09_11_2008.img"/>
    <s v="Media"/>
    <x v="10"/>
    <m/>
    <s v="Alta"/>
    <s v="Rapide Eye"/>
    <n v="2016"/>
    <s v="1745601_RapidEye-1_analytic_20160206_165507.tif"/>
    <s v="Alta"/>
    <m/>
    <m/>
  </r>
  <r>
    <s v="600INF"/>
    <x v="6"/>
    <n v="12.546049999999999"/>
    <n v="-84.604889999999997"/>
    <x v="2"/>
    <n v="3"/>
    <s v="Alta"/>
    <s v="Landsat"/>
    <n v="2003"/>
    <s v="imal7_16051_05_12_2003.img"/>
    <s v="Media"/>
    <x v="10"/>
    <m/>
    <s v="Alta"/>
    <s v="Rapide Eye"/>
    <n v="2016"/>
    <s v="1644825_RapidEye-5_analytic_20160402_164752.tif"/>
    <s v="Alta"/>
    <m/>
    <m/>
  </r>
  <r>
    <s v="600i"/>
    <x v="6"/>
    <n v="14.202"/>
    <n v="-84.30583"/>
    <x v="3"/>
    <n v="9"/>
    <s v="Alta"/>
    <s v="Landsat"/>
    <n v="2005"/>
    <s v="mosa_15_16_17_2005_06_1.img"/>
    <s v="Media"/>
    <x v="5"/>
    <n v="9"/>
    <s v="Alta"/>
    <s v="Google Earth"/>
    <n v="2018"/>
    <m/>
    <s v="Alta"/>
    <m/>
    <m/>
  </r>
  <r>
    <s v="59b"/>
    <x v="6"/>
    <n v="13.43807"/>
    <n v="-85.709729999999993"/>
    <x v="12"/>
    <m/>
    <s v="Alta"/>
    <s v="Landsat"/>
    <n v="2005"/>
    <s v="imal7_16051_24_11_2005.img"/>
    <s v="Media"/>
    <x v="6"/>
    <m/>
    <s v="Alta"/>
    <s v="Rapide Eye"/>
    <n v="2016"/>
    <s v="1645220_RapidEye-4_analytic_20160204_164915.tif"/>
    <s v="Alta"/>
    <m/>
    <m/>
  </r>
  <r>
    <s v="597INF"/>
    <x v="6"/>
    <n v="12.545389999999999"/>
    <n v="-84.86027"/>
    <x v="4"/>
    <m/>
    <s v="Alta"/>
    <s v="Landsat"/>
    <m/>
    <s v="imal7_16051_24_11_2005.img"/>
    <s v="Media"/>
    <x v="1"/>
    <n v="2"/>
    <s v="Alta"/>
    <s v="Rapide Eye"/>
    <n v="2016"/>
    <s v="1644824_RapidEye-2_analytic_20160124_170427.tif"/>
    <s v="Alta"/>
    <m/>
    <m/>
  </r>
  <r>
    <s v="597i"/>
    <x v="6"/>
    <n v="14.20298"/>
    <n v="-84.560959999999994"/>
    <x v="3"/>
    <n v="8"/>
    <s v="Media"/>
    <s v="Landsat"/>
    <n v="2005"/>
    <s v="mosa_15_16_17_2005_06.img"/>
    <s v="Media"/>
    <x v="5"/>
    <n v="8"/>
    <s v="Media"/>
    <s v="Rapide Eye"/>
    <n v="2016"/>
    <s v="1645625_RapidEye-3_analytic_20160317_164840.tif"/>
    <s v="Alta"/>
    <m/>
    <m/>
  </r>
  <r>
    <s v="594i"/>
    <x v="6"/>
    <n v="14.20229"/>
    <n v="-84.816109999999995"/>
    <x v="3"/>
    <n v="8"/>
    <s v="Alta"/>
    <s v="Landsat"/>
    <n v="2005"/>
    <s v="mosa_15_16_17_2005_06.img"/>
    <s v="Media"/>
    <x v="5"/>
    <n v="8"/>
    <s v="Alta"/>
    <s v="Rapide Eye"/>
    <n v="2016"/>
    <s v="1645624_RapidEye-3_analytic_20160317_164841.tif"/>
    <s v="Alta"/>
    <m/>
    <m/>
  </r>
  <r>
    <s v="591i"/>
    <x v="6"/>
    <n v="14.20309"/>
    <n v="-85.071240000000003"/>
    <x v="3"/>
    <n v="8"/>
    <s v="Media"/>
    <s v="Landsat"/>
    <n v="2005"/>
    <s v="mosa_15_16_17_2005_06_1.img"/>
    <s v="Media"/>
    <x v="5"/>
    <n v="8"/>
    <s v="Alta"/>
    <s v="Rapide Eye"/>
    <n v="2016"/>
    <s v="1645623_RapidEye-1_analytic_20161001_164625.tif"/>
    <s v="Alta"/>
    <m/>
    <m/>
  </r>
  <r>
    <s v="58i"/>
    <x v="6"/>
    <n v="11.56725"/>
    <n v="-83.967299999999994"/>
    <x v="3"/>
    <n v="8"/>
    <s v="Alta"/>
    <s v="Landsat"/>
    <n v="2005"/>
    <s v="imal7_15052_29_08_2005.img"/>
    <s v="Media"/>
    <x v="4"/>
    <n v="4"/>
    <s v="Alta"/>
    <s v="Rapide Eye"/>
    <n v="2016"/>
    <s v="1644428_RapidEye-4_analytic_20160724_163638.tif"/>
    <s v="Alta"/>
    <m/>
    <m/>
  </r>
  <r>
    <s v="58b"/>
    <x v="6"/>
    <n v="13.353429999999999"/>
    <n v="-83.584280000000007"/>
    <x v="2"/>
    <n v="4"/>
    <s v="Alta"/>
    <s v="Landsat"/>
    <n v="2005"/>
    <s v="mosa_15_16_17_2005_06.img"/>
    <s v="Media"/>
    <x v="4"/>
    <n v="4"/>
    <s v="Alta"/>
    <s v="Rapide Eye"/>
    <n v="2016"/>
    <s v="1745203_RapidEye-1_analytic_20160108_164844.tif"/>
    <s v="Alta"/>
    <m/>
    <m/>
  </r>
  <r>
    <s v="587i"/>
    <x v="6"/>
    <n v="14.11778"/>
    <n v="-83.541700000000006"/>
    <x v="2"/>
    <n v="6"/>
    <s v="Media"/>
    <s v="Landsat"/>
    <n v="2005"/>
    <s v="mosa_15_16_17_2005_06.img"/>
    <s v="Media"/>
    <x v="4"/>
    <n v="6"/>
    <s v="Alta"/>
    <s v="Rapide Eye"/>
    <n v="2016"/>
    <s v="1745603_RapidEye-1_analytic_20160206_165506.tif"/>
    <s v="Alta"/>
    <m/>
    <m/>
  </r>
  <r>
    <s v="584i"/>
    <x v="6"/>
    <n v="14.11673"/>
    <n v="-83.796750000000003"/>
    <x v="2"/>
    <n v="6"/>
    <s v="Media"/>
    <s v="Landsat"/>
    <n v="2005"/>
    <s v="mosa_15_16_17_2005_06.img"/>
    <s v="Media"/>
    <x v="4"/>
    <n v="6"/>
    <s v="Alta"/>
    <s v="Rapide Eye"/>
    <n v="2016"/>
    <s v="1745603_RapidEye-1_analytic_20160206_165506.tif"/>
    <s v="Alta"/>
    <m/>
    <m/>
  </r>
  <r>
    <s v="581i"/>
    <x v="6"/>
    <n v="14.117889999999999"/>
    <n v="-84.051779999999994"/>
    <x v="2"/>
    <n v="5"/>
    <s v="Alta"/>
    <s v="Landsat"/>
    <n v="2005"/>
    <s v="imgl7_16050_13_03_2005.img"/>
    <s v="Media"/>
    <x v="1"/>
    <n v="2"/>
    <s v="Alta"/>
    <s v="Rapide Eye"/>
    <n v="2016"/>
    <s v="1645628_RapidEye-1_analytic_20160206_165507.tif"/>
    <s v="Alta"/>
    <m/>
    <m/>
  </r>
  <r>
    <s v="57b"/>
    <x v="6"/>
    <n v="13.353490000000001"/>
    <n v="-85.454639999999998"/>
    <x v="2"/>
    <n v="3"/>
    <s v="Alta"/>
    <s v="Landsat"/>
    <n v="2005"/>
    <s v="mosa_15_16_17_2005_06_1.img"/>
    <s v="Media"/>
    <x v="1"/>
    <n v="2"/>
    <s v="Alta"/>
    <s v="Rapide Eye"/>
    <n v="2016"/>
    <s v="1645221_RapidEye-4_analytic_20160204_164915.tif"/>
    <s v="Alta"/>
    <m/>
    <m/>
  </r>
  <r>
    <s v="578i"/>
    <x v="6"/>
    <n v="14.11702"/>
    <n v="-84.306830000000005"/>
    <x v="1"/>
    <n v="2"/>
    <s v="Alta"/>
    <s v="Landsat"/>
    <n v="2005"/>
    <s v="mosa_15_16_17_2005_06_1.img"/>
    <s v="Media"/>
    <x v="4"/>
    <n v="6"/>
    <s v="Alta"/>
    <s v="Rapide Eye"/>
    <n v="2016"/>
    <s v="1645627_RapidEye-1_analytic_20160225_165225.tif"/>
    <s v="Alta"/>
    <m/>
    <m/>
  </r>
  <r>
    <s v="575i"/>
    <x v="6"/>
    <n v="14.117990000000001"/>
    <n v="-84.561869999999999"/>
    <x v="2"/>
    <n v="5"/>
    <s v="Alta"/>
    <s v="Landsat"/>
    <n v="2005"/>
    <s v="imgl7_16050_13_03_2005.img"/>
    <s v="Media"/>
    <x v="12"/>
    <m/>
    <s v="Alta"/>
    <s v="Rapide Eye"/>
    <n v="2016"/>
    <s v="1645627_RapidEye-3_analytic_20160620_164327.tif"/>
    <s v="Alta"/>
    <m/>
    <m/>
  </r>
  <r>
    <s v="572i"/>
    <x v="6"/>
    <n v="14.11731"/>
    <n v="-84.816919999999996"/>
    <x v="2"/>
    <n v="4"/>
    <s v="Alta"/>
    <s v="Landsat"/>
    <n v="2005"/>
    <s v="mosa_15_16_17_2005_06.img"/>
    <s v="Media"/>
    <x v="4"/>
    <n v="3"/>
    <s v="Alta"/>
    <s v="Rapide Eye"/>
    <n v="2016"/>
    <s v="1645624_RapidEye-3_analytic_20160317_164841.tif"/>
    <s v="Alta"/>
    <m/>
    <m/>
  </r>
  <r>
    <s v="569i"/>
    <x v="6"/>
    <n v="14.1181"/>
    <n v="-85.071960000000004"/>
    <x v="2"/>
    <n v="6"/>
    <s v="Alta"/>
    <s v="Landsat"/>
    <n v="2005"/>
    <s v="mosa_15_16_17_2005_06.img"/>
    <s v="Media"/>
    <x v="4"/>
    <n v="5"/>
    <s v="Alta"/>
    <s v="Rapide Eye"/>
    <n v="2016"/>
    <s v="1645623_RapidEye-1_analytic_20161001_164625.tif"/>
    <s v="Alta"/>
    <m/>
    <m/>
  </r>
  <r>
    <s v="567INF"/>
    <x v="6"/>
    <n v="12.46119"/>
    <n v="-83.585989999999995"/>
    <x v="1"/>
    <n v="2"/>
    <s v="Alta"/>
    <s v="Landsat"/>
    <n v="2005"/>
    <s v="imal7_15051_29_08_2005.img"/>
    <s v="Media"/>
    <x v="10"/>
    <m/>
    <s v="Alta"/>
    <s v="Rapide Eye"/>
    <n v="2015"/>
    <s v="1744803_RapidEye-1_visual_20150214_170120.tif"/>
    <s v="Alta"/>
    <m/>
    <m/>
  </r>
  <r>
    <s v="566i"/>
    <x v="6"/>
    <n v="14.11759"/>
    <n v="-85.327010000000001"/>
    <x v="1"/>
    <n v="2"/>
    <s v="Alta"/>
    <s v="Landsat"/>
    <n v="2005"/>
    <s v="mosa_15_16_17_2005_06.img"/>
    <s v="Media"/>
    <x v="1"/>
    <n v="2"/>
    <s v="Alta"/>
    <s v="Rapide Eye"/>
    <n v="2016"/>
    <s v="1645622_RapidEye-1_analytic_20161001_164625.tif"/>
    <s v="Alta"/>
    <m/>
    <m/>
  </r>
  <r>
    <s v="565i"/>
    <x v="6"/>
    <n v="14.032769999999999"/>
    <n v="-83.540469999999999"/>
    <x v="2"/>
    <n v="4"/>
    <s v="Alta"/>
    <s v="Landsat"/>
    <n v="2005"/>
    <s v="mosa_15_16_17_2005_06.img"/>
    <s v="Media"/>
    <x v="4"/>
    <n v="3"/>
    <s v="Alta"/>
    <s v="Rapide Eye"/>
    <n v="2016"/>
    <s v="1745503_RapidEye-1_analytic_20160613_164123.tif"/>
    <s v="Alta"/>
    <m/>
    <m/>
  </r>
  <r>
    <s v="564INF"/>
    <x v="6"/>
    <n v="12.459960000000001"/>
    <n v="-83.839349999999996"/>
    <x v="3"/>
    <n v="7"/>
    <s v="Alta"/>
    <s v="Landsat"/>
    <n v="2005"/>
    <s v="imal7_15051_29_08_2005.img"/>
    <s v="Media"/>
    <x v="4"/>
    <n v="6"/>
    <s v="Alta"/>
    <s v="Rapide Eye"/>
    <n v="2016"/>
    <s v="1744802_RapidEye-5_analytic_20150101_165638.tif"/>
    <s v="Alta"/>
    <m/>
    <m/>
  </r>
  <r>
    <s v="562i"/>
    <x v="6"/>
    <n v="14.03173"/>
    <n v="-83.795609999999996"/>
    <x v="1"/>
    <n v="2"/>
    <s v="Alta"/>
    <s v="Landsat"/>
    <n v="2005"/>
    <s v="mosa_15_16_17_2005_06_1.img"/>
    <s v="Media"/>
    <x v="1"/>
    <n v="2"/>
    <s v="Alta"/>
    <s v="Rapide Eye"/>
    <n v="2016"/>
    <s v="1745502_RapidEye-1_analytic_20160206_165510.tif"/>
    <s v="Alta"/>
    <m/>
    <m/>
  </r>
  <r>
    <s v="561INF"/>
    <x v="6"/>
    <n v="12.46095"/>
    <n v="-84.093940000000003"/>
    <x v="4"/>
    <m/>
    <s v="Alta"/>
    <s v="Landsat"/>
    <n v="2005"/>
    <s v="imal7_15052_29_08_2005.img"/>
    <s v="Media"/>
    <x v="10"/>
    <m/>
    <s v="Alta"/>
    <s v="Rapide Eye"/>
    <n v="2015"/>
    <s v="1644828_RapidEye-2_analytic_20151001_165240.tif"/>
    <s v="Alta"/>
    <m/>
    <m/>
  </r>
  <r>
    <s v="55i"/>
    <x v="6"/>
    <n v="11.568160000000001"/>
    <n v="-84.222329999999999"/>
    <x v="4"/>
    <m/>
    <s v="Alta"/>
    <s v="Landsat"/>
    <n v="2005"/>
    <s v="imal7_15052_29_08_2005.img"/>
    <s v="Media"/>
    <x v="12"/>
    <m/>
    <s v="Alta"/>
    <s v="Rapide Eye"/>
    <n v="2015"/>
    <s v="1644427_RapidEye-4_analytic_20150105_165834.tif"/>
    <s v="Alta"/>
    <m/>
    <m/>
  </r>
  <r>
    <s v="559i"/>
    <x v="6"/>
    <n v="14.03288"/>
    <n v="-84.050740000000005"/>
    <x v="2"/>
    <n v="5"/>
    <s v="Alta"/>
    <s v="Landsat"/>
    <n v="2005"/>
    <s v="imgl7_16050_13_03_2005.img"/>
    <s v="Media"/>
    <x v="4"/>
    <n v="5"/>
    <s v="Alta"/>
    <s v="Rapide Eye"/>
    <n v="2015"/>
    <s v="1645528_RapidEye-2_analytic_20151001_165216.tif"/>
    <s v="Alta"/>
    <m/>
    <m/>
  </r>
  <r>
    <s v="558INF"/>
    <x v="6"/>
    <n v="12.46016"/>
    <n v="-84.34948"/>
    <x v="4"/>
    <m/>
    <s v="Alta"/>
    <s v="Landsat"/>
    <n v="2005"/>
    <s v="imal7_16051_24_11_2005.img"/>
    <s v="Media"/>
    <x v="1"/>
    <n v="1"/>
    <s v="Alta"/>
    <s v="Rapide Eye"/>
    <n v="2016"/>
    <s v="1644826_RapidEye-2_analytic_20160124_170426.tif"/>
    <s v="Alta"/>
    <m/>
    <m/>
  </r>
  <r>
    <s v="556i"/>
    <x v="6"/>
    <n v="14.032019999999999"/>
    <n v="-84.305880000000002"/>
    <x v="2"/>
    <n v="6"/>
    <s v="Alta"/>
    <s v="Landsat"/>
    <n v="2005"/>
    <s v="mosa_15_16_17_2005_06_1.img"/>
    <s v="Media"/>
    <x v="4"/>
    <n v="4"/>
    <s v="Alta"/>
    <s v="Rapide Eye"/>
    <n v="2016"/>
    <s v="1645527_RapidEye-1_analytic_20160206_165511.tif"/>
    <s v="Alta"/>
    <m/>
    <m/>
  </r>
  <r>
    <s v="555INF"/>
    <x v="6"/>
    <n v="12.460990000000001"/>
    <n v="-84.604110000000006"/>
    <x v="1"/>
    <n v="2"/>
    <s v="Alta"/>
    <s v="Landsat"/>
    <n v="2003"/>
    <s v="imal7_16051_05_12_2003.img"/>
    <s v="Media"/>
    <x v="12"/>
    <m/>
    <s v="Alta"/>
    <s v="Rapide Eye"/>
    <n v="2016"/>
    <s v="1644825_RapidEye-5_analytic_20160402_164752.tif"/>
    <s v="Alta"/>
    <m/>
    <m/>
  </r>
  <r>
    <s v="553i"/>
    <x v="6"/>
    <n v="14.03299"/>
    <n v="-84.561009999999996"/>
    <x v="5"/>
    <m/>
    <s v="Alta"/>
    <s v="Landsat"/>
    <n v="2005"/>
    <s v="imgl7_16050_13_03_2005.img"/>
    <s v="Media"/>
    <x v="4"/>
    <n v="6"/>
    <s v="Alta"/>
    <s v="Rapide Eye"/>
    <n v="2016"/>
    <s v="1645525_RapidEye-3_analytic_20160317_164844.tif"/>
    <s v="Alta"/>
    <m/>
    <m/>
  </r>
  <r>
    <s v="550i"/>
    <x v="6"/>
    <n v="14.032310000000001"/>
    <n v="-84.816149999999993"/>
    <x v="3"/>
    <n v="7"/>
    <s v="Alta"/>
    <s v="Landsat"/>
    <n v="2005"/>
    <s v="imgl7_16050_13_03_2005.img"/>
    <s v="Media"/>
    <x v="4"/>
    <n v="3"/>
    <s v="Media"/>
    <s v="Rapide Eye"/>
    <n v="2016"/>
    <s v="1645524_RapidEye-3_analytic_20160317_164844.tif"/>
    <s v="Alta"/>
    <m/>
    <m/>
  </r>
  <r>
    <s v="547i"/>
    <x v="6"/>
    <n v="14.033099999999999"/>
    <n v="-85.071290000000005"/>
    <x v="2"/>
    <n v="6"/>
    <s v="Alta"/>
    <s v="Landsat"/>
    <n v="2005"/>
    <s v="imgl7_16050_13_03_2005.img"/>
    <s v="Media"/>
    <x v="4"/>
    <n v="4"/>
    <s v="Media"/>
    <s v="Rapide Eye"/>
    <n v="2016"/>
    <s v="1645523_RapidEye-1_analytic_20161001_164628.tif"/>
    <s v="Alta"/>
    <m/>
    <m/>
  </r>
  <r>
    <s v="544i"/>
    <x v="6"/>
    <n v="14.0326"/>
    <n v="-85.326430000000002"/>
    <x v="1"/>
    <n v="2"/>
    <s v="Alta"/>
    <s v="Landsat"/>
    <n v="2005"/>
    <s v="imgl7_16050_13_03_2005.img"/>
    <s v="Media"/>
    <x v="1"/>
    <n v="2"/>
    <s v="Alta"/>
    <s v="Rapide Eye"/>
    <n v="2016"/>
    <s v="1645522_RapidEye-1_analytic_20161001_164628.tif"/>
    <s v="Alta"/>
    <m/>
    <m/>
  </r>
  <r>
    <s v="542i"/>
    <x v="6"/>
    <n v="13.947789999999999"/>
    <n v="-83.541740000000004"/>
    <x v="10"/>
    <m/>
    <s v="Alta"/>
    <s v="Landsat"/>
    <n v="2008"/>
    <s v="imal7_1550_09_11_2008.img"/>
    <s v="Media"/>
    <x v="9"/>
    <m/>
    <s v="Alta"/>
    <s v="Rapide Eye"/>
    <n v="2016"/>
    <s v="1745503_RapidEye-1_analytic_20160613_164123.tif"/>
    <s v="Alta"/>
    <m/>
    <m/>
  </r>
  <r>
    <s v="539i"/>
    <x v="6"/>
    <n v="13.946759999999999"/>
    <n v="-83.796790000000001"/>
    <x v="3"/>
    <n v="8"/>
    <s v="Alta"/>
    <s v="Landsat"/>
    <n v="2008"/>
    <s v="imal7_1550_09_11_2008.img"/>
    <s v="Media"/>
    <x v="5"/>
    <n v="7"/>
    <s v="Alta"/>
    <s v="Rapide Eye"/>
    <n v="2016"/>
    <s v="1745502_RapidEye-1_analytic_20160206_165510.tif"/>
    <s v="Alta"/>
    <m/>
    <m/>
  </r>
  <r>
    <s v="537i"/>
    <x v="6"/>
    <n v="13.946859999999999"/>
    <n v="-83.966819999999998"/>
    <x v="10"/>
    <m/>
    <s v="Alta"/>
    <s v="Landsat"/>
    <n v="2005"/>
    <s v="mosa_15_16_17_2005_06_1.img"/>
    <s v="Media"/>
    <x v="9"/>
    <m/>
    <s v="Alta"/>
    <s v="Rapide Eye"/>
    <n v="2015"/>
    <s v="1645528_RapidEye-2_analytic_20151001_165216.tif"/>
    <s v="Alta"/>
    <m/>
    <m/>
  </r>
  <r>
    <s v="534i"/>
    <x v="6"/>
    <n v="13.947939999999999"/>
    <n v="-84.221850000000003"/>
    <x v="4"/>
    <m/>
    <s v="Alta"/>
    <s v="Landsat"/>
    <n v="2005"/>
    <s v="mosa_15_16_17_2005_06_1.img"/>
    <s v="Media"/>
    <x v="1"/>
    <n v="2"/>
    <s v="Alta"/>
    <s v="Rapide Eye"/>
    <n v="2016"/>
    <s v="1645527_RapidEye-1_analytic_20160206_165511.tif"/>
    <s v="Alta"/>
    <m/>
    <m/>
  </r>
  <r>
    <s v="531i"/>
    <x v="6"/>
    <n v="13.947139999999999"/>
    <n v="-84.476900000000001"/>
    <x v="5"/>
    <m/>
    <s v="Alta"/>
    <s v="Landsat"/>
    <n v="2005"/>
    <s v="mosa_15_16_17_2005_06.img"/>
    <s v="Media"/>
    <x v="4"/>
    <n v="3"/>
    <s v="Media"/>
    <s v="Rapide Eye"/>
    <n v="2016"/>
    <s v="1645526_RapidEye-2_analytic_20160927_164626.tif"/>
    <s v="Alta"/>
    <m/>
    <m/>
  </r>
  <r>
    <s v="52i"/>
    <x v="6"/>
    <n v="11.567489999999999"/>
    <n v="-84.477369999999993"/>
    <x v="4"/>
    <m/>
    <s v="Alta"/>
    <s v="Landsat"/>
    <n v="2005"/>
    <s v="imal7_16052_24_01_2005.img"/>
    <s v="Media"/>
    <x v="1"/>
    <n v="2"/>
    <s v="Media"/>
    <s v="Rapide Eye"/>
    <n v="2016"/>
    <s v="1644426_RapidEye-1_analytic_20160315_165218.tif"/>
    <s v="Alta"/>
    <m/>
    <m/>
  </r>
  <r>
    <s v="528i"/>
    <x v="6"/>
    <n v="13.948040000000001"/>
    <n v="-84.731930000000006"/>
    <x v="2"/>
    <n v="6"/>
    <s v="Alta"/>
    <s v="Landsat"/>
    <n v="2005"/>
    <s v="mosa_15_16_17_2005_06_1.img"/>
    <s v="Media"/>
    <x v="12"/>
    <m/>
    <s v="Alta"/>
    <s v="Rapide Eye"/>
    <n v="2016"/>
    <s v="1645525_RapidEye-3_analytic_20160317_164844.tif"/>
    <s v="Alta"/>
    <m/>
    <m/>
  </r>
  <r>
    <s v="525i"/>
    <x v="6"/>
    <n v="13.947419999999999"/>
    <n v="-84.986980000000003"/>
    <x v="2"/>
    <n v="6"/>
    <s v="Alta"/>
    <s v="Landsat"/>
    <n v="2005"/>
    <s v="mosa_15_16_17_2005_06_1.img"/>
    <s v="Media"/>
    <x v="1"/>
    <n v="1"/>
    <s v="Alta"/>
    <s v="Rapide Eye"/>
    <n v="2016"/>
    <s v="1645524_RapidEye-3_analytic_20160317_164844.tif"/>
    <s v="Alta"/>
    <m/>
    <m/>
  </r>
  <r>
    <s v="523INF"/>
    <x v="6"/>
    <n v="12.37509"/>
    <n v="-83.840369999999993"/>
    <x v="2"/>
    <n v="5"/>
    <s v="Alta"/>
    <s v="Landsat"/>
    <n v="2005"/>
    <s v="imal7_15052_29_08_2005.img"/>
    <s v="Media"/>
    <x v="1"/>
    <n v="1"/>
    <s v="Alta"/>
    <s v="Rapide Eye"/>
    <n v="2015"/>
    <s v="1744802_RapidEye-5_analytic_20150101_165638.tif"/>
    <s v="Alta"/>
    <m/>
    <m/>
  </r>
  <r>
    <s v="522i"/>
    <x v="6"/>
    <n v="13.94815"/>
    <n v="-85.242019999999997"/>
    <x v="2"/>
    <n v="6"/>
    <s v="Alta"/>
    <s v="Landsat"/>
    <n v="2005"/>
    <s v="mosa_15_16_17_2005_06.img"/>
    <s v="Media"/>
    <x v="4"/>
    <n v="4"/>
    <s v="Alta"/>
    <s v="Rapide Eye"/>
    <n v="2016"/>
    <s v="1645522_RapidEye-1_analytic_20161001_164628.tif"/>
    <s v="Alta"/>
    <m/>
    <m/>
  </r>
  <r>
    <s v="520INF"/>
    <x v="6"/>
    <n v="12.376060000000001"/>
    <n v="-84.094880000000003"/>
    <x v="2"/>
    <n v="6"/>
    <s v="Alta"/>
    <s v="Landsat"/>
    <n v="2005"/>
    <s v="imal7_15051_29_08_2005.img"/>
    <s v="Media"/>
    <x v="4"/>
    <n v="3"/>
    <s v="Alta"/>
    <s v="Rapide Eye"/>
    <n v="2015"/>
    <s v="1644828_RapidEye-2_analytic_20151001_165240.tif"/>
    <s v="Alta"/>
    <m/>
    <m/>
  </r>
  <r>
    <s v="519i"/>
    <x v="6"/>
    <n v="13.947699999999999"/>
    <n v="-85.497069999999994"/>
    <x v="1"/>
    <n v="1"/>
    <s v="Alta"/>
    <s v="Landsat"/>
    <n v="2005"/>
    <s v="imal7_17050_16_04_2003.img"/>
    <s v="Media"/>
    <x v="4"/>
    <n v="4"/>
    <s v="Alta"/>
    <s v="Rapide Eye"/>
    <n v="2016"/>
    <s v="1645521_RapidEye-4_analytic_20160204_164905.tif"/>
    <s v="Alta"/>
    <m/>
    <m/>
  </r>
  <r>
    <s v="517INF"/>
    <x v="6"/>
    <n v="12.375249999999999"/>
    <n v="-84.350340000000003"/>
    <x v="4"/>
    <m/>
    <s v="Alta"/>
    <s v="Landsat"/>
    <n v="2005"/>
    <s v="imal7_16051_24_11_2005.img"/>
    <s v="Media"/>
    <x v="7"/>
    <m/>
    <s v="Alta"/>
    <s v="Rapide Eye"/>
    <n v="2016"/>
    <s v="1644826_RapidEye-2_analytic_20160124_170426.tif"/>
    <s v="Alta"/>
    <m/>
    <m/>
  </r>
  <r>
    <s v="516i"/>
    <x v="6"/>
    <n v="13.862780000000001"/>
    <n v="-83.540520000000001"/>
    <x v="10"/>
    <m/>
    <s v="Alta"/>
    <s v="Landsat"/>
    <n v="2004"/>
    <s v="imal7_15050_04_04_2004.img"/>
    <s v="Media"/>
    <x v="9"/>
    <n v="2"/>
    <s v="Alta"/>
    <s v="Rapide Eye"/>
    <n v="2016"/>
    <s v="1745403_RapidEye-1_analytic_20160613_164126.tif"/>
    <s v="Alta"/>
    <m/>
    <m/>
  </r>
  <r>
    <s v="514INF"/>
    <x v="6"/>
    <n v="12.376060000000001"/>
    <n v="-84.604889999999997"/>
    <x v="4"/>
    <m/>
    <s v="Alta"/>
    <s v="Landsat"/>
    <n v="2005"/>
    <s v="imal7_16051_24_11_2005.img"/>
    <s v="Media"/>
    <x v="10"/>
    <m/>
    <s v="Baja"/>
    <s v="Rapide Eye"/>
    <n v="2016"/>
    <s v="1644825_RapidEye-5_analytic_20160402_164752.tif"/>
    <s v="Alta"/>
    <m/>
    <m/>
  </r>
  <r>
    <s v="513INF"/>
    <x v="6"/>
    <n v="12.375349999999999"/>
    <n v="-84.690330000000003"/>
    <x v="10"/>
    <n v="2"/>
    <s v="Alta"/>
    <s v="Landsat"/>
    <n v="2005"/>
    <s v="imal7_16051_24_11_2005.img"/>
    <s v="Media"/>
    <x v="1"/>
    <n v="2"/>
    <s v="Alta"/>
    <s v="Rapide Eye"/>
    <n v="2016"/>
    <s v="1644825_RapidEye-5_analytic_20160402_164752.tif"/>
    <s v="Alta"/>
    <m/>
    <m/>
  </r>
  <r>
    <s v="513i"/>
    <x v="6"/>
    <n v="13.86176"/>
    <n v="-83.795670000000001"/>
    <x v="10"/>
    <m/>
    <s v="Alta"/>
    <s v="Landsat"/>
    <n v="2005"/>
    <s v="imal7_15050_04_04_2004.img"/>
    <s v="Media"/>
    <x v="9"/>
    <m/>
    <s v="Alta"/>
    <s v="Rapide Eye"/>
    <n v="2015"/>
    <s v="1745402_RapidEye-2_analytic_20151001_165219.tif"/>
    <s v="Alta"/>
    <m/>
    <m/>
  </r>
  <r>
    <s v="510i"/>
    <x v="6"/>
    <n v="13.8629"/>
    <n v="-84.050790000000006"/>
    <x v="3"/>
    <n v="7"/>
    <s v="Media"/>
    <s v="Landsat"/>
    <n v="2005"/>
    <s v="imal7_15050_04_04_2004.img"/>
    <s v="Media"/>
    <x v="4"/>
    <n v="5"/>
    <s v="Alta"/>
    <s v="Rapide Eye"/>
    <n v="2016"/>
    <s v="1645428_RapidEye-1_analytic_20160206_165514.tif"/>
    <s v="Alta"/>
    <m/>
    <m/>
  </r>
  <r>
    <s v="50i"/>
    <x v="6"/>
    <n v="11.48226"/>
    <n v="-83.966430000000003"/>
    <x v="3"/>
    <n v="7"/>
    <s v="Media"/>
    <s v="Landsat"/>
    <n v="2005"/>
    <s v="imal7_15052_29_08_2005.img"/>
    <s v="Media"/>
    <x v="1"/>
    <n v="2"/>
    <s v="Media"/>
    <s v="Sentinel"/>
    <n v="2018"/>
    <m/>
    <s v="Alta"/>
    <m/>
    <m/>
  </r>
  <r>
    <s v="50b"/>
    <x v="6"/>
    <n v="13.097860000000001"/>
    <n v="-85.029759999999996"/>
    <x v="3"/>
    <n v="7"/>
    <s v="Alta"/>
    <s v="Landsat"/>
    <n v="2003"/>
    <s v="imal7_16051_05_12_2003.img"/>
    <s v="Media"/>
    <x v="4"/>
    <n v="4"/>
    <s v="Alta"/>
    <s v="Rapide Eye"/>
    <n v="2016"/>
    <s v="1645123_RapidEye-1_analytic_20161001_164642.tif"/>
    <s v="Alta"/>
    <m/>
    <m/>
  </r>
  <r>
    <s v="509i"/>
    <x v="6"/>
    <n v="13.86195"/>
    <n v="-84.135840000000002"/>
    <x v="3"/>
    <n v="9"/>
    <s v="Alta"/>
    <s v="Landsat"/>
    <n v="2004"/>
    <s v="imal7_15050_27_09_2004.img"/>
    <s v="Media"/>
    <x v="4"/>
    <n v="6"/>
    <s v="Baja"/>
    <s v="Rapide Eye"/>
    <n v="2016"/>
    <s v="1645427_RapidEye-3_analytic_20160620_164334.tif"/>
    <s v="Alta"/>
    <m/>
    <m/>
  </r>
  <r>
    <s v="506i"/>
    <x v="6"/>
    <n v="13.862970000000001"/>
    <n v="-84.390969999999996"/>
    <x v="5"/>
    <m/>
    <s v="Alta"/>
    <s v="Landsat"/>
    <n v="2005"/>
    <s v="imgl7_16050_13_03_2005.img"/>
    <s v="Media"/>
    <x v="1"/>
    <m/>
    <s v="Alta"/>
    <s v="Rapide Eye"/>
    <n v="2016"/>
    <s v="1645426_RapidEye-3_analytic_20160620_164335.tif"/>
    <s v="Alta"/>
    <m/>
    <m/>
  </r>
  <r>
    <s v="503i"/>
    <x v="6"/>
    <n v="13.86224"/>
    <n v="-84.646109999999993"/>
    <x v="2"/>
    <n v="6"/>
    <s v="Alta"/>
    <s v="Landsat"/>
    <n v="2005"/>
    <s v="imgl7_16050_13_03_2005.img"/>
    <s v="Media"/>
    <x v="4"/>
    <n v="5"/>
    <s v="Alta"/>
    <s v="Rapide Eye"/>
    <n v="2016"/>
    <s v="1645425_RapidEye-2_analytic_20160927_164630.tif"/>
    <s v="Alta"/>
    <m/>
    <m/>
  </r>
  <r>
    <s v="500i"/>
    <x v="6"/>
    <n v="13.86308"/>
    <n v="-84.901240000000001"/>
    <x v="3"/>
    <n v="8"/>
    <s v="Media"/>
    <s v="Landsat"/>
    <n v="2005"/>
    <s v="mosa_15_16_17_2005_06_1.img"/>
    <s v="Media"/>
    <x v="4"/>
    <n v="5"/>
    <s v="Alta"/>
    <s v="Rapide Eye"/>
    <n v="2016"/>
    <s v="1645424_RapidEye-3_analytic_20160317_164847.tif"/>
    <s v="Alta"/>
    <m/>
    <m/>
  </r>
  <r>
    <s v="4INF"/>
    <x v="6"/>
    <n v="10.84614"/>
    <n v="-84.094880000000003"/>
    <x v="3"/>
    <n v="9"/>
    <s v="Alta"/>
    <s v="Landsat"/>
    <n v="2005"/>
    <s v="imal7_15052_29_08_2005.img"/>
    <s v="Media"/>
    <x v="5"/>
    <n v="9"/>
    <s v="Alta"/>
    <s v="Google Earth"/>
    <n v="2014"/>
    <m/>
    <s v="Alta"/>
    <m/>
    <m/>
  </r>
  <r>
    <s v="4i"/>
    <x v="6"/>
    <n v="10.887359999999999"/>
    <n v="-83.967429999999993"/>
    <x v="3"/>
    <n v="8"/>
    <s v="Alta"/>
    <s v="Landsat"/>
    <n v="2007"/>
    <s v="imal7_1553_08_02_2007.img"/>
    <s v="Media"/>
    <x v="12"/>
    <m/>
    <s v="Alta"/>
    <s v="Rapide Eye"/>
    <n v="2016"/>
    <s v="1744101_RapidEye-3_analytic_20160522_163619.tif"/>
    <s v="Alta"/>
    <m/>
    <m/>
  </r>
  <r>
    <s v="497i"/>
    <x v="6"/>
    <n v="13.86252"/>
    <n v="-85.156379999999999"/>
    <x v="2"/>
    <n v="6"/>
    <s v="Alta"/>
    <s v="Landsat"/>
    <n v="2003"/>
    <s v="imal7_16051_05_12_2003.img"/>
    <s v="Media"/>
    <x v="4"/>
    <n v="3"/>
    <s v="Alta"/>
    <s v="Rapide Eye"/>
    <n v="2016"/>
    <s v="1645423_RapidEye-4_analytic_20160116_165124.tif"/>
    <s v="Alta"/>
    <m/>
    <m/>
  </r>
  <r>
    <s v="494i"/>
    <x v="6"/>
    <n v="13.86318"/>
    <n v="-85.411510000000007"/>
    <x v="2"/>
    <n v="5"/>
    <s v="Alta"/>
    <s v="Landsat"/>
    <n v="2003"/>
    <s v="imal7_16051_05_12_2003.img"/>
    <s v="Media"/>
    <x v="5"/>
    <n v="9"/>
    <s v="Alta"/>
    <s v="Rapide Eye"/>
    <n v="2016"/>
    <s v="1645422_RapidEye-4_analytic_20160204_164908.tif"/>
    <s v="Alta"/>
    <m/>
    <m/>
  </r>
  <r>
    <s v="491i"/>
    <x v="6"/>
    <n v="13.863250000000001"/>
    <n v="-85.666650000000004"/>
    <x v="1"/>
    <n v="2"/>
    <s v="Media"/>
    <s v="Landsat"/>
    <n v="2005"/>
    <s v="imal7_16051_24_11_2005.img"/>
    <s v="Media"/>
    <x v="4"/>
    <n v="4"/>
    <s v="Alta"/>
    <s v="Rapide Eye"/>
    <n v="2016"/>
    <s v="1645420_RapidEye-4_analytic_20160204_164908.tif"/>
    <s v="Alta"/>
    <m/>
    <m/>
  </r>
  <r>
    <s v="489i"/>
    <x v="6"/>
    <n v="13.777850000000001"/>
    <n v="-83.711799999999997"/>
    <x v="5"/>
    <m/>
    <s v="Alta"/>
    <s v="Landsat"/>
    <n v="2004"/>
    <s v="imal7_15050_27_09_2004.img"/>
    <s v="Media"/>
    <x v="12"/>
    <m/>
    <s v="Alta"/>
    <s v="Rapide Eye"/>
    <n v="2016"/>
    <s v="1645420_RapidEye-4_analytic_20160204_164908.tif"/>
    <s v="Alta"/>
    <m/>
    <m/>
  </r>
  <r>
    <s v="486i"/>
    <x v="6"/>
    <n v="13.77689"/>
    <n v="-83.966849999999994"/>
    <x v="10"/>
    <m/>
    <s v="Alta"/>
    <s v="Landsat"/>
    <n v="2004"/>
    <s v="imal7_15050_27_09_2004.img"/>
    <s v="Media"/>
    <x v="9"/>
    <m/>
    <s v="Alta"/>
    <s v="Rapide Eye"/>
    <n v="2016"/>
    <s v="1645428_RapidEye-1_analytic_20160206_165514.tif"/>
    <s v="Alta"/>
    <m/>
    <m/>
  </r>
  <r>
    <s v="485INF"/>
    <x v="6"/>
    <n v="12.28992"/>
    <n v="-83.669370000000001"/>
    <x v="0"/>
    <m/>
    <s v="Alta"/>
    <s v="Landsat"/>
    <n v="2005"/>
    <s v="imal7_15052_29_08_2005.img"/>
    <s v="Media"/>
    <x v="0"/>
    <m/>
    <s v="Alta"/>
    <s v="Rapide Eye"/>
    <n v="2015"/>
    <s v="1744702_RapidEye-1_analytic_20150214_170124.tif"/>
    <s v="Alta"/>
    <m/>
    <m/>
  </r>
  <r>
    <s v="483i"/>
    <x v="6"/>
    <n v="13.777950000000001"/>
    <n v="-84.221879999999999"/>
    <x v="3"/>
    <n v="9"/>
    <s v="Alta"/>
    <s v="Landsat"/>
    <n v="2005"/>
    <s v="imgl7_16050_13_03_2005.img"/>
    <s v="Media"/>
    <x v="4"/>
    <n v="4"/>
    <s v="Alta"/>
    <s v="Rapide Eye"/>
    <n v="2016"/>
    <s v="1645427_RapidEye-1_analytic_20160206_165515.tif"/>
    <s v="Alta"/>
    <m/>
    <m/>
  </r>
  <r>
    <s v="482INF"/>
    <x v="6"/>
    <n v="12.29095"/>
    <n v="-83.92389"/>
    <x v="2"/>
    <n v="4"/>
    <s v="Alta"/>
    <s v="Landsat"/>
    <n v="2005"/>
    <s v="imal7_15052_29_08_2005.img"/>
    <s v="Media"/>
    <x v="1"/>
    <n v="2"/>
    <s v="Alta"/>
    <s v="Rapide Eye"/>
    <n v="2016"/>
    <s v="1645427_RapidEye-1_analytic_20160206_165515.tif"/>
    <s v="Alta"/>
    <m/>
    <m/>
  </r>
  <r>
    <s v="482i"/>
    <x v="6"/>
    <n v="13.77707"/>
    <n v="-84.306910000000002"/>
    <x v="2"/>
    <n v="4"/>
    <s v="Alta"/>
    <s v="Landsat"/>
    <n v="2005"/>
    <s v="imgl7_16050_13_03_2005.img"/>
    <s v="Media"/>
    <x v="1"/>
    <n v="2"/>
    <s v="Alta"/>
    <s v="Rapide Eye"/>
    <n v="2016"/>
    <s v="1645427_RapidEye-1_analytic_20160206_165515.tif"/>
    <s v="Alta"/>
    <m/>
    <m/>
  </r>
  <r>
    <s v="47i"/>
    <x v="6"/>
    <n v="11.48316"/>
    <n v="-84.221530000000001"/>
    <x v="2"/>
    <n v="4"/>
    <s v="Alta"/>
    <s v="Landsat"/>
    <n v="2005"/>
    <s v="imal7_15052_29_08_2005.img"/>
    <s v="Media"/>
    <x v="1"/>
    <n v="2"/>
    <s v="Alta"/>
    <s v="Rapide Eye"/>
    <n v="2016"/>
    <s v="1644327_RapidEye-1_analytic_20160315_165221.tif"/>
    <s v="Alta"/>
    <m/>
    <m/>
  </r>
  <r>
    <s v="47b"/>
    <x v="6"/>
    <n v="12.92845"/>
    <n v="-83.584289999999996"/>
    <x v="2"/>
    <n v="4"/>
    <s v="Alta"/>
    <s v="Landsat"/>
    <n v="2005"/>
    <s v="imal7_15051_29_08_2005.img"/>
    <s v="Media"/>
    <x v="1"/>
    <n v="2"/>
    <s v="Media"/>
    <s v="Rapide Eye"/>
    <n v="2016"/>
    <s v="1745003_RapidEye-1_analytic_20160127_164636.tif"/>
    <s v="Alta"/>
    <m/>
    <m/>
  </r>
  <r>
    <s v="479INF"/>
    <x v="6"/>
    <n v="12.29012"/>
    <n v="-84.179509999999993"/>
    <x v="2"/>
    <n v="5"/>
    <s v="Alta"/>
    <s v="Landsat"/>
    <n v="2005"/>
    <s v="imal7_15051_29_08_2005.img"/>
    <s v="Media"/>
    <x v="1"/>
    <n v="2"/>
    <s v="Media"/>
    <s v="Rapide Eye"/>
    <n v="2015"/>
    <s v="1644727_RapidEye-2_analytic_20151001_165244.tif"/>
    <s v="Alta"/>
    <m/>
    <m/>
  </r>
  <r>
    <s v="479i"/>
    <x v="6"/>
    <n v="13.77802"/>
    <n v="-84.561940000000007"/>
    <x v="2"/>
    <n v="3"/>
    <s v="Alta"/>
    <s v="Landsat"/>
    <n v="2005"/>
    <s v="imal7_16051_24_11_2005.img"/>
    <s v="Media"/>
    <x v="1"/>
    <n v="1"/>
    <s v="Alta"/>
    <s v="Rapide Eye"/>
    <n v="2016"/>
    <s v="1645425_RapidEye-1_analytic_20160422_165008.tif"/>
    <s v="Alta"/>
    <m/>
    <m/>
  </r>
  <r>
    <s v="476INF"/>
    <x v="6"/>
    <n v="12.290990000000001"/>
    <n v="-84.434070000000006"/>
    <x v="1"/>
    <n v="2"/>
    <s v="Alta"/>
    <s v="Landsat"/>
    <n v="2005"/>
    <s v="imal7_16051_24_11_2005.img"/>
    <s v="Media"/>
    <x v="1"/>
    <n v="2"/>
    <s v="Alta"/>
    <s v="Rapide Eye"/>
    <n v="2016"/>
    <s v="1644726_RapidEye-2_analytic_20160124_170429.tif"/>
    <s v="Alta"/>
    <m/>
    <m/>
  </r>
  <r>
    <s v="476i"/>
    <x v="6"/>
    <n v="13.77735"/>
    <n v="-84.816990000000004"/>
    <x v="1"/>
    <n v="2"/>
    <s v="Alta"/>
    <s v="Landsat"/>
    <n v="2005"/>
    <s v="imal7_16051_24_11_2005.img"/>
    <s v="Media"/>
    <x v="10"/>
    <m/>
    <s v="Alta"/>
    <s v="Rapide Eye"/>
    <n v="2016"/>
    <s v="1645424_RapidEye-1_analytic_20160422_165008.tif"/>
    <s v="Alta"/>
    <m/>
    <m/>
  </r>
  <r>
    <s v="473INF"/>
    <x v="6"/>
    <n v="12.29031"/>
    <n v="-84.68965"/>
    <x v="1"/>
    <n v="2"/>
    <s v="Alta"/>
    <s v="Landsat"/>
    <n v="2005"/>
    <s v="imal7_16051_24_11_2005.img"/>
    <s v="Media"/>
    <x v="1"/>
    <n v="2"/>
    <s v="Alta"/>
    <s v="Rapide Eye"/>
    <n v="2016"/>
    <s v="1644725_RapidEye-4_analytic_20160415_163836.tif"/>
    <s v="Alta"/>
    <m/>
    <m/>
  </r>
  <r>
    <s v="473i"/>
    <x v="6"/>
    <n v="13.778130000000001"/>
    <n v="-85.072029999999998"/>
    <x v="5"/>
    <m/>
    <s v="Alta"/>
    <s v="Landsat"/>
    <n v="2005"/>
    <s v="imal7_16051_24_11_2005.img"/>
    <s v="Media"/>
    <x v="4"/>
    <n v="5"/>
    <s v="Alta"/>
    <s v="Rapide Eye"/>
    <n v="2016"/>
    <s v="1645423_RapidEye-1_analytic_20160422_165009.tif"/>
    <s v="Alta"/>
    <m/>
    <m/>
  </r>
  <r>
    <s v="470i"/>
    <x v="6"/>
    <n v="13.77763"/>
    <n v="-85.327079999999995"/>
    <x v="2"/>
    <n v="3"/>
    <s v="Media"/>
    <s v="Landsat"/>
    <n v="2005"/>
    <s v="imal7_16051_24_11_2005.img"/>
    <s v="Media"/>
    <x v="4"/>
    <n v="6"/>
    <s v="Alta"/>
    <s v="Rapide Eye"/>
    <n v="2016"/>
    <s v="1645422_RapidEye-1_analytic_20161001_164632.tif"/>
    <s v="Alta"/>
    <m/>
    <m/>
  </r>
  <r>
    <s v="46b"/>
    <x v="6"/>
    <n v="12.928509999999999"/>
    <n v="-85.114580000000004"/>
    <x v="1"/>
    <n v="2"/>
    <s v="Media"/>
    <s v="Landsat"/>
    <n v="2003"/>
    <s v="imal7_16051_05_12_2003.img"/>
    <s v="Media"/>
    <x v="10"/>
    <m/>
    <s v="Alta"/>
    <s v="Rapide Eye"/>
    <n v="2016"/>
    <s v="1645023_RapidEye-1_analytic_20161001_164645.tif"/>
    <s v="Alta"/>
    <m/>
    <m/>
  </r>
  <r>
    <s v="467i"/>
    <x v="6"/>
    <n v="13.778230000000001"/>
    <n v="-85.582120000000003"/>
    <x v="2"/>
    <n v="5"/>
    <s v="Media"/>
    <s v="Landsat"/>
    <n v="2005"/>
    <s v="imgl7_16050_13_03_2005.img"/>
    <s v="Media"/>
    <x v="1"/>
    <n v="2"/>
    <s v="Alta"/>
    <s v="Rapide Eye"/>
    <n v="2016"/>
    <s v="1645421_RapidEye-4_analytic_20160204_164908.tif"/>
    <s v="Alta"/>
    <m/>
    <m/>
  </r>
  <r>
    <s v="464i"/>
    <x v="6"/>
    <n v="13.691689999999999"/>
    <n v="-83.625630000000001"/>
    <x v="10"/>
    <m/>
    <s v="Media"/>
    <s v="Landsat"/>
    <n v="2005"/>
    <s v="mosa_15_16_17_2005_06.img"/>
    <s v="Media"/>
    <x v="9"/>
    <m/>
    <s v="Alta"/>
    <s v="Rapide Eye"/>
    <n v="2016"/>
    <s v="1745403_RapidEye-1_analytic_20160613_164126.tif"/>
    <s v="Alta"/>
    <m/>
    <m/>
  </r>
  <r>
    <s v="461i"/>
    <x v="6"/>
    <n v="13.692880000000001"/>
    <n v="-83.880750000000006"/>
    <x v="10"/>
    <m/>
    <s v="Media"/>
    <s v="Landsat"/>
    <n v="2005"/>
    <s v="mosa_15_16_17_2005_06.img"/>
    <s v="Media"/>
    <x v="9"/>
    <m/>
    <s v="Alta"/>
    <s v="Rapide Eye"/>
    <n v="2016"/>
    <s v="1745402_RapidEye-1_analytic_20160726_164300.tif"/>
    <s v="Alta"/>
    <m/>
    <m/>
  </r>
  <r>
    <s v="45INF"/>
    <x v="6"/>
    <n v="11.100210000000001"/>
    <n v="-84.009910000000005"/>
    <x v="3"/>
    <n v="9"/>
    <s v="Alta"/>
    <s v="Landsat"/>
    <n v="2005"/>
    <s v="imal7_15052_29_08_2005.img"/>
    <s v="Media"/>
    <x v="4"/>
    <n v="5"/>
    <s v="Alta"/>
    <s v="Rapide Eye"/>
    <n v="2016"/>
    <s v="1644228_RapidEye-2_analytic_20160903_164428.tif"/>
    <s v="Alta"/>
    <m/>
    <m/>
  </r>
  <r>
    <s v="45b"/>
    <x v="6"/>
    <n v="12.84346"/>
    <n v="-83.584299999999999"/>
    <x v="2"/>
    <n v="6"/>
    <s v="Alta"/>
    <s v="Landsat"/>
    <n v="2005"/>
    <s v="imal7_15051_29_08_2005.img"/>
    <s v="Media"/>
    <x v="4"/>
    <n v="5"/>
    <s v="Alta"/>
    <s v="Rapide Eye"/>
    <n v="2016"/>
    <s v="1745003_RapidEye-1_analytic_20160127_164636.tif"/>
    <s v="Alta"/>
    <m/>
    <m/>
  </r>
  <r>
    <s v="458i"/>
    <x v="6"/>
    <n v="13.691979999999999"/>
    <n v="-84.135890000000003"/>
    <x v="6"/>
    <n v="5"/>
    <s v="Alta"/>
    <s v="Landsat"/>
    <n v="2005"/>
    <s v="imal7_15051_29_08_2005.img"/>
    <s v="Media"/>
    <x v="2"/>
    <n v="6"/>
    <s v="Alta"/>
    <s v="Rapide Eye"/>
    <n v="2016"/>
    <s v="1645427_RapidEye-1_analytic_20160206_165515.tif"/>
    <s v="Alta"/>
    <m/>
    <m/>
  </r>
  <r>
    <s v="455i"/>
    <x v="6"/>
    <n v="13.69299"/>
    <n v="-84.391019999999997"/>
    <x v="2"/>
    <n v="5"/>
    <s v="Alta"/>
    <s v="Landsat"/>
    <n v="2005"/>
    <s v="imgl7_16050_13_03_2005.img"/>
    <s v="Media"/>
    <x v="4"/>
    <n v="3"/>
    <s v="Alta"/>
    <s v="Rapide Eye"/>
    <n v="2016"/>
    <s v="1645426_RapidEye-1_analytic_20160206_165515.tif"/>
    <s v="Alta"/>
    <m/>
    <m/>
  </r>
  <r>
    <s v="454i"/>
    <x v="6"/>
    <n v="13.692170000000001"/>
    <n v="-84.476070000000007"/>
    <x v="2"/>
    <n v="3"/>
    <s v="Alta"/>
    <s v="Landsat"/>
    <n v="2005"/>
    <s v="imgl7_16050_13_03_2005.img"/>
    <s v="Media"/>
    <x v="4"/>
    <n v="4"/>
    <s v="Alta"/>
    <s v="Rapide Eye"/>
    <n v="2016"/>
    <s v="1645426_RapidEye-1_analytic_20160206_165515.tif"/>
    <s v="Alta"/>
    <m/>
    <m/>
  </r>
  <r>
    <s v="451i"/>
    <x v="6"/>
    <n v="13.693059999999999"/>
    <n v="-84.731189999999998"/>
    <x v="12"/>
    <m/>
    <s v="Alta"/>
    <s v="Landsat"/>
    <n v="2005"/>
    <s v="imgl7_16050_13_03_2005.img"/>
    <s v="Media"/>
    <x v="6"/>
    <m/>
    <s v="Alta"/>
    <s v="Rapide Eye"/>
    <n v="2016"/>
    <s v="1645425_RapidEye-3_analytic_20160620_164335.tif"/>
    <s v="Alta"/>
    <m/>
    <m/>
  </r>
  <r>
    <s v="448i"/>
    <x v="6"/>
    <n v="13.692449999999999"/>
    <n v="-84.986329999999995"/>
    <x v="2"/>
    <n v="4"/>
    <s v="Media"/>
    <s v="Landsat"/>
    <n v="2006"/>
    <s v="mosa_15_16_17_2005_06.img"/>
    <s v="Media"/>
    <x v="4"/>
    <n v="3"/>
    <s v="Alta"/>
    <s v="Rapide Eye"/>
    <n v="2016"/>
    <s v="1645424_RapidEye-1_analytic_20160422_165008.tif"/>
    <s v="Alta"/>
    <m/>
    <m/>
  </r>
  <r>
    <s v="445i"/>
    <x v="6"/>
    <n v="13.693160000000001"/>
    <n v="-85.241460000000004"/>
    <x v="2"/>
    <n v="4"/>
    <s v="Media"/>
    <s v="Landsat"/>
    <n v="2005"/>
    <s v="mosa_15_16_17_2005_06.img"/>
    <s v="Media"/>
    <x v="5"/>
    <n v="7"/>
    <s v="Alta"/>
    <s v="Sentinel"/>
    <n v="2018"/>
    <m/>
    <s v="Alta"/>
    <m/>
    <m/>
  </r>
  <r>
    <s v="444INF"/>
    <x v="6"/>
    <n v="12.20607"/>
    <n v="-83.924880000000002"/>
    <x v="3"/>
    <n v="8"/>
    <s v="Alta"/>
    <s v="Landsat"/>
    <n v="2005"/>
    <s v="imal7_15052_29_08_2005.img"/>
    <s v="Media"/>
    <x v="5"/>
    <n v="8"/>
    <s v="Alta"/>
    <s v="Rapide Eye"/>
    <m/>
    <s v="1644728_RapidEye-1_analytic_20160315_165207.tif"/>
    <s v="Alta"/>
    <m/>
    <m/>
  </r>
  <r>
    <s v="442i"/>
    <x v="6"/>
    <n v="13.692729999999999"/>
    <n v="-85.496600000000001"/>
    <x v="1"/>
    <n v="1"/>
    <s v="Alta"/>
    <s v="Landsat"/>
    <n v="2005"/>
    <s v="imal7_16051_24_11_2005.img"/>
    <s v="Media"/>
    <x v="10"/>
    <m/>
    <s v="Alta"/>
    <s v="Rapide Eye"/>
    <n v="2016"/>
    <s v="1645421_RapidEye-4_analytic_20160204_164908.tif"/>
    <s v="Alta"/>
    <m/>
    <m/>
  </r>
  <r>
    <s v="441INF"/>
    <x v="6"/>
    <n v="12.205209999999999"/>
    <n v="-84.180409999999995"/>
    <x v="4"/>
    <m/>
    <s v="Alta"/>
    <s v="Landsat"/>
    <n v="2005"/>
    <s v="imal7_15052_29_08_2005.img"/>
    <s v="Media"/>
    <x v="10"/>
    <m/>
    <s v="Media"/>
    <s v="Google Earth"/>
    <n v="2018"/>
    <m/>
    <s v="Media"/>
    <m/>
    <m/>
  </r>
  <r>
    <s v="43i"/>
    <x v="6"/>
    <n v="11.39814"/>
    <n v="-84.052340000000001"/>
    <x v="3"/>
    <n v="9"/>
    <s v="Alta"/>
    <s v="Landsat"/>
    <n v="2005"/>
    <s v="imal7_15052_29_08_2005.img"/>
    <s v="Media"/>
    <x v="4"/>
    <n v="6"/>
    <s v="Baja"/>
    <s v="Sentinel"/>
    <n v="2017"/>
    <m/>
    <s v="Media"/>
    <m/>
    <m/>
  </r>
  <r>
    <s v="439i"/>
    <x v="6"/>
    <n v="13.69326"/>
    <n v="-85.751739999999998"/>
    <x v="2"/>
    <n v="4"/>
    <s v="Media"/>
    <s v="Landsat"/>
    <n v="2003"/>
    <s v="imal7_16051_05_12_2003.img"/>
    <s v="Media"/>
    <x v="4"/>
    <n v="6"/>
    <s v="Media"/>
    <s v="Sentinel"/>
    <n v="2017"/>
    <m/>
    <s v="Media"/>
    <m/>
    <m/>
  </r>
  <r>
    <s v="438INF"/>
    <x v="6"/>
    <n v="12.20607"/>
    <n v="-84.434889999999996"/>
    <x v="2"/>
    <n v="4"/>
    <s v="Media"/>
    <s v="Landsat"/>
    <n v="2003"/>
    <s v="imal7_16051_05_12_2003.img"/>
    <s v="Media"/>
    <x v="4"/>
    <n v="6"/>
    <s v="Alta"/>
    <s v="Rapide Eye"/>
    <n v="2015"/>
    <s v="1644726_RapidEye-1_analytic_20150224_171122.tif"/>
    <s v="Alta"/>
    <m/>
    <m/>
  </r>
  <r>
    <s v="436i"/>
    <x v="6"/>
    <n v="13.607860000000001"/>
    <n v="-83.711839999999995"/>
    <x v="2"/>
    <n v="5"/>
    <s v="Media"/>
    <s v="Landsat"/>
    <n v="2005"/>
    <s v="mosa_15_16_17_2005_06_1.img"/>
    <s v="Media"/>
    <x v="4"/>
    <n v="6"/>
    <s v="Alta"/>
    <s v="Rapide Eye"/>
    <n v="2016"/>
    <s v="1745302_RapidEye-1_analytic_20160206_165517.tif"/>
    <s v="Alta"/>
    <m/>
    <m/>
  </r>
  <r>
    <s v="435INF"/>
    <x v="6"/>
    <n v="12.20537"/>
    <n v="-84.690380000000005"/>
    <x v="2"/>
    <n v="6"/>
    <s v="Media"/>
    <s v="Landsat"/>
    <n v="2003"/>
    <s v="imal7_16051_05_12_2003.img"/>
    <s v="Media"/>
    <x v="1"/>
    <n v="2"/>
    <s v="Alta"/>
    <s v="Rapide Eye"/>
    <n v="2016"/>
    <s v="1644725_RapidEye-4_analytic_20160415_163836.tif"/>
    <s v="Alta"/>
    <m/>
    <m/>
  </r>
  <r>
    <s v="433i"/>
    <x v="6"/>
    <n v="13.606909999999999"/>
    <n v="-83.966890000000006"/>
    <x v="10"/>
    <m/>
    <s v="Media"/>
    <s v="Landsat"/>
    <n v="2005"/>
    <s v="mosa_15_16_17_2005_06.img"/>
    <s v="Media"/>
    <x v="9"/>
    <m/>
    <s v="Media"/>
    <s v="Rapide Eye"/>
    <n v="2015"/>
    <s v="1645328_RapidEye-2_analytic_20151001_165223.tif"/>
    <s v="Alta"/>
    <m/>
    <m/>
  </r>
  <r>
    <s v="430i"/>
    <x v="6"/>
    <n v="13.60797"/>
    <n v="-84.221919999999997"/>
    <x v="6"/>
    <n v="5"/>
    <s v="Media"/>
    <s v="Landsat"/>
    <n v="2003"/>
    <s v="imal7_16051_05_12_2003.img"/>
    <s v="Media"/>
    <x v="2"/>
    <n v="4"/>
    <s v="Alta"/>
    <s v="Rapide Eye"/>
    <n v="2016"/>
    <s v="1645327_RapidEye-2_analytic_20160124_170408.tif"/>
    <s v="Alta"/>
    <m/>
    <m/>
  </r>
  <r>
    <s v="42INF"/>
    <x v="6"/>
    <n v="11.101050000000001"/>
    <n v="-84.264099999999999"/>
    <x v="2"/>
    <n v="4"/>
    <s v="Alta"/>
    <s v="Landsat"/>
    <n v="2005"/>
    <s v="imal7_15052_29_08_2005.img"/>
    <s v="Media"/>
    <x v="1"/>
    <n v="2"/>
    <s v="Alta"/>
    <s v="Rapide Eye"/>
    <n v="2016"/>
    <s v="1644227_RapidEye-1_analytic_20160315_165224.tif"/>
    <s v="Alta"/>
    <m/>
    <m/>
  </r>
  <r>
    <s v="42b"/>
    <x v="6"/>
    <n v="12.758509999999999"/>
    <n v="-84.944559999999996"/>
    <x v="2"/>
    <n v="4"/>
    <s v="Alta"/>
    <s v="Landsat"/>
    <n v="2005"/>
    <s v="imal7_16051_24_11_2005.img"/>
    <s v="Media"/>
    <x v="10"/>
    <m/>
    <s v="Alta"/>
    <s v="Rapide Eye"/>
    <n v="2016"/>
    <s v="1644924_RapidEye-5_analytic_20160402_164749.tif"/>
    <s v="Alta"/>
    <m/>
    <m/>
  </r>
  <r>
    <s v="427i"/>
    <x v="6"/>
    <n v="13.607189999999999"/>
    <n v="-84.476969999999994"/>
    <x v="2"/>
    <n v="4"/>
    <s v="Alta"/>
    <s v="Landsat"/>
    <n v="2005"/>
    <s v="imal7_16051_24_11_2005.img"/>
    <s v="Media"/>
    <x v="6"/>
    <m/>
    <s v="Alta"/>
    <s v="Sentinel"/>
    <n v="2017"/>
    <m/>
    <s v="Alta"/>
    <m/>
    <m/>
  </r>
  <r>
    <s v="424i"/>
    <x v="6"/>
    <n v="13.60807"/>
    <n v="-84.732010000000002"/>
    <x v="2"/>
    <n v="3"/>
    <s v="Alta"/>
    <s v="Landsat"/>
    <n v="2005"/>
    <s v="imal7_16051_24_11_2005.img"/>
    <s v="Media"/>
    <x v="6"/>
    <m/>
    <s v="Alta"/>
    <s v="Otras"/>
    <n v="2016"/>
    <s v="1645325_RapidEye-2_analytic_20160124_170409.tif"/>
    <s v="Alta"/>
    <m/>
    <m/>
  </r>
  <r>
    <s v="421i"/>
    <x v="6"/>
    <n v="13.607469999999999"/>
    <n v="-84.987049999999996"/>
    <x v="4"/>
    <m/>
    <s v="Alta"/>
    <s v="Landsat"/>
    <n v="2005"/>
    <s v="imal7_16051_24_11_2005.img"/>
    <s v="Media"/>
    <x v="4"/>
    <n v="4"/>
    <s v="Alta"/>
    <s v="Rapide Eye"/>
    <n v="2016"/>
    <s v="1645324_RapidEye-1_analytic_20160422_165012.tif"/>
    <s v="Alta"/>
    <m/>
    <m/>
  </r>
  <r>
    <s v="418i"/>
    <x v="6"/>
    <n v="13.608169999999999"/>
    <n v="-85.242090000000005"/>
    <x v="1"/>
    <n v="2"/>
    <s v="Alta"/>
    <s v="Landsat"/>
    <n v="2005"/>
    <s v="imal7_16051_24_11_2005.img"/>
    <s v="Media"/>
    <x v="4"/>
    <n v="3"/>
    <s v="Alta"/>
    <s v="Rapide Eye"/>
    <n v="2016"/>
    <s v="1645322_RapidEye-4_analytic_20160116_165128.tif"/>
    <s v="Alta"/>
    <m/>
    <m/>
  </r>
  <r>
    <s v="415i"/>
    <x v="6"/>
    <n v="13.60774"/>
    <n v="-85.497140000000002"/>
    <x v="2"/>
    <n v="3"/>
    <s v="Media"/>
    <s v="Landsat"/>
    <n v="2005"/>
    <s v="imal7_16051_24_11_2005.img"/>
    <s v="Media"/>
    <x v="1"/>
    <n v="2"/>
    <s v="Alta"/>
    <s v="Rapide Eye"/>
    <n v="2016"/>
    <s v="1645321_RapidEye-4_analytic_20160204_164911.tif"/>
    <s v="Alta"/>
    <m/>
    <m/>
  </r>
  <r>
    <s v="412i"/>
    <x v="6"/>
    <n v="13.608269999999999"/>
    <n v="-85.752189999999999"/>
    <x v="9"/>
    <n v="5"/>
    <s v="Alta"/>
    <s v="Landsat"/>
    <n v="2005"/>
    <s v="imal7_16051_24_11_2005.img"/>
    <s v="Media"/>
    <x v="8"/>
    <n v="6"/>
    <s v="Alta"/>
    <s v="Rapide Eye"/>
    <n v="2016"/>
    <s v="1645320_RapidEye-4_analytic_20160204_164912.tif"/>
    <s v="Alta"/>
    <m/>
    <m/>
  </r>
  <r>
    <s v="410INF"/>
    <x v="6"/>
    <n v="12.120950000000001"/>
    <n v="-83.75385"/>
    <x v="3"/>
    <n v="8"/>
    <s v="Alta"/>
    <s v="Landsat"/>
    <n v="2005"/>
    <s v="imal7_15052_29_08_2005.img"/>
    <s v="Media"/>
    <x v="5"/>
    <n v="7"/>
    <s v="Alta"/>
    <s v="Rapide Eye"/>
    <n v="2016"/>
    <s v="1744602_RapidEye-1_analytic_20160315_165210.tif"/>
    <s v="Alta"/>
    <m/>
    <m/>
  </r>
  <r>
    <s v="40i"/>
    <x v="6"/>
    <n v="11.39744"/>
    <n v="-84.307379999999995"/>
    <x v="1"/>
    <n v="2"/>
    <s v="Alta"/>
    <s v="Landsat"/>
    <n v="2005"/>
    <s v="imal7_15052_29_08_2005.img"/>
    <s v="Media"/>
    <x v="1"/>
    <n v="2"/>
    <s v="Alta"/>
    <s v="Rapide Eye"/>
    <n v="2016"/>
    <s v="1644327_RapidEye-1_analytic_20160315_165221.tif"/>
    <s v="Alta"/>
    <m/>
    <m/>
  </r>
  <r>
    <s v="40b"/>
    <x v="6"/>
    <n v="12.67352"/>
    <n v="-84.944559999999996"/>
    <x v="1"/>
    <n v="2"/>
    <s v="Alta"/>
    <s v="Landsat"/>
    <n v="2003"/>
    <s v="imal7_16051_05_12_2003.img"/>
    <s v="Media"/>
    <x v="12"/>
    <m/>
    <s v="Alta"/>
    <s v="Rapide Eye"/>
    <n v="2016"/>
    <s v="1644924_RapidEye-5_analytic_20160402_164749.tif"/>
    <s v="Alta"/>
    <m/>
    <m/>
  </r>
  <r>
    <s v="408i"/>
    <x v="6"/>
    <n v="13.52182"/>
    <n v="-83.795770000000005"/>
    <x v="4"/>
    <m/>
    <s v="Alta"/>
    <s v="Landsat"/>
    <n v="2005"/>
    <s v="imal7_15051_29_08_2005.img"/>
    <s v="Media"/>
    <x v="1"/>
    <n v="2"/>
    <s v="Alta"/>
    <s v="Rapide Eye"/>
    <n v="2016"/>
    <s v="1745302_RapidEye-1_analytic_20160206_165517.tif"/>
    <s v="Alta"/>
    <m/>
    <m/>
  </r>
  <r>
    <s v="407INF"/>
    <x v="6"/>
    <n v="12.12007"/>
    <n v="-84.009529999999998"/>
    <x v="3"/>
    <n v="9"/>
    <s v="Alta"/>
    <s v="Landsat"/>
    <n v="2005"/>
    <s v="imal7_15052_29_08_2005.img"/>
    <s v="Media"/>
    <x v="4"/>
    <n v="5"/>
    <s v="Alta"/>
    <s v="Sentinel"/>
    <n v="2017"/>
    <m/>
    <s v="Alta"/>
    <m/>
    <m/>
  </r>
  <r>
    <s v="405i"/>
    <x v="6"/>
    <n v="13.522930000000001"/>
    <n v="-84.050889999999995"/>
    <x v="10"/>
    <m/>
    <s v="Alta"/>
    <s v="Landsat"/>
    <n v="2005"/>
    <s v="imal7_16051_24_11_2005.img"/>
    <s v="Media"/>
    <x v="9"/>
    <m/>
    <s v="Alta"/>
    <s v="Rapide Eye"/>
    <n v="2016"/>
    <s v="1645328_RapidEye-4_analytic_20160710_164224.tif"/>
    <s v="Alta"/>
    <m/>
    <m/>
  </r>
  <r>
    <s v="404INF"/>
    <x v="6"/>
    <n v="12.120990000000001"/>
    <n v="-84.264020000000002"/>
    <x v="1"/>
    <n v="2"/>
    <s v="Alta"/>
    <s v="Landsat"/>
    <n v="2005"/>
    <s v="imal7_15052_29_08_2005.img"/>
    <s v="Media"/>
    <x v="1"/>
    <m/>
    <s v="Alta"/>
    <s v="Rapide Eye"/>
    <n v="2016"/>
    <s v="1644627_RapidEye-4_analytic_20150105_165828.tif"/>
    <s v="Alta"/>
    <m/>
    <m/>
  </r>
  <r>
    <s v="402i"/>
    <x v="6"/>
    <n v="13.5221"/>
    <n v="-84.306030000000007"/>
    <x v="2"/>
    <n v="3"/>
    <s v="Media"/>
    <s v="Landsat"/>
    <n v="2005"/>
    <s v="Google engine"/>
    <s v="Media"/>
    <x v="10"/>
    <m/>
    <s v="Alta"/>
    <s v="Rapide Eye"/>
    <n v="2016"/>
    <s v="1645327_RapidEye-2_analytic_20160124_170408.tif"/>
    <s v="Alta"/>
    <m/>
    <m/>
  </r>
  <r>
    <s v="401INF"/>
    <x v="6"/>
    <n v="12.12027"/>
    <n v="-84.519660000000002"/>
    <x v="2"/>
    <n v="3"/>
    <s v="Media"/>
    <s v="Landsat"/>
    <n v="2005"/>
    <s v="imal7_16051_24_11_2005.img"/>
    <s v="Media"/>
    <x v="1"/>
    <n v="1"/>
    <s v="Alta"/>
    <s v="Rapide Eye"/>
    <n v="2016"/>
    <s v="1644626_RapidEye-2_visual_20160124_170433.tif"/>
    <s v="Alta"/>
    <m/>
    <m/>
  </r>
  <r>
    <s v="399i"/>
    <x v="6"/>
    <n v="13.52304"/>
    <n v="-84.561149999999998"/>
    <x v="2"/>
    <n v="3"/>
    <s v="Media"/>
    <s v="Landsat"/>
    <n v="2005"/>
    <s v="imal7_16051_24_11_2005.img"/>
    <s v="Media"/>
    <x v="10"/>
    <m/>
    <s v="Alta"/>
    <s v="Rapide Eye"/>
    <n v="2016"/>
    <s v="1645326_RapidEye-2_analytic_20160124_170409.tif"/>
    <s v="Alta"/>
    <m/>
    <m/>
  </r>
  <r>
    <s v="396i"/>
    <x v="6"/>
    <n v="13.52238"/>
    <n v="-84.816289999999995"/>
    <x v="2"/>
    <n v="3"/>
    <s v="Media"/>
    <s v="Landsat"/>
    <n v="2005"/>
    <s v="mosa_15_16_17_2005_06_1.img"/>
    <s v="Media"/>
    <x v="4"/>
    <n v="3"/>
    <s v="Alta"/>
    <s v="Rapide Eye"/>
    <n v="2016"/>
    <s v="1645324_RapidEye-1_analytic_20160422_165012.tif"/>
    <s v="Alta"/>
    <m/>
    <m/>
  </r>
  <r>
    <s v="392i"/>
    <x v="6"/>
    <n v="13.52257"/>
    <n v="-85.156459999999996"/>
    <x v="2"/>
    <n v="6"/>
    <s v="Alta"/>
    <s v="Landsat"/>
    <n v="2005"/>
    <s v="mosa_15_16_17_2005_06_1.img"/>
    <s v="Media"/>
    <x v="4"/>
    <n v="3"/>
    <s v="Alta"/>
    <s v="Rapide Eye"/>
    <n v="2016"/>
    <s v="1645323_RapidEye-1_analytic_20160422_165012.tif"/>
    <s v="Alta"/>
    <m/>
    <m/>
  </r>
  <r>
    <s v="38b"/>
    <x v="6"/>
    <n v="12.587859999999999"/>
    <n v="-84.859920000000002"/>
    <x v="1"/>
    <n v="2"/>
    <s v="Alta"/>
    <s v="Landsat"/>
    <n v="2005"/>
    <s v="imal7_16051_24_11_2005.img"/>
    <s v="Media"/>
    <x v="10"/>
    <m/>
    <s v="Alta"/>
    <s v="Rapide Eye"/>
    <n v="2016"/>
    <s v="1644924_RapidEye-5_analytic_20160402_164749.tif"/>
    <s v="Alta"/>
    <m/>
    <m/>
  </r>
  <r>
    <s v="389i"/>
    <x v="6"/>
    <n v="13.523210000000001"/>
    <n v="-85.411600000000007"/>
    <x v="2"/>
    <n v="3"/>
    <s v="Alta"/>
    <s v="Landsat"/>
    <n v="2005"/>
    <s v="mosa_15_16_17_2005_06_1.img"/>
    <s v="Media"/>
    <x v="1"/>
    <n v="2"/>
    <s v="Alta"/>
    <s v="Rapide Eye"/>
    <n v="2016"/>
    <s v="1645322_RapidEye-4_analytic_20160204_164911.tif"/>
    <s v="Alta"/>
    <m/>
    <m/>
  </r>
  <r>
    <s v="386i"/>
    <x v="6"/>
    <n v="13.52284"/>
    <n v="-85.666730000000001"/>
    <x v="12"/>
    <m/>
    <s v="Alta"/>
    <s v="Landsat"/>
    <n v="2005"/>
    <s v="mosa_15_16_17_2005_06_1.img"/>
    <s v="Media"/>
    <x v="6"/>
    <m/>
    <s v="Alta"/>
    <s v="Rapide Eye"/>
    <n v="2016"/>
    <s v="1645320_RapidEye-4_analytic_20160204_164912.tif"/>
    <s v="Alta"/>
    <m/>
    <m/>
  </r>
  <r>
    <s v="384i"/>
    <x v="6"/>
    <n v="13.43788"/>
    <n v="-83.711879999999994"/>
    <x v="4"/>
    <m/>
    <s v="Alta"/>
    <s v="Landsat"/>
    <n v="2005"/>
    <s v="mosa_15_16_17_2005_06_1.img"/>
    <s v="Media"/>
    <x v="1"/>
    <n v="2"/>
    <s v="Alta"/>
    <s v="Rapide Eye"/>
    <n v="2015"/>
    <s v="1745202_RapidEye-2_analytic_20151001_165226.tif"/>
    <s v="Alta"/>
    <m/>
    <m/>
  </r>
  <r>
    <s v="381i"/>
    <x v="6"/>
    <n v="13.43694"/>
    <n v="-83.966930000000005"/>
    <x v="0"/>
    <m/>
    <s v="Alta"/>
    <s v="Landsat"/>
    <n v="2005"/>
    <s v="mosa_15_16_17_2005_06_1.img"/>
    <s v="Media"/>
    <x v="0"/>
    <m/>
    <s v="Alta"/>
    <s v="Rapide Eye"/>
    <n v="2016"/>
    <s v="1645228_RapidEye-1_analytic_20160726_164307.tif"/>
    <s v="Alta"/>
    <m/>
    <m/>
  </r>
  <r>
    <s v="37i"/>
    <x v="6"/>
    <n v="11.313140000000001"/>
    <n v="-84.051509999999993"/>
    <x v="2"/>
    <n v="6"/>
    <s v="Alta"/>
    <s v="Landsat"/>
    <n v="2005"/>
    <s v="imal7_15052_29_08_2005.img"/>
    <s v="Media"/>
    <x v="4"/>
    <n v="3"/>
    <s v="Alta"/>
    <s v="Rapide Eye"/>
    <n v="2016"/>
    <s v="1644328_RapidEye-1_analytic_20160315_165220.tif"/>
    <s v="Alta"/>
    <m/>
    <m/>
  </r>
  <r>
    <s v="378i"/>
    <x v="6"/>
    <n v="13.437989999999999"/>
    <n v="-84.221959999999996"/>
    <x v="2"/>
    <n v="3"/>
    <s v="Alta"/>
    <s v="Landsat"/>
    <n v="2005"/>
    <s v="imal7_16051_24_11_2005.img"/>
    <s v="Media"/>
    <x v="4"/>
    <n v="3"/>
    <s v="Media"/>
    <s v="Rapide Eye"/>
    <n v="2016"/>
    <s v="1645227_RapidEye-1_analytic_20160726_164308.tif"/>
    <s v="Alta"/>
    <m/>
    <m/>
  </r>
  <r>
    <s v="375i"/>
    <x v="6"/>
    <n v="13.43722"/>
    <n v="-84.477010000000007"/>
    <x v="3"/>
    <n v="8"/>
    <s v="Alta"/>
    <s v="Landsat"/>
    <n v="2005"/>
    <s v="imal7_16051_24_11_2005.img"/>
    <s v="Media"/>
    <x v="10"/>
    <m/>
    <s v="Alta"/>
    <s v="Rapide Eye"/>
    <n v="2016"/>
    <s v="1645226_RapidEye-2_analytic_20160124_170412.tif"/>
    <s v="Alta"/>
    <m/>
    <m/>
  </r>
  <r>
    <s v="373INF"/>
    <x v="6"/>
    <n v="12.035130000000001"/>
    <n v="-83.840479999999999"/>
    <x v="3"/>
    <n v="7"/>
    <s v="Alta"/>
    <s v="Landsat"/>
    <n v="2005"/>
    <s v="imal7_16051_24_11_2005.img"/>
    <s v="Media"/>
    <x v="4"/>
    <n v="5"/>
    <s v="Alta"/>
    <s v="Rapide Eye"/>
    <n v="2015"/>
    <s v="1744602_RapidEye-3_analytic_20150225_164909.tif"/>
    <s v="Alta"/>
    <m/>
    <m/>
  </r>
  <r>
    <s v="372i"/>
    <x v="6"/>
    <n v="13.438090000000001"/>
    <n v="-84.732039999999998"/>
    <x v="3"/>
    <n v="9"/>
    <s v="Alta"/>
    <s v="Landsat"/>
    <n v="2005"/>
    <s v="imal7_16051_24_11_2005.img"/>
    <s v="Media"/>
    <x v="1"/>
    <n v="2"/>
    <s v="Alta"/>
    <s v="Rapide Eye"/>
    <n v="2016"/>
    <s v="1645225_RapidEye-2_analytic_20160124_170413.tif"/>
    <s v="Alta"/>
    <m/>
    <m/>
  </r>
  <r>
    <s v="370INF"/>
    <x v="6"/>
    <n v="12.03608"/>
    <n v="-84.094880000000003"/>
    <x v="12"/>
    <m/>
    <s v="Alta"/>
    <s v="Landsat"/>
    <n v="2005"/>
    <s v="imal7_15052_29_08_2005.img"/>
    <s v="Media"/>
    <x v="6"/>
    <m/>
    <s v="Alta"/>
    <s v="Sentinel"/>
    <n v="2017"/>
    <m/>
    <s v="Alta"/>
    <m/>
    <m/>
  </r>
  <r>
    <s v="36b"/>
    <x v="6"/>
    <n v="12.41746"/>
    <n v="-83.669839999999994"/>
    <x v="0"/>
    <m/>
    <s v="Alta"/>
    <s v="Landsat"/>
    <n v="2005"/>
    <s v="imal7_15051_29_08_2005.img"/>
    <s v="Media"/>
    <x v="12"/>
    <m/>
    <s v="Alta"/>
    <s v="Rapide Eye"/>
    <n v="2015"/>
    <s v="1744802_RapidEye-5_analytic_20150101_165638.tif"/>
    <s v="Alta"/>
    <m/>
    <m/>
  </r>
  <r>
    <s v="369i"/>
    <x v="6"/>
    <n v="13.43749"/>
    <n v="-84.987089999999995"/>
    <x v="1"/>
    <n v="1"/>
    <s v="Alta"/>
    <s v="Landsat"/>
    <n v="2005"/>
    <s v="imal7_16051_24_11_2005.img"/>
    <s v="Media"/>
    <x v="4"/>
    <n v="4"/>
    <s v="Alta"/>
    <s v="Sentinel"/>
    <n v="2017"/>
    <m/>
    <s v="Alta"/>
    <m/>
    <m/>
  </r>
  <r>
    <s v="367INF"/>
    <x v="6"/>
    <n v="12.03529"/>
    <n v="-84.350449999999995"/>
    <x v="2"/>
    <n v="3"/>
    <s v="Alta"/>
    <s v="Landsat"/>
    <n v="2005"/>
    <s v="imal7_15052_29_08_2005.img"/>
    <s v="Media"/>
    <x v="4"/>
    <n v="4"/>
    <s v="Alta"/>
    <s v="Rapide Eye"/>
    <n v="2016"/>
    <s v="1644626_RapidEye-2_visual_20160124_170433.tif"/>
    <s v="Alta"/>
    <m/>
    <m/>
  </r>
  <r>
    <s v="366i"/>
    <x v="6"/>
    <n v="13.438190000000001"/>
    <n v="-85.242130000000003"/>
    <x v="2"/>
    <n v="5"/>
    <s v="Media"/>
    <s v="Landsat"/>
    <n v="2005"/>
    <s v="imal7_16051_24_11_2005.img"/>
    <s v="Media"/>
    <x v="4"/>
    <n v="4"/>
    <s v="Alta"/>
    <s v="Rapide Eye"/>
    <n v="2016"/>
    <s v="1645222_RapidEye-1_analytic_20161001_164639.tif"/>
    <s v="Alta"/>
    <m/>
    <m/>
  </r>
  <r>
    <s v="364INF"/>
    <x v="6"/>
    <n v="12.03608"/>
    <n v="-84.604889999999997"/>
    <x v="4"/>
    <m/>
    <s v="Alta"/>
    <s v="Landsat"/>
    <n v="2005"/>
    <s v="imal7_16052_24_01_2005.img"/>
    <s v="Media"/>
    <x v="4"/>
    <n v="6"/>
    <s v="Alta"/>
    <s v="Rapide Eye"/>
    <n v="2015"/>
    <s v="1644625_RapidEye-1_analytic_20150224_171126.tif"/>
    <s v="Alta"/>
    <m/>
    <m/>
  </r>
  <r>
    <s v="363i"/>
    <x v="6"/>
    <n v="13.437760000000001"/>
    <n v="-85.497169999999997"/>
    <x v="2"/>
    <n v="6"/>
    <s v="Alta"/>
    <s v="Landsat"/>
    <n v="2005"/>
    <s v="imal7_16051_24_11_2005.img"/>
    <s v="Media"/>
    <x v="1"/>
    <n v="1"/>
    <s v="Alta"/>
    <s v="Rapide Eye"/>
    <n v="2016"/>
    <s v="1645221_RapidEye-4_analytic_20160204_164915.tif"/>
    <s v="Alta"/>
    <m/>
    <m/>
  </r>
  <r>
    <s v="35i"/>
    <x v="6"/>
    <n v="11.313179999999999"/>
    <n v="-84.221580000000003"/>
    <x v="2"/>
    <n v="6"/>
    <s v="Alta"/>
    <s v="Landsat"/>
    <n v="2005"/>
    <s v="imal7_15052_29_08_2005.img"/>
    <s v="Media"/>
    <x v="1"/>
    <n v="1"/>
    <s v="Alta"/>
    <s v="Rapide Eye"/>
    <n v="2016"/>
    <s v="1644327_RapidEye-1_analytic_20160315_165221.tif"/>
    <s v="Alta"/>
    <m/>
    <m/>
  </r>
  <r>
    <s v="358i"/>
    <x v="6"/>
    <n v="13.351850000000001"/>
    <n v="-83.795820000000006"/>
    <x v="6"/>
    <n v="3"/>
    <s v="Media"/>
    <s v="Landsat"/>
    <n v="2005"/>
    <s v="mosa_15_16_17_2005_06_1.img"/>
    <s v="Media"/>
    <x v="2"/>
    <n v="5"/>
    <s v="Media"/>
    <s v="Sentinel"/>
    <n v="2017"/>
    <m/>
    <s v="Alta"/>
    <m/>
    <m/>
  </r>
  <r>
    <s v="355i"/>
    <x v="6"/>
    <n v="13.35295"/>
    <n v="-84.050939999999997"/>
    <x v="2"/>
    <n v="5"/>
    <s v="Media"/>
    <s v="Landsat"/>
    <n v="2005"/>
    <s v="mosa_15_16_17_2005_06_1.img"/>
    <s v="Media"/>
    <x v="5"/>
    <n v="7"/>
    <s v="Alta"/>
    <s v="Rapide Eye"/>
    <n v="2016"/>
    <s v="1745201_RapidEye-1_analytic_20160315_165149.tif"/>
    <s v="Alta"/>
    <m/>
    <m/>
  </r>
  <r>
    <s v="352i"/>
    <x v="6"/>
    <n v="13.352130000000001"/>
    <n v="-84.306079999999994"/>
    <x v="10"/>
    <m/>
    <s v="Media"/>
    <s v="Landsat"/>
    <n v="2005"/>
    <s v="mosa_15_16_17_2005_06_1.img"/>
    <s v="Media"/>
    <x v="9"/>
    <m/>
    <s v="Alta"/>
    <s v="Rapide Eye"/>
    <n v="2016"/>
    <s v="1645227_RapidEye-1_analytic_20160726_164308.tif"/>
    <s v="Alta"/>
    <m/>
    <m/>
  </r>
  <r>
    <s v="34b"/>
    <x v="6"/>
    <n v="12.33248"/>
    <n v="-83.669880000000006"/>
    <x v="14"/>
    <m/>
    <s v="Alta"/>
    <s v="Landsat"/>
    <n v="2005"/>
    <s v="imal7_15052_29_08_2005.img"/>
    <s v="Media"/>
    <x v="14"/>
    <m/>
    <s v="Alta"/>
    <s v="Rapide Eye"/>
    <n v="2015"/>
    <s v="1744702_RapidEye-1_visual_20150214_170124.tif"/>
    <s v="Alta"/>
    <m/>
    <m/>
  </r>
  <r>
    <s v="349i"/>
    <x v="6"/>
    <n v="13.35305"/>
    <n v="-84.561199999999999"/>
    <x v="2"/>
    <n v="4"/>
    <s v="Media"/>
    <s v="Landsat"/>
    <n v="2005"/>
    <s v="imal7_16051_24_11_2005.img"/>
    <s v="Media"/>
    <x v="1"/>
    <n v="2"/>
    <s v="Alta"/>
    <s v="Rapide Eye"/>
    <n v="2016"/>
    <s v="1645225_RapidEye-2_analytic_20160124_170413.tif"/>
    <s v="Alta"/>
    <m/>
    <m/>
  </r>
  <r>
    <s v="346i"/>
    <x v="6"/>
    <n v="13.352399999999999"/>
    <n v="-84.816329999999994"/>
    <x v="1"/>
    <n v="2"/>
    <s v="Media"/>
    <s v="Landsat"/>
    <n v="2005"/>
    <s v="imal7_16051_24_11_2005.img"/>
    <s v="Media"/>
    <x v="4"/>
    <n v="3"/>
    <s v="Alta"/>
    <s v="Rapide Eye"/>
    <n v="2016"/>
    <s v="1645224_RapidEye-3_analytic_20160620_164342.tif"/>
    <s v="Alta"/>
    <m/>
    <m/>
  </r>
  <r>
    <s v="343i"/>
    <x v="6"/>
    <n v="13.353160000000001"/>
    <n v="-85.071460000000002"/>
    <x v="4"/>
    <m/>
    <s v="Media"/>
    <s v="Landsat"/>
    <n v="2005"/>
    <s v="imal7_16051_24_11_2005.img"/>
    <s v="Media"/>
    <x v="1"/>
    <n v="2"/>
    <s v="Alta"/>
    <s v="Rapide Eye"/>
    <n v="2016"/>
    <s v="1645223_RapidEye-1_analytic_20160422_165015.tif"/>
    <s v="Alta"/>
    <m/>
    <m/>
  </r>
  <r>
    <s v="33b"/>
    <x v="6"/>
    <n v="12.33353"/>
    <n v="-84.774540000000002"/>
    <x v="2"/>
    <n v="5"/>
    <s v="Media"/>
    <s v="Landsat"/>
    <n v="2005"/>
    <s v="imal7_16051_24_11_2005.img"/>
    <s v="Media"/>
    <x v="1"/>
    <n v="2"/>
    <s v="Alta"/>
    <s v="Rapide Eye"/>
    <n v="2016"/>
    <s v="1644725_RapidEye-4_analytic_20160415_163836.tif"/>
    <s v="Alta"/>
    <m/>
    <m/>
  </r>
  <r>
    <s v="338INF"/>
    <x v="6"/>
    <n v="11.95003"/>
    <n v="-83.839550000000003"/>
    <x v="1"/>
    <n v="2"/>
    <s v="Alta"/>
    <s v="Landsat"/>
    <n v="2005"/>
    <s v="imal7_15052_29_08_2005.img"/>
    <s v="Media"/>
    <x v="4"/>
    <n v="4"/>
    <s v="Alta"/>
    <s v="Rapide Eye"/>
    <n v="2015"/>
    <s v="1744602_RapidEye-4_analytic_20150226_164916.tif"/>
    <s v="Alta"/>
    <m/>
    <m/>
  </r>
  <r>
    <s v="336i"/>
    <x v="6"/>
    <n v="13.26688"/>
    <n v="-83.796940000000006"/>
    <x v="6"/>
    <n v="3"/>
    <s v="Alta"/>
    <s v="Landsat"/>
    <n v="2005"/>
    <s v="imal7_15051_29_08_2005.img"/>
    <s v="Media"/>
    <x v="2"/>
    <n v="3"/>
    <s v="Baja"/>
    <s v="Rapide Eye"/>
    <n v="2015"/>
    <s v="1745202_RapidEye-2_analytic_20151001_165226.tif"/>
    <s v="Alta"/>
    <m/>
    <m/>
  </r>
  <r>
    <s v="335INF"/>
    <x v="6"/>
    <n v="11.950979999999999"/>
    <n v="-84.093980000000002"/>
    <x v="4"/>
    <m/>
    <s v="Alta"/>
    <s v="Landsat"/>
    <n v="2005"/>
    <s v="imal7_15052_29_08_2005.img"/>
    <s v="Media"/>
    <x v="1"/>
    <n v="2"/>
    <s v="Alta"/>
    <s v="Rapide Eye"/>
    <n v="2016"/>
    <s v="1644628_RapidEye-1_analytic_20160315_165210.tif"/>
    <s v="Alta"/>
    <m/>
    <m/>
  </r>
  <r>
    <s v="333i"/>
    <x v="6"/>
    <n v="13.26797"/>
    <n v="-84.051969999999997"/>
    <x v="6"/>
    <n v="4"/>
    <s v="Alta"/>
    <s v="Landsat"/>
    <n v="2005"/>
    <s v="imal7_15051_29_08_2005.img"/>
    <s v="Media"/>
    <x v="2"/>
    <n v="4"/>
    <s v="Alta"/>
    <s v="Sentinel"/>
    <n v="2017"/>
    <m/>
    <s v="Alta"/>
    <m/>
    <m/>
  </r>
  <r>
    <s v="332INF"/>
    <x v="6"/>
    <n v="11.95022"/>
    <n v="-84.349680000000006"/>
    <x v="5"/>
    <m/>
    <s v="Alta"/>
    <s v="Landsat"/>
    <n v="2005"/>
    <s v="imal7_1553_08_02_2007.img"/>
    <s v="Media"/>
    <x v="12"/>
    <m/>
    <s v="Alta"/>
    <s v="Rapide Eye"/>
    <n v="2016"/>
    <s v="1644627_RapidEye-1_analytic_20160315_165211.tif"/>
    <s v="Alta"/>
    <m/>
    <m/>
  </r>
  <r>
    <s v="330i"/>
    <x v="6"/>
    <n v="13.267150000000001"/>
    <n v="-84.307010000000005"/>
    <x v="2"/>
    <n v="4"/>
    <s v="Alta"/>
    <s v="Landsat"/>
    <n v="2005"/>
    <s v="imal7_16051_24_11_2005.img"/>
    <s v="Media"/>
    <x v="1"/>
    <n v="2"/>
    <s v="Alta"/>
    <s v="Rapide Eye"/>
    <n v="2016"/>
    <s v="1645227_RapidEye-1_analytic_20160726_164308.tif"/>
    <s v="Alta"/>
    <m/>
    <m/>
  </r>
  <r>
    <s v="329INF"/>
    <x v="6"/>
    <n v="11.95102"/>
    <n v="-84.604150000000004"/>
    <x v="2"/>
    <n v="3"/>
    <s v="Alta"/>
    <s v="Landsat"/>
    <n v="2005"/>
    <s v="imal7_16052_24_01_2005.img"/>
    <s v="Media"/>
    <x v="4"/>
    <n v="4"/>
    <s v="Alta"/>
    <s v="Rapide Eye"/>
    <n v="2015"/>
    <s v="1644625_RapidEye-1_analytic_20150224_171126.tif"/>
    <s v="Alta"/>
    <m/>
    <m/>
  </r>
  <r>
    <s v="327i"/>
    <x v="6"/>
    <n v="13.26807"/>
    <n v="-84.562049999999999"/>
    <x v="1"/>
    <n v="1"/>
    <s v="Alta"/>
    <s v="Landsat"/>
    <n v="2005"/>
    <s v="imal7_16051_24_11_2005.img"/>
    <s v="Media"/>
    <x v="1"/>
    <n v="2"/>
    <s v="Alta"/>
    <s v="Rapide Eye"/>
    <n v="2016"/>
    <s v="1645225_RapidEye-2_analytic_20160124_170413.tif"/>
    <s v="Alta"/>
    <m/>
    <m/>
  </r>
  <r>
    <s v="324i"/>
    <x v="6"/>
    <n v="13.26742"/>
    <n v="-84.817089999999993"/>
    <x v="1"/>
    <n v="2"/>
    <s v="Alta"/>
    <s v="Landsat"/>
    <n v="2005"/>
    <s v="imal7_16051_24_11_2005.img"/>
    <s v="Media"/>
    <x v="4"/>
    <n v="3"/>
    <s v="Alta"/>
    <s v="Rapide Eye"/>
    <n v="2016"/>
    <s v="1645224_RapidEye-1_analytic_20160422_165015.tif"/>
    <s v="Alta"/>
    <m/>
    <m/>
  </r>
  <r>
    <s v="321i"/>
    <x v="6"/>
    <n v="13.26817"/>
    <n v="-85.072130000000001"/>
    <x v="1"/>
    <n v="2"/>
    <s v="Alta"/>
    <s v="Landsat"/>
    <n v="2005"/>
    <s v="imal7_16051_24_11_2005.img"/>
    <s v="Media"/>
    <x v="1"/>
    <n v="2"/>
    <s v="Alta"/>
    <s v="Rapide Eye"/>
    <n v="2016"/>
    <s v="1645223_RapidEye-1_analytic_20160422_165015.tif"/>
    <s v="Alta"/>
    <m/>
    <m/>
  </r>
  <r>
    <s v="318i"/>
    <x v="6"/>
    <n v="13.26769"/>
    <n v="-85.327179999999998"/>
    <x v="2"/>
    <n v="3"/>
    <s v="Alta"/>
    <s v="Landsat"/>
    <n v="2005"/>
    <s v="imal7_16051_24_11_2005.img"/>
    <s v="Media"/>
    <x v="5"/>
    <n v="7"/>
    <s v="Alta"/>
    <s v="Rapide Eye"/>
    <n v="2016"/>
    <s v="1645222_RapidEye-1_analytic_20161001_164639.tif"/>
    <s v="Alta"/>
    <m/>
    <m/>
  </r>
  <r>
    <s v="313i"/>
    <x v="6"/>
    <n v="13.18197"/>
    <n v="-83.965959999999995"/>
    <x v="3"/>
    <n v="7"/>
    <s v="Alta"/>
    <s v="Landsat"/>
    <n v="2005"/>
    <s v="imal7_15051_29_08_2005.img"/>
    <s v="Media"/>
    <x v="5"/>
    <n v="7"/>
    <s v="Alta"/>
    <s v="Rapide Eye"/>
    <n v="2015"/>
    <s v="1645128_RapidEye-5_analytic_20150101_165628.tif"/>
    <s v="Alta"/>
    <m/>
    <m/>
  </r>
  <r>
    <s v="310i"/>
    <x v="6"/>
    <n v="13.183"/>
    <n v="-84.221069999999997"/>
    <x v="3"/>
    <n v="9"/>
    <s v="Alta"/>
    <s v="Landsat"/>
    <n v="2005"/>
    <s v="imal7_15051_29_08_2005.img"/>
    <s v="Media"/>
    <x v="4"/>
    <n v="5"/>
    <s v="Alta"/>
    <s v="Rapide Eye"/>
    <n v="2016"/>
    <s v="1645127_RapidEye-3_analytic_20160620_164345.tif"/>
    <s v="Alta"/>
    <m/>
    <m/>
  </r>
  <r>
    <s v="30i"/>
    <x v="6"/>
    <n v="11.22739"/>
    <n v="-84.137389999999996"/>
    <x v="3"/>
    <n v="9"/>
    <s v="Alta"/>
    <s v="Landsat"/>
    <n v="2005"/>
    <s v="imal7_15052_29_08_2005.img"/>
    <s v="Media"/>
    <x v="4"/>
    <n v="6"/>
    <s v="Baja"/>
    <s v="Rapide Eye"/>
    <n v="2016"/>
    <s v="1644228_RapidEye-1_analytic_20160315_165224.tif"/>
    <s v="Alta"/>
    <m/>
    <m/>
  </r>
  <r>
    <s v="307i"/>
    <x v="6"/>
    <n v="13.18225"/>
    <n v="-84.476209999999995"/>
    <x v="12"/>
    <m/>
    <s v="Alta"/>
    <s v="Landsat"/>
    <n v="2005"/>
    <s v="imal7_16051_24_11_2005.img"/>
    <s v="Media"/>
    <x v="6"/>
    <m/>
    <s v="Alta"/>
    <s v="Otras"/>
    <m/>
    <s v="coberura vectorial ineter cultivos 2017"/>
    <s v="Alta"/>
    <m/>
    <m/>
  </r>
  <r>
    <s v="304i"/>
    <x v="6"/>
    <n v="13.1831"/>
    <n v="-84.73133"/>
    <x v="4"/>
    <m/>
    <s v="Alta"/>
    <s v="Landsat"/>
    <n v="2005"/>
    <s v="imal7_16051_24_11_2005.img"/>
    <s v="Media"/>
    <x v="4"/>
    <n v="6"/>
    <s v="Alta"/>
    <s v="Rapide Eye"/>
    <n v="2016"/>
    <s v="1645125_RapidEye-3_analytic_20160317_164857.tif"/>
    <s v="Alta"/>
    <m/>
    <m/>
  </r>
  <r>
    <s v="303INF"/>
    <x v="6"/>
    <n v="11.86608"/>
    <n v="-83.924880000000002"/>
    <x v="2"/>
    <n v="4"/>
    <s v="Alta"/>
    <s v="Landsat"/>
    <n v="2005"/>
    <s v="imal7_15052_29_08_2005.img"/>
    <s v="Media"/>
    <x v="4"/>
    <n v="5"/>
    <s v="Alta"/>
    <s v="Rapide Eye"/>
    <n v="2016"/>
    <s v="1644528_RapidEye-1_analytic_20160315_165214.tif"/>
    <s v="Alta"/>
    <m/>
    <m/>
  </r>
  <r>
    <s v="301i"/>
    <x v="6"/>
    <n v="13.18252"/>
    <n v="-84.986459999999994"/>
    <x v="2"/>
    <n v="5"/>
    <s v="Alta"/>
    <s v="Landsat"/>
    <n v="2005"/>
    <s v="imal7_16051_24_11_2005.img"/>
    <s v="Media"/>
    <x v="1"/>
    <n v="2"/>
    <s v="Alta"/>
    <s v="Rapide Eye"/>
    <n v="2016"/>
    <s v="1645124_RapidEye-5_analytic_20160402_164742.tif"/>
    <s v="Alta"/>
    <m/>
    <m/>
  </r>
  <r>
    <s v="300INF"/>
    <x v="6"/>
    <n v="11.865259999999999"/>
    <n v="-84.180509999999998"/>
    <x v="2"/>
    <n v="3"/>
    <s v="Alta"/>
    <s v="Landsat"/>
    <n v="2005"/>
    <s v="imal7_15052_29_08_2005.img"/>
    <s v="Media"/>
    <x v="12"/>
    <m/>
    <s v="Alta"/>
    <s v="Rapide Eye"/>
    <n v="2015"/>
    <s v="1644527_RapidEye-1_analytic_20150224_171129.tif"/>
    <s v="Alta"/>
    <m/>
    <m/>
  </r>
  <r>
    <s v="298i"/>
    <x v="6"/>
    <n v="13.096909999999999"/>
    <n v="-83.796980000000005"/>
    <x v="3"/>
    <n v="7"/>
    <s v="Alta"/>
    <s v="Landsat"/>
    <n v="2005"/>
    <s v="imal7_15051_29_08_2005.img"/>
    <s v="Media"/>
    <x v="4"/>
    <n v="6"/>
    <s v="Media"/>
    <s v="Google Earth"/>
    <n v="2014"/>
    <m/>
    <s v="Baja"/>
    <m/>
    <m/>
  </r>
  <r>
    <s v="297INF"/>
    <x v="6"/>
    <n v="11.86608"/>
    <n v="-84.434889999999996"/>
    <x v="4"/>
    <m/>
    <s v="Alta"/>
    <s v="Landsat"/>
    <n v="2005"/>
    <s v="imal7_16052_24_01_2005.img"/>
    <s v="Media"/>
    <x v="1"/>
    <n v="2"/>
    <s v="Alta"/>
    <s v="Rapide Eye"/>
    <n v="2016"/>
    <s v="1644526_RapidEye-1_analytic_20160315_165214.tif"/>
    <s v="Baja"/>
    <m/>
    <m/>
  </r>
  <r>
    <s v="294i"/>
    <x v="6"/>
    <n v="13.09709"/>
    <n v="-84.137020000000007"/>
    <x v="3"/>
    <n v="8"/>
    <s v="Alta"/>
    <s v="Landsat"/>
    <n v="2005"/>
    <s v="imal7_16052_24_01_2005.img"/>
    <s v="Media"/>
    <x v="1"/>
    <n v="2"/>
    <s v="Alta"/>
    <s v="Sentinel"/>
    <n v="2017"/>
    <m/>
    <s v="Alta"/>
    <m/>
    <m/>
  </r>
  <r>
    <s v="291i"/>
    <x v="6"/>
    <n v="13.098050000000001"/>
    <n v="-84.392060000000001"/>
    <x v="3"/>
    <n v="9"/>
    <s v="Alta"/>
    <s v="Landsat"/>
    <n v="2005"/>
    <s v="imal7_16051_24_11_2005.img"/>
    <s v="Media"/>
    <x v="5"/>
    <n v="7"/>
    <s v="Alta"/>
    <s v="Rapide Eye"/>
    <n v="2015"/>
    <s v="1645126_RapidEye-2_analytic_20150225_171247.tif"/>
    <s v="Alta"/>
    <m/>
    <m/>
  </r>
  <r>
    <s v="28b"/>
    <x v="6"/>
    <n v="12.07851"/>
    <n v="-83.754360000000005"/>
    <x v="2"/>
    <n v="5"/>
    <s v="Media"/>
    <s v="Landsat"/>
    <n v="2005"/>
    <s v="imal7_15052_29_08_2005.img"/>
    <s v="Media"/>
    <x v="4"/>
    <n v="5"/>
    <s v="Alta"/>
    <s v="Rapide Eye"/>
    <n v="2015"/>
    <s v="1744602_RapidEye-1_analytic_20151220_165102.tif"/>
    <s v="Alta"/>
    <m/>
    <m/>
  </r>
  <r>
    <s v="288i"/>
    <x v="6"/>
    <n v="13.09736"/>
    <n v="-84.647099999999995"/>
    <x v="4"/>
    <m/>
    <s v="Alta"/>
    <s v="Landsat"/>
    <n v="2005"/>
    <s v="imal7_16051_24_11_2005.img"/>
    <s v="Media"/>
    <x v="1"/>
    <m/>
    <s v="Alta"/>
    <s v="Rapide Eye"/>
    <n v="2015"/>
    <s v="1645125_RapidEye-2_analytic_20150423_170937.tif"/>
    <s v="Alta"/>
    <m/>
    <m/>
  </r>
  <r>
    <s v="285i"/>
    <x v="6"/>
    <n v="13.09815"/>
    <n v="-84.902140000000003"/>
    <x v="4"/>
    <m/>
    <s v="Alta"/>
    <s v="Landsat"/>
    <n v="2005"/>
    <s v="imal7_16051_24_11_2005.img"/>
    <s v="Media"/>
    <x v="10"/>
    <m/>
    <s v="Alta"/>
    <s v="Rapide Eye"/>
    <n v="2015"/>
    <s v="1645124_RapidEye-5_analytic_20160402_164742.tif"/>
    <s v="Alta"/>
    <m/>
    <m/>
  </r>
  <r>
    <s v="281i"/>
    <x v="6"/>
    <n v="13.01191"/>
    <n v="-83.795919999999995"/>
    <x v="3"/>
    <n v="7"/>
    <s v="Alta"/>
    <s v="Landsat"/>
    <n v="2005"/>
    <s v="imal7_15051_29_08_2005.img"/>
    <s v="Media"/>
    <x v="5"/>
    <n v="8"/>
    <s v="Alta"/>
    <s v="Rapide Eye"/>
    <n v="2015"/>
    <s v="1645128_RapidEye-5_analytic_20150101_165628.tif"/>
    <s v="Alta"/>
    <m/>
    <m/>
  </r>
  <r>
    <s v="278i"/>
    <x v="6"/>
    <n v="13.012980000000001"/>
    <n v="-84.05104"/>
    <x v="1"/>
    <n v="2"/>
    <s v="Alta"/>
    <s v="Landsat"/>
    <n v="2005"/>
    <s v="imal7_15051_29_08_2005.img"/>
    <s v="Media"/>
    <x v="1"/>
    <n v="2"/>
    <s v="Alta"/>
    <s v="Rapide Eye"/>
    <n v="2016"/>
    <s v="1645027_RapidEye-1_analytic_20160315_165157.tif"/>
    <s v="Alta"/>
    <m/>
    <m/>
  </r>
  <r>
    <s v="276i"/>
    <x v="6"/>
    <n v="13.013019999999999"/>
    <n v="-84.221119999999999"/>
    <x v="1"/>
    <n v="2"/>
    <s v="Alta"/>
    <s v="Landsat"/>
    <n v="2005"/>
    <s v="imal7_15051_29_08_2005.img"/>
    <s v="Media"/>
    <x v="4"/>
    <n v="3"/>
    <s v="Alta"/>
    <s v="Rapide Eye"/>
    <n v="2016"/>
    <s v="1645027_RapidEye-1_analytic_20160315_165157.tif"/>
    <s v="Alta"/>
    <m/>
    <m/>
  </r>
  <r>
    <s v="273i"/>
    <x v="6"/>
    <n v="13.012269999999999"/>
    <n v="-84.476249999999993"/>
    <x v="2"/>
    <n v="4"/>
    <s v="Alta"/>
    <s v="Landsat"/>
    <n v="2005"/>
    <s v="imal7_16051_24_11_2005.img"/>
    <s v="Media"/>
    <x v="4"/>
    <n v="5"/>
    <s v="Alta"/>
    <s v="Rapide Eye"/>
    <n v="2015"/>
    <s v="1645126_RapidEye-2_analytic_20150225_171247.tif"/>
    <s v="Alta"/>
    <m/>
    <m/>
  </r>
  <r>
    <s v="270i"/>
    <x v="6"/>
    <n v="13.013120000000001"/>
    <n v="-84.731369999999998"/>
    <x v="1"/>
    <n v="2"/>
    <s v="Alta"/>
    <s v="Landsat"/>
    <n v="2005"/>
    <s v="imal7_16051_24_11_2005.img"/>
    <s v="Media"/>
    <x v="4"/>
    <n v="6"/>
    <s v="Alta"/>
    <s v="Sentinel"/>
    <n v="2017"/>
    <m/>
    <s v="Alta"/>
    <m/>
    <m/>
  </r>
  <r>
    <s v="26INF"/>
    <x v="6"/>
    <n v="11.015309999999999"/>
    <n v="-84.010769999999994"/>
    <x v="3"/>
    <n v="8"/>
    <s v="Alta"/>
    <s v="Landsat"/>
    <n v="2005"/>
    <s v="imal7_15052_29_08_2005.img"/>
    <s v="Media"/>
    <x v="4"/>
    <n v="6"/>
    <s v="Alta"/>
    <s v="Rapide Eye"/>
    <n v="2016"/>
    <s v="1644128_RapidEye-1_analytic_20160315_165227.tif"/>
    <s v="Alta"/>
    <m/>
    <m/>
  </r>
  <r>
    <s v="269INF"/>
    <x v="6"/>
    <n v="11.78098"/>
    <n v="-83.923940000000002"/>
    <x v="3"/>
    <n v="8"/>
    <s v="Alta"/>
    <s v="Landsat"/>
    <n v="2005"/>
    <s v="imal7_15052_29_08_2005.img"/>
    <s v="Media"/>
    <x v="12"/>
    <m/>
    <s v="Alta"/>
    <s v="Rapide Eye"/>
    <n v="2015"/>
    <s v="1744802_RapidEye-5_visual_20150101_165638.tif"/>
    <s v="Alta"/>
    <m/>
    <m/>
  </r>
  <r>
    <s v="268INF"/>
    <x v="6"/>
    <n v="11.78012"/>
    <n v="-84.009659999999997"/>
    <x v="2"/>
    <n v="6"/>
    <s v="Alta"/>
    <s v="Landsat"/>
    <n v="2005"/>
    <s v="imal7_15052_29_08_2005.img"/>
    <s v="Media"/>
    <x v="4"/>
    <n v="4"/>
    <s v="Alta"/>
    <s v="Google Earth"/>
    <n v="2014"/>
    <m/>
    <s v="Alta"/>
    <m/>
    <m/>
  </r>
  <r>
    <s v="267i"/>
    <x v="6"/>
    <n v="13.01254"/>
    <n v="-84.986509999999996"/>
    <x v="1"/>
    <n v="2"/>
    <s v="Alta"/>
    <s v="Landsat"/>
    <n v="2005"/>
    <s v="imal7_16051_24_11_2005.img"/>
    <s v="Media"/>
    <x v="10"/>
    <m/>
    <s v="Alta"/>
    <s v="Rapide Eye"/>
    <n v="2016"/>
    <s v="1645024_RapidEye-5_analytic_20160402_164745.tif"/>
    <s v="Alta"/>
    <m/>
    <m/>
  </r>
  <r>
    <s v="265INF"/>
    <x v="6"/>
    <n v="11.78101"/>
    <n v="-84.264049999999997"/>
    <x v="2"/>
    <n v="3"/>
    <s v="Alta"/>
    <s v="Landsat"/>
    <n v="2005"/>
    <s v="imal7_15052_29_08_2005.img"/>
    <s v="Media"/>
    <x v="4"/>
    <n v="4"/>
    <s v="Alta"/>
    <s v="Rapide Eye"/>
    <n v="2015"/>
    <s v="1644527_RapidEye-1_analytic_20150224_171129.tif"/>
    <s v="Alta"/>
    <m/>
    <m/>
  </r>
  <r>
    <s v="265i"/>
    <x v="6"/>
    <n v="12.92793"/>
    <n v="-83.71199"/>
    <x v="2"/>
    <n v="4"/>
    <s v="Alta"/>
    <s v="Landsat"/>
    <n v="2005"/>
    <s v="imal7_15051_29_08_2005.img"/>
    <s v="Media"/>
    <x v="4"/>
    <n v="4"/>
    <s v="Alta"/>
    <s v="Google Earth"/>
    <n v="2014"/>
    <m/>
    <s v="Alta"/>
    <m/>
    <m/>
  </r>
  <r>
    <s v="262INF"/>
    <x v="6"/>
    <n v="11.78031"/>
    <n v="-84.51979"/>
    <x v="2"/>
    <n v="6"/>
    <s v="Alta"/>
    <s v="Landsat"/>
    <n v="2005"/>
    <s v="imal7_15052_29_08_2005.img"/>
    <s v="Media"/>
    <x v="1"/>
    <n v="2"/>
    <s v="Alta"/>
    <s v="Rapide Eye"/>
    <n v="2016"/>
    <s v="1644526_RapidEye-1_analytic_20160315_165214.tif"/>
    <s v="Alta"/>
    <m/>
    <m/>
  </r>
  <r>
    <s v="262i"/>
    <x v="6"/>
    <n v="12.927020000000001"/>
    <n v="-83.967039999999997"/>
    <x v="1"/>
    <n v="2"/>
    <s v="Alta"/>
    <s v="Landsat"/>
    <n v="2005"/>
    <s v="imal7_15051_29_08_2005.img"/>
    <s v="Media"/>
    <x v="6"/>
    <m/>
    <s v="Alta"/>
    <s v="Rapide Eye"/>
    <n v="2016"/>
    <s v="1645028_RapidEye-1_analytic_20160108_164852.tif"/>
    <s v="Alta"/>
    <m/>
    <m/>
  </r>
  <r>
    <s v="25i"/>
    <x v="6"/>
    <n v="11.14231"/>
    <n v="-83.966520000000003"/>
    <x v="3"/>
    <n v="9"/>
    <s v="Alta"/>
    <s v="Landsat"/>
    <n v="2005"/>
    <s v="imal7_15052_29_08_2005.img"/>
    <s v="Media"/>
    <x v="5"/>
    <n v="9"/>
    <s v="Alta"/>
    <s v="Rapide Eye"/>
    <n v="2016"/>
    <s v="1644228_RapidEye-1_analytic_20160315_165224.tif"/>
    <s v="Alta"/>
    <m/>
    <m/>
  </r>
  <r>
    <s v="259i"/>
    <x v="6"/>
    <n v="12.92803"/>
    <n v="-84.222070000000002"/>
    <x v="3"/>
    <n v="9"/>
    <s v="Alta"/>
    <s v="Landsat"/>
    <n v="2005"/>
    <s v="imal7_15051_29_08_2005.img"/>
    <s v="Media"/>
    <x v="5"/>
    <n v="8"/>
    <s v="Alta"/>
    <s v="Sentinel"/>
    <n v="2017"/>
    <m/>
    <s v="Alta"/>
    <m/>
    <m/>
  </r>
  <r>
    <s v="257i"/>
    <x v="6"/>
    <n v="12.92807"/>
    <n v="-84.392089999999996"/>
    <x v="3"/>
    <n v="9"/>
    <s v="Alta"/>
    <s v="Landsat"/>
    <n v="2005"/>
    <s v="imal7_15051_29_08_2005.img"/>
    <s v="Media"/>
    <x v="1"/>
    <n v="1"/>
    <s v="Alta"/>
    <s v="Rapide Eye"/>
    <n v="2015"/>
    <s v="1645026_RapidEye-2_analytic_20150423_170940.tif"/>
    <s v="Alta"/>
    <m/>
    <m/>
  </r>
  <r>
    <s v="254i"/>
    <x v="6"/>
    <n v="12.927379999999999"/>
    <n v="-84.647139999999993"/>
    <x v="3"/>
    <n v="9"/>
    <s v="Alta"/>
    <s v="Landsat"/>
    <n v="2005"/>
    <s v="imal7_16051_24_11_2005.img"/>
    <s v="Media"/>
    <x v="5"/>
    <n v="9"/>
    <s v="Alta"/>
    <s v="Sentinel"/>
    <n v="2017"/>
    <m/>
    <s v="Alta"/>
    <m/>
    <m/>
  </r>
  <r>
    <s v="251i"/>
    <x v="6"/>
    <n v="12.92816"/>
    <n v="-84.902169999999998"/>
    <x v="2"/>
    <n v="3"/>
    <s v="Alta"/>
    <s v="Landsat"/>
    <n v="2005"/>
    <s v="imal7_16051_24_11_2005.img"/>
    <s v="Media"/>
    <x v="4"/>
    <n v="3"/>
    <s v="Alta"/>
    <s v="Rapide Eye"/>
    <n v="2016"/>
    <s v="1645024_RapidEye-5_analytic_20160402_164745.tif"/>
    <s v="Alta"/>
    <m/>
    <m/>
  </r>
  <r>
    <s v="246i"/>
    <x v="6"/>
    <n v="12.841939999999999"/>
    <n v="-83.795969999999997"/>
    <x v="2"/>
    <n v="3"/>
    <s v="Alta"/>
    <s v="Landsat"/>
    <n v="2005"/>
    <s v="imal7_15051_29_08_2005.img"/>
    <s v="Media"/>
    <x v="4"/>
    <n v="3"/>
    <s v="Alta"/>
    <s v="Rapide Eye"/>
    <n v="2015"/>
    <s v="1745002_RapidEye-1_analytic_20160315_165156.tif"/>
    <s v="Alta"/>
    <m/>
    <m/>
  </r>
  <r>
    <s v="243i"/>
    <x v="6"/>
    <n v="12.843"/>
    <n v="-84.051090000000002"/>
    <x v="3"/>
    <n v="9"/>
    <s v="Alta"/>
    <s v="Landsat"/>
    <n v="2005"/>
    <s v="imal7_15051_29_08_2005.img"/>
    <s v="Media"/>
    <x v="5"/>
    <n v="9"/>
    <s v="Alta"/>
    <s v="Rapide Eye"/>
    <n v="2016"/>
    <s v="1745001_RapidEye-1_analytic_20160108_164852.tif"/>
    <s v="Alta"/>
    <m/>
    <m/>
  </r>
  <r>
    <s v="240i"/>
    <x v="6"/>
    <n v="12.84221"/>
    <n v="-84.306219999999996"/>
    <x v="1"/>
    <n v="2"/>
    <s v="Alta"/>
    <s v="Landsat"/>
    <n v="2005"/>
    <s v="imal7_15051_29_08_2005.img"/>
    <s v="Media"/>
    <x v="1"/>
    <n v="2"/>
    <s v="Alta"/>
    <s v="Google Earth"/>
    <n v="2013"/>
    <m/>
    <s v="Alta"/>
    <m/>
    <m/>
  </r>
  <r>
    <s v="23INF"/>
    <x v="6"/>
    <n v="11.01613"/>
    <n v="-84.264889999999994"/>
    <x v="3"/>
    <n v="9"/>
    <s v="Alta"/>
    <s v="Landsat"/>
    <n v="2005"/>
    <s v="imal7_15052_29_08_2005.img"/>
    <s v="Media"/>
    <x v="5"/>
    <n v="9"/>
    <s v="Alta"/>
    <s v="Rapide Eye"/>
    <n v="2016"/>
    <s v="1644127_RapidEye-1_analytic_20160315_165228.tif"/>
    <s v="Alta"/>
    <m/>
    <m/>
  </r>
  <r>
    <s v="236INF"/>
    <x v="6"/>
    <n v="11.695180000000001"/>
    <n v="-83.840580000000003"/>
    <x v="3"/>
    <n v="9"/>
    <s v="Alta"/>
    <s v="Landsat"/>
    <n v="2005"/>
    <s v="imal7_15052_29_08_2005.img"/>
    <s v="Media"/>
    <x v="5"/>
    <n v="7"/>
    <s v="Alta"/>
    <s v="Rapide Eye"/>
    <n v="2016"/>
    <s v="1744402_RapidEye-4_analytic_20160303_163544.tif"/>
    <s v="Alta"/>
    <m/>
    <m/>
  </r>
  <r>
    <s v="236i"/>
    <x v="6"/>
    <n v="12.84239"/>
    <n v="-84.646379999999994"/>
    <x v="1"/>
    <n v="2"/>
    <s v="Alta"/>
    <s v="Landsat"/>
    <n v="2005"/>
    <s v="imal7_15052_29_08_2005.img"/>
    <s v="Media"/>
    <x v="1"/>
    <n v="2"/>
    <s v="Alta"/>
    <s v="Rapide Eye"/>
    <n v="2016"/>
    <s v="1645025_RapidEye-5_analytic_20160402_164745.tif"/>
    <s v="Alta"/>
    <m/>
    <m/>
  </r>
  <r>
    <s v="233INF"/>
    <x v="6"/>
    <n v="11.69609"/>
    <n v="-84.094880000000003"/>
    <x v="2"/>
    <n v="5"/>
    <s v="Alta"/>
    <s v="Landsat"/>
    <n v="2005"/>
    <s v="imal7_15052_29_08_2005.img"/>
    <s v="Media"/>
    <x v="4"/>
    <n v="5"/>
    <s v="Alta"/>
    <s v="Rapide Eye"/>
    <n v="2016"/>
    <s v="1644428_RapidEye-1_analytic_20160315_165217.tif"/>
    <s v="Alta"/>
    <m/>
    <m/>
  </r>
  <r>
    <s v="233i"/>
    <x v="6"/>
    <n v="12.843170000000001"/>
    <n v="-84.901499999999999"/>
    <x v="2"/>
    <n v="5"/>
    <s v="Alta"/>
    <s v="Landsat"/>
    <n v="2005"/>
    <s v="imal7_16051_24_11_2005.img"/>
    <s v="Media"/>
    <x v="4"/>
    <n v="6"/>
    <s v="Alta"/>
    <s v="Rapide Eye"/>
    <n v="2016"/>
    <s v="1645024_RapidEye-5_analytic_20160402_164745.tif"/>
    <s v="Alta"/>
    <m/>
    <m/>
  </r>
  <r>
    <s v="230INF"/>
    <x v="6"/>
    <n v="11.69533"/>
    <n v="-84.350560000000002"/>
    <x v="12"/>
    <m/>
    <s v="Alta"/>
    <s v="Landsat"/>
    <n v="2005"/>
    <s v="imal7_15052_29_08_2005.img"/>
    <s v="Media"/>
    <x v="6"/>
    <m/>
    <s v="Alta"/>
    <s v="Rapide Eye"/>
    <n v="2015"/>
    <s v="1644427_RapidEye-4_analytic_20150105_165834.tif"/>
    <s v="Alta"/>
    <m/>
    <m/>
  </r>
  <r>
    <s v="230i"/>
    <x v="6"/>
    <n v="12.756869999999999"/>
    <n v="-83.627020000000002"/>
    <x v="0"/>
    <m/>
    <s v="Alta"/>
    <s v="Landsat"/>
    <n v="2005"/>
    <s v="imal7_15051_29_08_2005.img"/>
    <s v="Media"/>
    <x v="0"/>
    <m/>
    <s v="Alta"/>
    <s v="Rapide Eye"/>
    <n v="2016"/>
    <s v="1744903_RapidEye-3_analytic_20160522_163550.tif"/>
    <s v="Alta"/>
    <m/>
    <m/>
  </r>
  <r>
    <s v="22i"/>
    <x v="6"/>
    <n v="11.143190000000001"/>
    <n v="-84.221620000000001"/>
    <x v="3"/>
    <n v="9"/>
    <s v="Alta"/>
    <s v="Landsat"/>
    <n v="2005"/>
    <s v="imal7_15052_29_08_2005.img"/>
    <s v="Media"/>
    <x v="4"/>
    <n v="5"/>
    <s v="Alta"/>
    <s v="Rapide Eye"/>
    <n v="2016"/>
    <s v="1644227_RapidEye-1_analytic_20160315_165224.tif"/>
    <s v="Alta"/>
    <m/>
    <m/>
  </r>
  <r>
    <s v="227i"/>
    <x v="6"/>
    <n v="12.75798"/>
    <n v="-83.882050000000007"/>
    <x v="3"/>
    <n v="8"/>
    <s v="Alta"/>
    <s v="Landsat"/>
    <n v="2005"/>
    <s v="imal7_15051_29_08_2005.img"/>
    <s v="Media"/>
    <x v="5"/>
    <n v="8"/>
    <s v="Alta"/>
    <s v="Rapide Eye"/>
    <n v="2016"/>
    <s v="1744901_RapidEye-1_analytic_20160315_165200.tif"/>
    <s v="Alta"/>
    <m/>
    <m/>
  </r>
  <r>
    <s v="224i"/>
    <x v="6"/>
    <n v="12.75714"/>
    <n v="-84.137090000000001"/>
    <x v="1"/>
    <n v="2"/>
    <s v="Alta"/>
    <s v="Landsat"/>
    <n v="2005"/>
    <s v="imal7_15051_29_08_2005.img"/>
    <s v="Media"/>
    <x v="1"/>
    <n v="2"/>
    <s v="Alta"/>
    <s v="Rapide Eye"/>
    <n v="2016"/>
    <s v="1644927_RapidEye-1_analytic_20160315_165200.tif"/>
    <s v="Alta"/>
    <m/>
    <m/>
  </r>
  <r>
    <s v="221i"/>
    <x v="6"/>
    <n v="12.75808"/>
    <n v="-84.392129999999995"/>
    <x v="2"/>
    <n v="3"/>
    <s v="Alta"/>
    <s v="Landsat"/>
    <n v="2005"/>
    <s v="imal7_15051_29_08_2005.img"/>
    <s v="Media"/>
    <x v="1"/>
    <n v="1"/>
    <s v="Alta"/>
    <s v="Rapide Eye"/>
    <n v="2016"/>
    <s v="1644926_RapidEye-2_analytic_20160124_170423.tif"/>
    <s v="Alta"/>
    <m/>
    <m/>
  </r>
  <r>
    <s v="2173i"/>
    <x v="6"/>
    <n v="14.79707"/>
    <n v="-83.499039999999994"/>
    <x v="10"/>
    <m/>
    <s v="Alta"/>
    <s v="Google Earth"/>
    <n v="2006"/>
    <m/>
    <s v="Media"/>
    <x v="9"/>
    <m/>
    <s v="Alta"/>
    <s v="Rapide Eye"/>
    <n v="2016"/>
    <s v="1745903_RapidEye-4_analytic_20160724_163545.tif"/>
    <s v="Alta"/>
    <m/>
    <m/>
  </r>
  <r>
    <s v="216i"/>
    <x v="6"/>
    <n v="12.757490000000001"/>
    <n v="-84.8172"/>
    <x v="1"/>
    <n v="2"/>
    <s v="Alta"/>
    <s v="Landsat"/>
    <n v="2005"/>
    <s v="imal7_16051_24_11_2005.img"/>
    <s v="Media"/>
    <x v="1"/>
    <n v="2"/>
    <s v="Alta"/>
    <s v="Sentinel"/>
    <n v="2017"/>
    <m/>
    <s v="Alta"/>
    <m/>
    <m/>
  </r>
  <r>
    <s v="2169i"/>
    <x v="6"/>
    <n v="14.712109999999999"/>
    <n v="-83.582769999999996"/>
    <x v="8"/>
    <m/>
    <s v="Alta"/>
    <s v="Landsat"/>
    <n v="2005"/>
    <s v="mosa_15_16_17_2005_06.img"/>
    <s v="Media"/>
    <x v="4"/>
    <n v="3"/>
    <s v="Alta"/>
    <s v="Rapide Eye"/>
    <n v="2016"/>
    <s v="1745803_RapidEye-1_analytic_20160206_165500.tif"/>
    <s v="Alta"/>
    <m/>
    <m/>
  </r>
  <r>
    <s v="2166i"/>
    <x v="6"/>
    <n v="14.71227"/>
    <n v="-84.008009999999999"/>
    <x v="2"/>
    <n v="4"/>
    <s v="Media"/>
    <s v="Landsat"/>
    <n v="2005"/>
    <s v="mosa_15_16_17_2005_06.img"/>
    <s v="Media"/>
    <x v="4"/>
    <n v="5"/>
    <s v="Alta"/>
    <s v="Rapide Eye"/>
    <n v="2016"/>
    <s v="1645828_RapidEye-1_analytic_20160206_165501.tif"/>
    <s v="Alta"/>
    <m/>
    <m/>
  </r>
  <r>
    <s v="2165i"/>
    <x v="6"/>
    <n v="14.71299"/>
    <n v="-84.773430000000005"/>
    <x v="3"/>
    <n v="9"/>
    <s v="Alta"/>
    <s v="Landsat"/>
    <n v="2005"/>
    <s v="mosa_15_16_17_2005_06.img"/>
    <s v="Media"/>
    <x v="5"/>
    <n v="9"/>
    <s v="Alta"/>
    <s v="Rapide Eye"/>
    <n v="2016"/>
    <s v="1645825_RapidEye-2_analytic_20160927_164616.tif"/>
    <s v="Alta"/>
    <m/>
    <m/>
  </r>
  <r>
    <s v="2161i"/>
    <x v="6"/>
    <n v="14.627140000000001"/>
    <n v="-83.584090000000003"/>
    <x v="6"/>
    <n v="5"/>
    <s v="Media"/>
    <s v="Landsat"/>
    <n v="2005"/>
    <s v="mosa_15_16_17_2005_06.img"/>
    <s v="Media"/>
    <x v="2"/>
    <n v="6"/>
    <s v="Alta"/>
    <s v="Rapide Eye"/>
    <n v="2016"/>
    <s v="1745803_RapidEye-1_analytic_20160206_165500.tif"/>
    <s v="Alta"/>
    <m/>
    <m/>
  </r>
  <r>
    <s v="2158i"/>
    <x v="6"/>
    <n v="14.627230000000001"/>
    <n v="-83.839129999999997"/>
    <x v="8"/>
    <m/>
    <s v="Media"/>
    <s v="Landsat"/>
    <n v="2005"/>
    <s v="mosa_15_16_17_2005_06.img"/>
    <s v="Media"/>
    <x v="2"/>
    <n v="6"/>
    <s v="Alta"/>
    <s v="Rapide Eye"/>
    <n v="2016"/>
    <s v="1745802_RapidEye-1_analytic_20160206_165500.tif"/>
    <s v="Alta"/>
    <m/>
    <m/>
  </r>
  <r>
    <s v="2155i"/>
    <x v="6"/>
    <n v="14.62735"/>
    <n v="-84.094179999999994"/>
    <x v="3"/>
    <n v="8"/>
    <s v="Media"/>
    <s v="Landsat"/>
    <n v="2005"/>
    <s v="mosa_15_16_17_2005_06.img"/>
    <s v="Media"/>
    <x v="4"/>
    <n v="6"/>
    <s v="Alta"/>
    <s v="Sentinel"/>
    <n v="2017"/>
    <m/>
    <s v="Alta"/>
    <m/>
    <m/>
  </r>
  <r>
    <s v="2151i"/>
    <x v="6"/>
    <n v="14.62762"/>
    <n v="-84.774299999999997"/>
    <x v="3"/>
    <n v="8"/>
    <s v="Media"/>
    <s v="Landsat"/>
    <n v="2005"/>
    <s v="mosa_15_16_17_2005_06.img"/>
    <s v="Media"/>
    <x v="5"/>
    <n v="8"/>
    <s v="Alta"/>
    <s v="Rapide Eye"/>
    <n v="2016"/>
    <s v="1645825_RapidEye-3_analytic_20160317_164833.tif"/>
    <s v="Alta"/>
    <m/>
    <m/>
  </r>
  <r>
    <s v="2146i"/>
    <x v="6"/>
    <n v="14.54208"/>
    <n v="-83.497780000000006"/>
    <x v="3"/>
    <n v="8"/>
    <s v="Media"/>
    <s v="Landsat"/>
    <n v="2005"/>
    <s v="imal7_15050_27_09_2004.img"/>
    <s v="Media"/>
    <x v="5"/>
    <n v="7"/>
    <s v="Alta"/>
    <s v="Rapide Eye"/>
    <n v="2016"/>
    <s v="1745803_RapidEye-4_analytic_20160724_163549.tif"/>
    <s v="Alta"/>
    <m/>
    <m/>
  </r>
  <r>
    <s v="2143i"/>
    <x v="6"/>
    <n v="14.542199999999999"/>
    <n v="-83.752920000000003"/>
    <x v="8"/>
    <m/>
    <s v="Media"/>
    <s v="Landsat"/>
    <n v="2005"/>
    <s v="imal7_15050_27_09_2004.img"/>
    <s v="Media"/>
    <x v="4"/>
    <n v="6"/>
    <s v="Alta"/>
    <s v="Rapide Eye"/>
    <n v="2016"/>
    <s v="1745802_RapidEye-1_analytic_20160206_165500.tif"/>
    <s v="Alta"/>
    <m/>
    <m/>
  </r>
  <r>
    <s v="2140i"/>
    <x v="6"/>
    <n v="14.542289999999999"/>
    <n v="-84.00806"/>
    <x v="5"/>
    <m/>
    <s v="Alta"/>
    <s v="Landsat"/>
    <n v="2004"/>
    <s v="imal7_15050_04_04_2004.img"/>
    <s v="Media"/>
    <x v="12"/>
    <m/>
    <s v="Alta"/>
    <s v="Rapide Eye"/>
    <n v="2016"/>
    <s v="1645828_RapidEye-1_analytic_20160206_165501.tif"/>
    <s v="Alta"/>
    <m/>
    <m/>
  </r>
  <r>
    <s v="2137i"/>
    <x v="6"/>
    <n v="14.54241"/>
    <n v="-84.263199999999998"/>
    <x v="2"/>
    <n v="4"/>
    <s v="Media"/>
    <s v="Landsat"/>
    <n v="2005"/>
    <s v="mosa_15_16_17_2005_06.img"/>
    <s v="Media"/>
    <x v="4"/>
    <n v="6"/>
    <s v="Alta"/>
    <s v="Sentinel"/>
    <n v="2017"/>
    <m/>
    <s v="Alta"/>
    <m/>
    <m/>
  </r>
  <r>
    <s v="2134i"/>
    <x v="6"/>
    <n v="14.5425"/>
    <n v="-84.518339999999995"/>
    <x v="3"/>
    <n v="8"/>
    <s v="Media"/>
    <s v="Landsat"/>
    <n v="2005"/>
    <s v="mosa_15_16_17_2005_06.img"/>
    <s v="Media"/>
    <x v="4"/>
    <n v="6"/>
    <s v="Alta"/>
    <s v="Rapide Eye"/>
    <n v="2016"/>
    <s v="1645826_RapidEye-3_analytic_20160317_164833.tif"/>
    <s v="Alta"/>
    <m/>
    <m/>
  </r>
  <r>
    <s v="2131i"/>
    <x v="6"/>
    <n v="14.542619999999999"/>
    <n v="-84.773480000000006"/>
    <x v="3"/>
    <n v="8"/>
    <s v="Baja"/>
    <s v="Landsat"/>
    <n v="2005"/>
    <s v="mosa_15_16_17_2005_06.img"/>
    <s v="Media"/>
    <x v="4"/>
    <n v="6"/>
    <s v="Alta"/>
    <s v="Rapide Eye"/>
    <n v="2016"/>
    <s v="1645824_RapidEye-3_analytic_20160317_164834.tif"/>
    <s v="Alta"/>
    <m/>
    <m/>
  </r>
  <r>
    <s v="212i"/>
    <x v="6"/>
    <n v="12.67197"/>
    <n v="-83.796019999999999"/>
    <x v="3"/>
    <n v="9"/>
    <s v="Alta"/>
    <s v="Landsat"/>
    <n v="2005"/>
    <s v="imal7_15051_29_08_2005.img"/>
    <s v="Media"/>
    <x v="4"/>
    <n v="6"/>
    <s v="Alta"/>
    <s v="Rapide Eye"/>
    <n v="2016"/>
    <s v="1744902_RapidEye-1_analytic_20160108_164855.tif"/>
    <s v="Alta"/>
    <m/>
    <m/>
  </r>
  <r>
    <s v="2127i"/>
    <x v="6"/>
    <n v="14.457090000000001"/>
    <n v="-83.414100000000005"/>
    <x v="8"/>
    <m/>
    <s v="Media"/>
    <s v="Landsat"/>
    <n v="2005"/>
    <s v="mosa_15_16_17_2005_06.img"/>
    <s v="Media"/>
    <x v="11"/>
    <m/>
    <s v="Alta"/>
    <s v="Rapide Eye"/>
    <n v="2016"/>
    <s v="1745704_RapidEye-1_analytic_20160613_164116.tif"/>
    <s v="Alta"/>
    <m/>
    <m/>
  </r>
  <r>
    <s v="2124i"/>
    <x v="6"/>
    <n v="14.457179999999999"/>
    <n v="-83.669150000000002"/>
    <x v="6"/>
    <n v="6"/>
    <s v="Media"/>
    <s v="Landsat"/>
    <n v="2005"/>
    <s v="mosa_15_16_17_2005_06.img"/>
    <s v="Media"/>
    <x v="3"/>
    <n v="7"/>
    <s v="Alta"/>
    <s v="Rapide Eye"/>
    <n v="2016"/>
    <s v="1745702_RapidEye-2_analytic_20151001_165209.tif"/>
    <s v="Alta"/>
    <m/>
    <m/>
  </r>
  <r>
    <s v="2121i"/>
    <x v="6"/>
    <n v="14.4573"/>
    <n v="-83.924189999999996"/>
    <x v="8"/>
    <m/>
    <s v="Media"/>
    <s v="Landsat"/>
    <n v="2005"/>
    <s v="mosa_15_16_17_2005_06.img"/>
    <s v="Media"/>
    <x v="11"/>
    <m/>
    <s v="Alta"/>
    <s v="Rapide Eye"/>
    <n v="2016"/>
    <s v="1645728_RapidEye-3_analytic_20160620_164323.tif"/>
    <s v="Alta"/>
    <m/>
    <m/>
  </r>
  <r>
    <s v="2118i"/>
    <x v="6"/>
    <n v="14.45739"/>
    <n v="-84.179230000000004"/>
    <x v="2"/>
    <n v="3"/>
    <s v="Media"/>
    <s v="Landsat"/>
    <n v="2005"/>
    <s v="mosa_15_16_17_2005_06.img"/>
    <s v="Media"/>
    <x v="5"/>
    <n v="8"/>
    <s v="Alta"/>
    <s v="Rapide Eye"/>
    <n v="2016"/>
    <s v="1645727_RapidEye-3_analytic_20160728_164017.tif"/>
    <s v="Alta"/>
    <m/>
    <m/>
  </r>
  <r>
    <s v="2115i"/>
    <x v="6"/>
    <n v="14.4575"/>
    <n v="-84.434269999999998"/>
    <x v="2"/>
    <n v="4"/>
    <s v="Media"/>
    <s v="Landsat"/>
    <n v="2005"/>
    <s v="imgl7_16050_13_03_2005.img"/>
    <s v="Media"/>
    <x v="1"/>
    <n v="2"/>
    <s v="Alta"/>
    <s v="Rapide Eye"/>
    <n v="2016"/>
    <s v="1645726_RapidEye-3_analytic_20160317_164836.tif"/>
    <s v="Alta"/>
    <m/>
    <m/>
  </r>
  <r>
    <s v="2112i"/>
    <x v="6"/>
    <n v="14.45759"/>
    <n v="-84.689319999999995"/>
    <x v="2"/>
    <n v="4"/>
    <s v="Media"/>
    <s v="Landsat"/>
    <n v="2005"/>
    <s v="imgl7_16050_13_03_2005.img"/>
    <s v="Media"/>
    <x v="4"/>
    <n v="6"/>
    <s v="Alta"/>
    <s v="Rapide Eye"/>
    <n v="2016"/>
    <s v="1645725_RapidEye-3_analytic_20160317_164837.tif"/>
    <s v="Alta"/>
    <m/>
    <m/>
  </r>
  <r>
    <s v="2109i"/>
    <x v="6"/>
    <n v="14.457700000000001"/>
    <n v="-84.944360000000003"/>
    <x v="3"/>
    <n v="7"/>
    <s v="Media"/>
    <s v="Landsat"/>
    <n v="2005"/>
    <s v="imgl7_16050_13_03_2005.img"/>
    <s v="Media"/>
    <x v="4"/>
    <n v="5"/>
    <s v="Alta"/>
    <s v="Rapide Eye"/>
    <n v="2016"/>
    <s v="1645724_RapidEye-3_analytic_20160317_164837.tif"/>
    <s v="Alta"/>
    <m/>
    <m/>
  </r>
  <r>
    <s v="2104i"/>
    <x v="6"/>
    <n v="14.372159999999999"/>
    <n v="-83.582880000000003"/>
    <x v="10"/>
    <m/>
    <s v="Media"/>
    <s v="Landsat"/>
    <n v="2005"/>
    <s v="mosa_15_16_17_2005_06_1.img"/>
    <s v="Media"/>
    <x v="11"/>
    <m/>
    <s v="Alta"/>
    <s v="Rapide Eye"/>
    <n v="2016"/>
    <s v="1745703_RapidEye-1_analytic_20160206_165503.tif"/>
    <s v="Alta"/>
    <m/>
    <m/>
  </r>
  <r>
    <s v="2101i"/>
    <x v="6"/>
    <n v="14.372249999999999"/>
    <n v="-83.83802"/>
    <x v="2"/>
    <n v="5"/>
    <s v="Media"/>
    <s v="Landsat"/>
    <n v="2005"/>
    <s v="mosa_15_16_17_2005_06_1.img"/>
    <s v="Media"/>
    <x v="1"/>
    <n v="1"/>
    <s v="Alta"/>
    <s v="Rapide Eye"/>
    <n v="2015"/>
    <s v="1745702_RapidEye-2_analytic_20151001_165209.tif"/>
    <s v="Alta"/>
    <m/>
    <m/>
  </r>
  <r>
    <s v="2100i"/>
    <x v="6"/>
    <n v="14.372299999999999"/>
    <n v="-83.923069999999996"/>
    <x v="2"/>
    <n v="5"/>
    <s v="Media"/>
    <s v="Landsat"/>
    <n v="2005"/>
    <s v="mosa_15_16_17_2005_06_1.img"/>
    <s v="Media"/>
    <x v="4"/>
    <n v="4"/>
    <s v="Alta"/>
    <s v="Rapide Eye"/>
    <n v="2015"/>
    <s v="1645728_RapidEye-2_analytic_20151001_165209.tif"/>
    <s v="Alta"/>
    <m/>
    <m/>
  </r>
  <r>
    <s v="209i"/>
    <x v="6"/>
    <n v="12.67301"/>
    <n v="-84.051130000000001"/>
    <x v="3"/>
    <n v="8"/>
    <s v="Alta"/>
    <s v="Landsat"/>
    <n v="2005"/>
    <s v="imal7_15051_29_08_2005.img"/>
    <s v="Media"/>
    <x v="1"/>
    <n v="1"/>
    <s v="Alta"/>
    <s v="Rapide Eye"/>
    <n v="2015"/>
    <s v="1644928_RapidEye-2_analytic_20151001_165237.tif"/>
    <s v="Alta"/>
    <m/>
    <m/>
  </r>
  <r>
    <s v="2097i"/>
    <x v="6"/>
    <n v="14.37238"/>
    <n v="-84.178210000000007"/>
    <x v="3"/>
    <n v="9"/>
    <s v="Media"/>
    <s v="Landsat"/>
    <n v="2005"/>
    <s v="mosa_15_16_17_2005_06_1.img"/>
    <s v="Media"/>
    <x v="5"/>
    <n v="8"/>
    <s v="Alta"/>
    <s v="Rapide Eye"/>
    <n v="2015"/>
    <s v="1645727_RapidEye-3_analytic_20160728_164017.tif"/>
    <s v="Alta"/>
    <m/>
    <m/>
  </r>
  <r>
    <s v="2094i"/>
    <x v="6"/>
    <n v="14.3725"/>
    <n v="-84.433340000000001"/>
    <x v="3"/>
    <n v="9"/>
    <s v="Media"/>
    <s v="Landsat"/>
    <n v="2005"/>
    <s v="mosa_15_16_17_2005_06_1.img"/>
    <s v="Media"/>
    <x v="5"/>
    <n v="8"/>
    <s v="Alta"/>
    <s v="Rapide Eye"/>
    <n v="2016"/>
    <s v="1645726_RapidEye-3_analytic_20160317_164836.tif"/>
    <s v="Alta"/>
    <m/>
    <m/>
  </r>
  <r>
    <s v="2091i"/>
    <x v="6"/>
    <n v="14.372590000000001"/>
    <n v="-84.688479999999998"/>
    <x v="3"/>
    <n v="8"/>
    <s v="Media"/>
    <s v="Landsat"/>
    <n v="2005"/>
    <s v="mosa_15_16_17_2005_06_1.img"/>
    <s v="Media"/>
    <x v="5"/>
    <n v="7"/>
    <s v="Alta"/>
    <s v="Rapide Eye"/>
    <n v="2016"/>
    <s v="1645725_RapidEye-3_analytic_20160317_164837.tif"/>
    <s v="Alta"/>
    <m/>
    <m/>
  </r>
  <r>
    <s v="2089i"/>
    <x v="6"/>
    <n v="14.37266"/>
    <n v="-84.858580000000003"/>
    <x v="2"/>
    <n v="5"/>
    <s v="Media"/>
    <s v="Landsat"/>
    <n v="2005"/>
    <s v="mosa_15_16_17_2005_06_1.img"/>
    <s v="Media"/>
    <x v="4"/>
    <n v="6"/>
    <s v="Alta"/>
    <s v="Rapide Eye"/>
    <n v="2016"/>
    <s v="1645725_RapidEye-3_analytic_20160317_164837.tif"/>
    <s v="Alta"/>
    <m/>
    <m/>
  </r>
  <r>
    <s v="2086i"/>
    <x v="6"/>
    <n v="14.28707"/>
    <n v="-83.329130000000006"/>
    <x v="2"/>
    <n v="5"/>
    <s v="Media"/>
    <s v="Landsat"/>
    <n v="2005"/>
    <s v="mosa_15_16_17_2005_06_1.img"/>
    <s v="Media"/>
    <x v="4"/>
    <n v="6"/>
    <s v="Alta"/>
    <s v="Rapide Eye"/>
    <n v="2016"/>
    <s v="1745604_RapidEye-1_analytic_20160613_164119.tif"/>
    <s v="Alta"/>
    <m/>
    <m/>
  </r>
  <r>
    <s v="2083i"/>
    <x v="6"/>
    <n v="14.287190000000001"/>
    <n v="-83.58417"/>
    <x v="8"/>
    <m/>
    <s v="Media"/>
    <s v="Landsat"/>
    <n v="2005"/>
    <s v="mosa_15_16_17_2005_06_1.img"/>
    <s v="Media"/>
    <x v="11"/>
    <m/>
    <s v="Alta"/>
    <s v="Rapide Eye"/>
    <n v="2016"/>
    <s v="1745603_RapidEye-1_analytic_20160206_165506.tif"/>
    <s v="Alta"/>
    <m/>
    <m/>
  </r>
  <r>
    <s v="2080i"/>
    <x v="6"/>
    <n v="14.287269999999999"/>
    <n v="-83.839209999999994"/>
    <x v="3"/>
    <n v="8"/>
    <s v="Alta"/>
    <s v="Landsat"/>
    <n v="2005"/>
    <s v="mosa_15_16_17_2005_06_1.img"/>
    <s v="Media"/>
    <x v="1"/>
    <n v="1"/>
    <s v="Alta"/>
    <s v="Rapide Eye"/>
    <n v="2016"/>
    <s v="1745602_RapidEye-1_analytic_20160206_165507.tif"/>
    <s v="Alta"/>
    <m/>
    <m/>
  </r>
  <r>
    <s v="2077i"/>
    <x v="6"/>
    <n v="14.28739"/>
    <n v="-84.094250000000002"/>
    <x v="2"/>
    <n v="6"/>
    <s v="Media"/>
    <s v="Landsat"/>
    <n v="2005"/>
    <s v="mosa_15_16_17_2005_06_1.img"/>
    <s v="Media"/>
    <x v="1"/>
    <n v="2"/>
    <s v="Alta"/>
    <s v="Rapide Eye"/>
    <n v="2016"/>
    <s v="1645628_RapidEye-1_analytic_20160206_165507.tif"/>
    <s v="Alta"/>
    <m/>
    <m/>
  </r>
  <r>
    <s v="2074i"/>
    <x v="6"/>
    <n v="14.287470000000001"/>
    <n v="-84.349299999999999"/>
    <x v="2"/>
    <n v="6"/>
    <s v="Media"/>
    <s v="Landsat"/>
    <n v="2005"/>
    <s v="mosa_15_16_17_2005_06.img"/>
    <s v="Media"/>
    <x v="1"/>
    <n v="2"/>
    <s v="Alta"/>
    <s v="Rapide Eye"/>
    <n v="2016"/>
    <s v="1645626_RapidEye-2_analytic_20160927_164623.tif"/>
    <s v="Alta"/>
    <m/>
    <m/>
  </r>
  <r>
    <s v="2071i"/>
    <x v="6"/>
    <n v="14.28759"/>
    <n v="-84.604339999999993"/>
    <x v="2"/>
    <n v="6"/>
    <s v="Media"/>
    <s v="Landsat"/>
    <n v="2005"/>
    <s v="mosa_15_16_17_2005_06.img"/>
    <s v="Media"/>
    <x v="4"/>
    <n v="4"/>
    <s v="Alta"/>
    <s v="Sentinel"/>
    <n v="2017"/>
    <m/>
    <s v="Alta"/>
    <m/>
    <m/>
  </r>
  <r>
    <s v="206i"/>
    <x v="6"/>
    <n v="12.672230000000001"/>
    <n v="-84.306259999999995"/>
    <x v="2"/>
    <n v="6"/>
    <s v="Media"/>
    <s v="Landsat"/>
    <n v="2005"/>
    <s v="imal7_16051_24_11_2005.img"/>
    <s v="Media"/>
    <x v="4"/>
    <n v="4"/>
    <s v="Alta"/>
    <s v="Rapide Eye"/>
    <n v="2016"/>
    <s v="1644927_RapidEye-1_analytic_20160315_165200.tif"/>
    <s v="Alta"/>
    <m/>
    <m/>
  </r>
  <r>
    <s v="2068i"/>
    <x v="6"/>
    <n v="14.28767"/>
    <n v="-84.859390000000005"/>
    <x v="2"/>
    <n v="6"/>
    <s v="Media"/>
    <s v="Landsat"/>
    <n v="2005"/>
    <s v="imgl7_16050_13_03_2005.img"/>
    <s v="Media"/>
    <x v="4"/>
    <n v="6"/>
    <s v="Alta"/>
    <s v="Rapide Eye"/>
    <n v="2016"/>
    <s v="1645624_RapidEye-3_analytic_20160317_164841.tif"/>
    <s v="Alta"/>
    <m/>
    <m/>
  </r>
  <r>
    <s v="2062i"/>
    <x v="6"/>
    <n v="14.202199999999999"/>
    <n v="-83.66798"/>
    <x v="3"/>
    <n v="9"/>
    <s v="Alta"/>
    <s v="Landsat"/>
    <n v="2005"/>
    <s v="imal7_1550_09_11_2008.img"/>
    <s v="Media"/>
    <x v="5"/>
    <n v="9"/>
    <s v="Alta"/>
    <s v="Rapide Eye"/>
    <n v="2015"/>
    <s v="1745602_RapidEye-2_analytic_20151001_165212.tif"/>
    <s v="Alta"/>
    <m/>
    <m/>
  </r>
  <r>
    <s v="205INF"/>
    <x v="6"/>
    <n v="11.61026"/>
    <n v="-83.671610000000001"/>
    <x v="3"/>
    <n v="7"/>
    <s v="Alta"/>
    <s v="Landsat"/>
    <n v="2005"/>
    <s v="imal7_15052_29_08_2005.img"/>
    <s v="Media"/>
    <x v="4"/>
    <n v="6"/>
    <s v="Alta"/>
    <s v="Rapide Eye"/>
    <n v="2016"/>
    <s v="1744402_RapidEye-2_analytic_20160903_164420.tif"/>
    <s v="Alta"/>
    <m/>
    <m/>
  </r>
  <r>
    <s v="2059i"/>
    <x v="6"/>
    <n v="14.20232"/>
    <n v="-83.923119999999997"/>
    <x v="3"/>
    <n v="8"/>
    <s v="Alta"/>
    <s v="Landsat"/>
    <n v="2005"/>
    <s v="imal7_1550_09_11_2008.img"/>
    <s v="Media"/>
    <x v="5"/>
    <n v="7"/>
    <s v="Alta"/>
    <s v="Rapide Eye"/>
    <n v="2016"/>
    <s v="1645628_RapidEye-1_analytic_20160206_165507.tif"/>
    <s v="Alta"/>
    <m/>
    <m/>
  </r>
  <r>
    <s v="2056i"/>
    <x v="6"/>
    <n v="14.20241"/>
    <n v="-84.178259999999995"/>
    <x v="2"/>
    <n v="6"/>
    <s v="Alta"/>
    <s v="Landsat"/>
    <n v="2005"/>
    <s v="mosa_15_16_17_2005_06_1.img"/>
    <s v="Media"/>
    <x v="1"/>
    <n v="2"/>
    <s v="Alta"/>
    <s v="Rapide Eye"/>
    <n v="2016"/>
    <s v="1645627_RapidEye-5_analytic_20160421_164624.tif"/>
    <s v="Alta"/>
    <m/>
    <m/>
  </r>
  <r>
    <s v="2053i"/>
    <x v="6"/>
    <n v="14.20252"/>
    <n v="-84.433390000000003"/>
    <x v="2"/>
    <n v="6"/>
    <s v="Alta"/>
    <s v="Landsat"/>
    <n v="2005"/>
    <s v="mosa_15_16_17_2005_06_1.img"/>
    <s v="Media"/>
    <x v="4"/>
    <n v="5"/>
    <s v="Alta"/>
    <s v="Rapide Eye"/>
    <n v="2016"/>
    <s v="1645626_RapidEye-3_analytic_20160317_164840.tif"/>
    <s v="Alta"/>
    <m/>
    <m/>
  </r>
  <r>
    <s v="2050i"/>
    <x v="6"/>
    <n v="14.20261"/>
    <n v="-84.68853"/>
    <x v="3"/>
    <n v="9"/>
    <s v="Alta"/>
    <s v="Landsat"/>
    <n v="2005"/>
    <s v="mosa_15_16_17_2005_06_1.img"/>
    <s v="Media"/>
    <x v="4"/>
    <n v="6"/>
    <s v="Alta"/>
    <s v="Rapide Eye"/>
    <n v="2016"/>
    <s v="1645625_RapidEye-3_analytic_20160317_164840.tif"/>
    <s v="Alta"/>
    <m/>
    <m/>
  </r>
  <r>
    <s v="2047i"/>
    <x v="6"/>
    <n v="14.202719999999999"/>
    <n v="-84.943669999999997"/>
    <x v="3"/>
    <n v="8"/>
    <s v="Alta"/>
    <s v="Landsat"/>
    <n v="2005"/>
    <s v="mosa_15_16_17_2005_06_1.img"/>
    <s v="Media"/>
    <x v="4"/>
    <n v="5"/>
    <s v="Alta"/>
    <s v="Rapide Eye"/>
    <n v="2016"/>
    <s v="1645624_RapidEye-3_analytic_20160317_164841.tif"/>
    <s v="Alta"/>
    <m/>
    <m/>
  </r>
  <r>
    <s v="2044i"/>
    <x v="6"/>
    <n v="14.202809999999999"/>
    <n v="-85.198809999999995"/>
    <x v="3"/>
    <n v="8"/>
    <s v="Alta"/>
    <s v="Landsat"/>
    <n v="2005"/>
    <s v="mosa_15_16_17_2005_06_1.img"/>
    <s v="Media"/>
    <x v="5"/>
    <n v="7"/>
    <s v="Alta"/>
    <s v="Rapide Eye"/>
    <n v="2016"/>
    <s v="1645623_RapidEye-1_analytic_20161001_164625.tif"/>
    <s v="Alta"/>
    <m/>
    <m/>
  </r>
  <r>
    <s v="2042i"/>
    <x v="6"/>
    <n v="14.11721"/>
    <n v="-83.584209999999999"/>
    <x v="6"/>
    <n v="5"/>
    <s v="Alta"/>
    <s v="Landsat"/>
    <n v="2005"/>
    <s v="mosa_15_16_17_2005_06_1.img"/>
    <s v="Media"/>
    <x v="3"/>
    <n v="8"/>
    <s v="Alta"/>
    <s v="Google Earth"/>
    <n v="2013"/>
    <m/>
    <s v="Alta"/>
    <m/>
    <m/>
  </r>
  <r>
    <s v="203i"/>
    <x v="6"/>
    <n v="12.673120000000001"/>
    <n v="-84.56138"/>
    <x v="3"/>
    <n v="9"/>
    <s v="Alta"/>
    <s v="Landsat"/>
    <n v="2005"/>
    <s v="imal7_16051_24_11_2005.img"/>
    <s v="Media"/>
    <x v="1"/>
    <n v="1"/>
    <s v="Alta"/>
    <s v="Rapide Eye"/>
    <n v="2016"/>
    <s v="1644926_RapidEye-2_analytic_20160124_170423.tif"/>
    <s v="Alta"/>
    <m/>
    <m/>
  </r>
  <r>
    <s v="2039i"/>
    <x v="6"/>
    <n v="14.1173"/>
    <n v="-83.839250000000007"/>
    <x v="2"/>
    <n v="4"/>
    <s v="Alta"/>
    <s v="Landsat"/>
    <n v="2005"/>
    <s v="imal7_15050_04_04_2004.img"/>
    <s v="Media"/>
    <x v="4"/>
    <n v="5"/>
    <s v="Alta"/>
    <s v="Rapide Eye"/>
    <n v="2016"/>
    <s v="1745602_RapidEye-1_analytic_20160206_165507.tif"/>
    <s v="Alta"/>
    <m/>
    <m/>
  </r>
  <r>
    <s v="2036i"/>
    <x v="6"/>
    <n v="14.11741"/>
    <n v="-84.094290000000001"/>
    <x v="3"/>
    <n v="9"/>
    <s v="Media"/>
    <s v="Landsat"/>
    <n v="2005"/>
    <s v="mosa_15_16_17_2005_06.img"/>
    <s v="Media"/>
    <x v="4"/>
    <n v="6"/>
    <s v="Alta"/>
    <s v="Rapide Eye"/>
    <n v="2016"/>
    <s v="1645628_RapidEye-1_analytic_20160206_165507.tif"/>
    <s v="Alta"/>
    <m/>
    <m/>
  </r>
  <r>
    <s v="2033i"/>
    <x v="6"/>
    <n v="14.11749"/>
    <n v="-84.349329999999995"/>
    <x v="3"/>
    <n v="9"/>
    <s v="Media"/>
    <s v="Landsat"/>
    <n v="2005"/>
    <s v="mosa_15_16_17_2005_06.img"/>
    <s v="Media"/>
    <x v="4"/>
    <n v="5"/>
    <s v="Alta"/>
    <s v="Rapide Eye"/>
    <n v="2016"/>
    <s v="1645626_RapidEye-2_analytic_20160927_164623.tif"/>
    <s v="Alta"/>
    <m/>
    <m/>
  </r>
  <r>
    <s v="2030i"/>
    <x v="6"/>
    <n v="14.117610000000001"/>
    <n v="-84.604380000000006"/>
    <x v="3"/>
    <n v="9"/>
    <s v="Baja"/>
    <s v="Landsat"/>
    <n v="2005"/>
    <m/>
    <s v="Media"/>
    <x v="4"/>
    <n v="3"/>
    <s v="Alta"/>
    <s v="Rapide Eye"/>
    <n v="2016"/>
    <s v="1645625_RapidEye-3_analytic_20160317_164840.tif"/>
    <s v="Alta"/>
    <m/>
    <m/>
  </r>
  <r>
    <s v="202INF"/>
    <x v="6"/>
    <n v="11.610989999999999"/>
    <n v="-83.923950000000005"/>
    <x v="3"/>
    <n v="7"/>
    <s v="Alta"/>
    <s v="Landsat"/>
    <n v="2005"/>
    <s v="imal7_15052_29_08_2005.img"/>
    <s v="Media"/>
    <x v="1"/>
    <n v="5"/>
    <s v="Alta"/>
    <s v="Rapide Eye"/>
    <n v="2016"/>
    <s v="1644428_RapidEye-1_analytic_20160315_165217.tif"/>
    <s v="Alta"/>
    <m/>
    <m/>
  </r>
  <r>
    <s v="2027i"/>
    <x v="6"/>
    <n v="14.11769"/>
    <n v="-84.85942"/>
    <x v="3"/>
    <n v="7"/>
    <s v="Media"/>
    <s v="Landsat"/>
    <n v="2005"/>
    <s v="mosa_15_16_17_2005_06_1.img"/>
    <s v="Media"/>
    <x v="5"/>
    <n v="7"/>
    <s v="Alta"/>
    <s v="Rapide Eye"/>
    <n v="2016"/>
    <s v="1645624_RapidEye-3_analytic_20160317_164841.tif"/>
    <s v="Alta"/>
    <m/>
    <m/>
  </r>
  <r>
    <s v="2024i"/>
    <x v="6"/>
    <n v="14.117800000000001"/>
    <n v="-85.114469999999997"/>
    <x v="3"/>
    <n v="8"/>
    <s v="Media"/>
    <s v="Landsat"/>
    <n v="2005"/>
    <s v="mosa_15_16_17_2005_06.img"/>
    <s v="Media"/>
    <x v="4"/>
    <n v="5"/>
    <s v="Alta"/>
    <s v="Rapide Eye"/>
    <n v="2016"/>
    <s v="1645623_RapidEye-4_analytic_20160116_165117.tif"/>
    <s v="Alta"/>
    <m/>
    <m/>
  </r>
  <r>
    <s v="2021i"/>
    <x v="6"/>
    <n v="14.0322"/>
    <n v="-83.582989999999995"/>
    <x v="2"/>
    <n v="5"/>
    <s v="Alta"/>
    <s v="Landsat"/>
    <n v="2008"/>
    <s v="imal7_1550_09_11_2008.img"/>
    <s v="Media"/>
    <x v="4"/>
    <n v="4"/>
    <s v="Alta"/>
    <s v="Rapide Eye"/>
    <n v="2016"/>
    <s v="1745503_RapidEye-1_analytic_20160613_164123.tif"/>
    <s v="Alta"/>
    <m/>
    <m/>
  </r>
  <r>
    <s v="2017i"/>
    <x v="6"/>
    <n v="14.03234"/>
    <n v="-83.923169999999999"/>
    <x v="2"/>
    <n v="4"/>
    <s v="Alta"/>
    <s v="Landsat"/>
    <n v="2008"/>
    <s v="imal7_1550_09_11_2008.img"/>
    <s v="Media"/>
    <x v="1"/>
    <n v="2"/>
    <s v="Alta"/>
    <s v="Landsat"/>
    <n v="2017"/>
    <m/>
    <s v="Media"/>
    <m/>
    <m/>
  </r>
  <r>
    <s v="2014i"/>
    <x v="6"/>
    <n v="14.03243"/>
    <n v="-84.178309999999996"/>
    <x v="3"/>
    <n v="9"/>
    <s v="Media"/>
    <s v="Landsat"/>
    <n v="2005"/>
    <s v="mosa_15_16_17_2005_06_1.img"/>
    <s v="Media"/>
    <x v="1"/>
    <n v="1"/>
    <s v="Alta"/>
    <s v="Rapide Eye"/>
    <n v="2016"/>
    <s v="1645527_RapidEye-1_analytic_20160206_165511.tif"/>
    <s v="Alta"/>
    <m/>
    <m/>
  </r>
  <r>
    <s v="2011i"/>
    <x v="6"/>
    <n v="14.032539999999999"/>
    <n v="-84.433440000000004"/>
    <x v="3"/>
    <n v="9"/>
    <s v="Media"/>
    <s v="Landsat"/>
    <n v="2005"/>
    <s v="mosa_15_16_17_2005_06_1.img"/>
    <s v="Media"/>
    <x v="5"/>
    <n v="9"/>
    <s v="Alta"/>
    <s v="Rapide Eye"/>
    <n v="2016"/>
    <s v="1645526_RapidEye-2_analytic_20160927_164626.tif"/>
    <s v="Alta"/>
    <m/>
    <m/>
  </r>
  <r>
    <s v="2008i"/>
    <x v="6"/>
    <n v="14.032629999999999"/>
    <n v="-84.688580000000002"/>
    <x v="3"/>
    <n v="9"/>
    <s v="Alta"/>
    <s v="Landsat"/>
    <n v="2005"/>
    <s v="mosa_15_16_17_2005_06_1.img"/>
    <s v="Media"/>
    <x v="1"/>
    <n v="1"/>
    <s v="Alta"/>
    <s v="Rapide Eye"/>
    <n v="2016"/>
    <s v="1645525_RapidEye-3_analytic_20160317_164844.tif"/>
    <s v="Alta"/>
    <m/>
    <m/>
  </r>
  <r>
    <s v="2005i"/>
    <x v="6"/>
    <n v="14.03274"/>
    <n v="-84.943719999999999"/>
    <x v="3"/>
    <n v="9"/>
    <s v="Alta"/>
    <s v="Landsat"/>
    <n v="2005"/>
    <s v="mosa_15_16_17_2005_06_1.img"/>
    <s v="Media"/>
    <x v="4"/>
    <n v="3"/>
    <s v="Alta"/>
    <s v="Rapide Eye"/>
    <n v="2016"/>
    <s v="1645524_RapidEye-3_analytic_20160317_164844.tif"/>
    <s v="Alta"/>
    <m/>
    <m/>
  </r>
  <r>
    <s v="2002i"/>
    <x v="6"/>
    <n v="14.032819999999999"/>
    <n v="-85.198859999999996"/>
    <x v="3"/>
    <n v="7"/>
    <s v="Alta"/>
    <s v="Landsat"/>
    <n v="2005"/>
    <s v="mosa_15_16_17_2005_06_1.img"/>
    <s v="Media"/>
    <x v="4"/>
    <n v="5"/>
    <s v="Alta"/>
    <s v="Rapide Eye"/>
    <n v="2016"/>
    <s v="1645523_RapidEye-1_analytic_20161001_164628.tif"/>
    <s v="Alta"/>
    <m/>
    <m/>
  </r>
  <r>
    <s v="1INF"/>
    <x v="6"/>
    <n v="10.76125"/>
    <n v="-83.925740000000005"/>
    <x v="2"/>
    <n v="5"/>
    <s v="Alta"/>
    <s v="Landsat"/>
    <n v="2005"/>
    <s v="imal7_15052_29_08_2005.img"/>
    <s v="Media"/>
    <x v="12"/>
    <m/>
    <s v="Alta"/>
    <s v="Rapide Eye"/>
    <n v="2016"/>
    <s v="1644028_RapidEye-1_analytic_20160310_164736.tif"/>
    <s v="Alta"/>
    <m/>
    <m/>
  </r>
  <r>
    <s v="1b"/>
    <x v="6"/>
    <n v="10.802849999999999"/>
    <n v="-83.841279999999998"/>
    <x v="3"/>
    <n v="8"/>
    <s v="Alta"/>
    <s v="Landsat"/>
    <n v="2005"/>
    <s v="imal7_15052_29_08_2005.img"/>
    <s v="Media"/>
    <x v="4"/>
    <n v="6"/>
    <s v="Baja"/>
    <s v="Google Earth"/>
    <n v="2016"/>
    <m/>
    <s v="Media"/>
    <m/>
    <m/>
  </r>
  <r>
    <s v="19i"/>
    <x v="6"/>
    <n v="11.058149999999999"/>
    <n v="-83.882379999999998"/>
    <x v="3"/>
    <n v="9"/>
    <s v="Alta"/>
    <s v="Landsat"/>
    <n v="2005"/>
    <s v="imal7_15052_29_08_2005.img"/>
    <s v="Media"/>
    <x v="5"/>
    <n v="9"/>
    <s v="Alta"/>
    <s v="Google Earth"/>
    <n v="2016"/>
    <m/>
    <s v="Media"/>
    <m/>
    <m/>
  </r>
  <r>
    <s v="199INF"/>
    <x v="6"/>
    <n v="11.61021"/>
    <n v="-84.179770000000005"/>
    <x v="2"/>
    <n v="3"/>
    <s v="Alta"/>
    <s v="Landsat"/>
    <n v="2005"/>
    <s v="imal7_15052_29_08_2005.img"/>
    <s v="Media"/>
    <x v="5"/>
    <n v="8"/>
    <s v="Alta"/>
    <s v="Rapide Eye"/>
    <n v="2015"/>
    <s v="1644427_RapidEye-2_analytic_20150225_171311.tif"/>
    <s v="Alta"/>
    <m/>
    <m/>
  </r>
  <r>
    <s v="199i"/>
    <x v="6"/>
    <n v="12.67318"/>
    <n v="-84.90155"/>
    <x v="4"/>
    <m/>
    <s v="Alta"/>
    <s v="Landsat"/>
    <n v="2005"/>
    <s v="imal7_16051_24_11_2005.img"/>
    <s v="Media"/>
    <x v="1"/>
    <n v="2"/>
    <s v="Alta"/>
    <s v="Rapide Eye"/>
    <n v="2016"/>
    <s v="1644924_RapidEye-5_analytic_20160402_164749.tif"/>
    <s v="Alta"/>
    <m/>
    <m/>
  </r>
  <r>
    <s v="1997i"/>
    <x v="6"/>
    <n v="13.9473"/>
    <n v="-83.754279999999994"/>
    <x v="1"/>
    <n v="2"/>
    <s v="Alta"/>
    <s v="Landsat"/>
    <n v="2004"/>
    <s v="imal7_15050_04_04_2004.img"/>
    <s v="Media"/>
    <x v="1"/>
    <n v="2"/>
    <s v="Alta"/>
    <s v="Rapide Eye"/>
    <n v="2016"/>
    <s v="1745502_RapidEye-1_analytic_20160206_165510.tif"/>
    <s v="Alta"/>
    <m/>
    <m/>
  </r>
  <r>
    <s v="1994i"/>
    <x v="6"/>
    <n v="13.947380000000001"/>
    <n v="-84.009320000000002"/>
    <x v="3"/>
    <n v="9"/>
    <s v="Alta"/>
    <s v="Landsat"/>
    <n v="2004"/>
    <s v="imal7_15050_04_04_2004.img"/>
    <s v="Media"/>
    <x v="5"/>
    <n v="8"/>
    <s v="Alta"/>
    <s v="Rapide Eye"/>
    <n v="2015"/>
    <s v="1645528_RapidEye-2_analytic_20151001_165216.tif"/>
    <s v="Alta"/>
    <m/>
    <m/>
  </r>
  <r>
    <s v="1991i"/>
    <x v="6"/>
    <n v="13.9475"/>
    <n v="-84.264359999999996"/>
    <x v="3"/>
    <n v="9"/>
    <s v="Alta"/>
    <s v="Landsat"/>
    <n v="2005"/>
    <s v="imgl7_16050_13_03_2005.img"/>
    <s v="Media"/>
    <x v="4"/>
    <n v="6"/>
    <s v="Media"/>
    <s v="Rapide Eye"/>
    <n v="2016"/>
    <s v="1645527_RapidEye-3_analytic_20160620_164331.tif"/>
    <s v="Alta"/>
    <m/>
    <m/>
  </r>
  <r>
    <s v="198i"/>
    <x v="6"/>
    <n v="12.5869"/>
    <n v="-83.62706"/>
    <x v="2"/>
    <n v="4"/>
    <s v="Media"/>
    <s v="Landsat"/>
    <n v="2005"/>
    <s v="imal7_15051_29_08_2005.img"/>
    <s v="Media"/>
    <x v="4"/>
    <n v="3"/>
    <s v="Baja"/>
    <s v="Google Earth"/>
    <n v="2014"/>
    <m/>
    <s v="Media"/>
    <m/>
    <m/>
  </r>
  <r>
    <s v="1987i"/>
    <x v="6"/>
    <n v="13.94763"/>
    <n v="-84.604410000000001"/>
    <x v="2"/>
    <n v="5"/>
    <s v="Media"/>
    <s v="Landsat"/>
    <n v="2005"/>
    <s v="mosa_15_16_17_2005_06_1.img"/>
    <s v="Media"/>
    <x v="4"/>
    <n v="6"/>
    <s v="Alta"/>
    <s v="Rapide Eye"/>
    <n v="2016"/>
    <s v="1645525_RapidEye-3_analytic_20160317_164844.tif"/>
    <s v="Media"/>
    <m/>
    <m/>
  </r>
  <r>
    <s v="1984i"/>
    <x v="6"/>
    <n v="13.947710000000001"/>
    <n v="-84.859459999999999"/>
    <x v="3"/>
    <n v="9"/>
    <s v="Alta"/>
    <s v="Landsat"/>
    <n v="2005"/>
    <s v="mosa_15_16_17_2005_06_1.img"/>
    <s v="Media"/>
    <x v="10"/>
    <m/>
    <s v="Alta"/>
    <s v="Rapide Eye"/>
    <n v="2015"/>
    <s v="1645524_RapidEye-3_analytic_20160317_164844.tif"/>
    <s v="Media"/>
    <m/>
    <m/>
  </r>
  <r>
    <s v="1981i"/>
    <x v="6"/>
    <n v="13.94782"/>
    <n v="-85.114500000000007"/>
    <x v="1"/>
    <n v="2"/>
    <s v="Alta"/>
    <s v="Landsat"/>
    <n v="2005"/>
    <s v="mosa_15_16_17_2005_06_1.img"/>
    <s v="Media"/>
    <x v="1"/>
    <n v="2"/>
    <s v="Alta"/>
    <s v="Sentinel"/>
    <n v="2017"/>
    <m/>
    <s v="Alta"/>
    <m/>
    <m/>
  </r>
  <r>
    <s v="1978i"/>
    <x v="6"/>
    <n v="13.947900000000001"/>
    <n v="-85.369550000000004"/>
    <x v="3"/>
    <n v="9"/>
    <s v="Alta"/>
    <s v="Landsat"/>
    <n v="2005"/>
    <s v="mosa_15_16_17_2005_06_1.img"/>
    <s v="Media"/>
    <x v="4"/>
    <n v="6"/>
    <s v="Alta"/>
    <s v="Rapide Eye"/>
    <n v="2016"/>
    <s v="1645522_RapidEye-1_analytic_20161001_164628.tif"/>
    <s v="Alta"/>
    <m/>
    <m/>
  </r>
  <r>
    <s v="1975i"/>
    <x v="6"/>
    <n v="13.948460000000001"/>
    <n v="-85.624660000000006"/>
    <x v="3"/>
    <n v="9"/>
    <s v="Alta"/>
    <s v="Landsat"/>
    <n v="2005"/>
    <s v="mosa_15_16_17_2005_06_1.img"/>
    <s v="Media"/>
    <x v="5"/>
    <n v="8"/>
    <s v="Alta"/>
    <s v="Rapide Eye"/>
    <n v="2016"/>
    <s v="1645521_RapidEye-4_analytic_20160204_164905.tif"/>
    <s v="Alta"/>
    <m/>
    <m/>
  </r>
  <r>
    <s v="1973i"/>
    <x v="6"/>
    <n v="13.86225"/>
    <n v="-83.668090000000007"/>
    <x v="2"/>
    <n v="4"/>
    <s v="Alta"/>
    <s v="Landsat"/>
    <n v="2005"/>
    <s v="mosa_15_16_17_2005_06_1.img"/>
    <s v="Media"/>
    <x v="4"/>
    <n v="6"/>
    <s v="Alta"/>
    <s v="Rapide Eye"/>
    <n v="2016"/>
    <s v="1745402_RapidEye-2_analytic_20151001_165219.tif"/>
    <s v="Alta"/>
    <m/>
    <m/>
  </r>
  <r>
    <s v="1970i"/>
    <x v="6"/>
    <n v="13.862360000000001"/>
    <n v="-83.923220000000001"/>
    <x v="10"/>
    <m/>
    <s v="Media"/>
    <s v="Landsat"/>
    <n v="2004"/>
    <s v="imal7_15050_04_04_2004.img"/>
    <s v="Media"/>
    <x v="9"/>
    <m/>
    <s v="Alta"/>
    <s v="Rapide Eye"/>
    <n v="2016"/>
    <s v="1645428_RapidEye-1_analytic_20160206_165514.tif"/>
    <s v="Alta"/>
    <m/>
    <m/>
  </r>
  <r>
    <s v="1967i"/>
    <x v="6"/>
    <n v="13.862450000000001"/>
    <n v="-84.178359999999998"/>
    <x v="3"/>
    <n v="8"/>
    <s v="Alta"/>
    <s v="Landsat"/>
    <n v="2005"/>
    <s v="mosa_15_16_17_2005_06_1.img"/>
    <s v="Media"/>
    <x v="5"/>
    <n v="7"/>
    <s v="Alta"/>
    <s v="Rapide Eye"/>
    <n v="2016"/>
    <s v="1645427_RapidEye-1_analytic_20160206_165515.tif"/>
    <s v="Alta"/>
    <m/>
    <m/>
  </r>
  <r>
    <s v="1964i"/>
    <x v="6"/>
    <n v="13.86256"/>
    <n v="-84.433490000000006"/>
    <x v="1"/>
    <n v="2"/>
    <s v="Alta"/>
    <s v="Landsat"/>
    <n v="2005"/>
    <s v="mosa_15_16_17_2005_06_1.img"/>
    <s v="Media"/>
    <x v="4"/>
    <n v="3"/>
    <s v="Alta"/>
    <s v="Rapide Eye"/>
    <n v="2016"/>
    <s v="1645426_RapidEye-2_analytic_20160927_164629.tif"/>
    <s v="Alta"/>
    <m/>
    <m/>
  </r>
  <r>
    <s v="1961i"/>
    <x v="6"/>
    <n v="13.86265"/>
    <n v="-84.688630000000003"/>
    <x v="3"/>
    <n v="8"/>
    <s v="Alta"/>
    <s v="Landsat"/>
    <n v="2005"/>
    <s v="mosa_15_16_17_2005_06_1.img"/>
    <s v="Media"/>
    <x v="4"/>
    <n v="4"/>
    <s v="Alta"/>
    <s v="Rapide Eye"/>
    <n v="2016"/>
    <s v="1645425_RapidEye-2_analytic_20160927_164630.tif"/>
    <s v="Alta"/>
    <m/>
    <m/>
  </r>
  <r>
    <s v="195INF"/>
    <x v="6"/>
    <n v="11.610329999999999"/>
    <n v="-84.519850000000005"/>
    <x v="1"/>
    <n v="2"/>
    <s v="Alta"/>
    <s v="Landsat"/>
    <n v="2005"/>
    <s v="imal7_15052_29_08_2005.img"/>
    <s v="Media"/>
    <x v="1"/>
    <n v="1"/>
    <s v="Alta"/>
    <s v="Rapide Eye"/>
    <n v="2016"/>
    <s v="1644426_RapidEye-1_analytic_20160315_165218.tif"/>
    <s v="Alta"/>
    <m/>
    <m/>
  </r>
  <r>
    <s v="195i"/>
    <x v="6"/>
    <n v="12.587999999999999"/>
    <n v="-83.882080000000002"/>
    <x v="1"/>
    <n v="2"/>
    <s v="Alta"/>
    <s v="Landsat"/>
    <n v="2005"/>
    <s v="imal7_15051_29_08_2005.img"/>
    <s v="Media"/>
    <x v="4"/>
    <n v="4"/>
    <s v="Alta"/>
    <s v="Rapide Eye"/>
    <n v="2016"/>
    <s v="1744901_RapidEye-1_analytic_20160315_165200.tif"/>
    <s v="Alta"/>
    <m/>
    <m/>
  </r>
  <r>
    <s v="1958i"/>
    <x v="6"/>
    <n v="13.86276"/>
    <n v="-84.943759999999997"/>
    <x v="2"/>
    <n v="5"/>
    <s v="Alta"/>
    <s v="Landsat"/>
    <n v="2005"/>
    <s v="mosa_15_16_17_2005_06_1.img"/>
    <s v="Media"/>
    <x v="4"/>
    <n v="6"/>
    <s v="Alta"/>
    <s v="Rapide Eye"/>
    <n v="2016"/>
    <s v="1645424_RapidEye-1_analytic_20160422_165008.tif"/>
    <s v="Alta"/>
    <m/>
    <m/>
  </r>
  <r>
    <s v="1955i"/>
    <x v="6"/>
    <n v="13.86284"/>
    <n v="-85.198899999999995"/>
    <x v="3"/>
    <n v="8"/>
    <s v="Alta"/>
    <s v="Landsat"/>
    <n v="2005"/>
    <s v="mosa_15_16_17_2005_06_1.img"/>
    <s v="Media"/>
    <x v="4"/>
    <n v="6"/>
    <s v="Alta"/>
    <s v="Rapide Eye"/>
    <n v="2016"/>
    <s v="1645423_RapidEye-3_analytic_20160317_164848.tif"/>
    <s v="Alta"/>
    <m/>
    <m/>
  </r>
  <r>
    <s v="1952i"/>
    <x v="6"/>
    <n v="13.86295"/>
    <n v="-85.454040000000006"/>
    <x v="2"/>
    <n v="3"/>
    <s v="Alta"/>
    <s v="Landsat"/>
    <n v="2005"/>
    <s v="mosa_15_16_17_2005_06_1.img"/>
    <s v="Media"/>
    <x v="1"/>
    <n v="2"/>
    <s v="Alta"/>
    <s v="Rapide Eye"/>
    <n v="2016"/>
    <s v="1645421_RapidEye-4_analytic_20160204_164908.tif"/>
    <s v="Alta"/>
    <m/>
    <m/>
  </r>
  <r>
    <s v="1947i"/>
    <x v="6"/>
    <n v="13.777340000000001"/>
    <n v="-83.839330000000004"/>
    <x v="2"/>
    <n v="5"/>
    <s v="Media"/>
    <s v="Landsat"/>
    <n v="2005"/>
    <s v="mosa_15_16_17_2005_06_1.img"/>
    <s v="Media"/>
    <x v="4"/>
    <n v="6"/>
    <s v="Alta"/>
    <s v="Rapide Eye"/>
    <n v="2016"/>
    <s v="1745402_RapidEye-1_analytic_20160206_165514.tif"/>
    <s v="Alta"/>
    <m/>
    <m/>
  </r>
  <r>
    <s v="1944i"/>
    <x v="6"/>
    <n v="13.77745"/>
    <n v="-84.094369999999998"/>
    <x v="6"/>
    <n v="5"/>
    <s v="Media"/>
    <s v="Landsat"/>
    <n v="2005"/>
    <s v="mosa_15_16_17_2005_06_1.img"/>
    <s v="Media"/>
    <x v="2"/>
    <n v="3"/>
    <s v="Alta"/>
    <s v="Rapide Eye"/>
    <n v="2016"/>
    <s v="1645428_RapidEye-1_analytic_20160206_165514.tif"/>
    <s v="Alta"/>
    <m/>
    <m/>
  </r>
  <r>
    <s v="1942i"/>
    <x v="6"/>
    <n v="13.777520000000001"/>
    <n v="-84.264399999999995"/>
    <x v="3"/>
    <n v="9"/>
    <s v="Media"/>
    <s v="Landsat"/>
    <n v="2005"/>
    <s v="imgl7_16050_13_03_2005.img"/>
    <s v="Media"/>
    <x v="4"/>
    <n v="6"/>
    <s v="Alta"/>
    <s v="Rapide Eye"/>
    <n v="2016"/>
    <s v="1645427_RapidEye-1_analytic_20160206_165515.tif"/>
    <s v="Alta"/>
    <m/>
    <m/>
  </r>
  <r>
    <s v="1939i"/>
    <x v="6"/>
    <n v="13.7776"/>
    <n v="-84.519440000000003"/>
    <x v="3"/>
    <n v="9"/>
    <s v="Alta"/>
    <s v="Landsat"/>
    <n v="2005"/>
    <s v="imgl7_16050_13_03_2005.img"/>
    <s v="Media"/>
    <x v="4"/>
    <n v="6"/>
    <s v="Alta"/>
    <s v="Sentinel"/>
    <n v="2017"/>
    <m/>
    <s v="Alta"/>
    <m/>
    <m/>
  </r>
  <r>
    <s v="1936i"/>
    <x v="6"/>
    <n v="13.777710000000001"/>
    <n v="-84.774479999999997"/>
    <x v="1"/>
    <n v="2"/>
    <s v="Alta"/>
    <s v="Landsat"/>
    <n v="2005"/>
    <s v="imgl7_16050_13_03_2005.img"/>
    <s v="Media"/>
    <x v="1"/>
    <n v="2"/>
    <s v="Alta"/>
    <s v="Rapide Eye"/>
    <n v="2016"/>
    <s v="1645425_RapidEye-1_analytic_20160422_165008.tif"/>
    <s v="Alta"/>
    <m/>
    <m/>
  </r>
  <r>
    <s v="1933i"/>
    <x v="6"/>
    <n v="13.77779"/>
    <n v="-85.029520000000005"/>
    <x v="3"/>
    <n v="9"/>
    <s v="Alta"/>
    <s v="Landsat"/>
    <n v="2005"/>
    <s v="imgl7_16050_13_03_2005.img"/>
    <s v="Media"/>
    <x v="4"/>
    <n v="4"/>
    <s v="Alta"/>
    <s v="Sentinel"/>
    <n v="2017"/>
    <m/>
    <s v="Alta"/>
    <m/>
    <m/>
  </r>
  <r>
    <s v="1930i"/>
    <x v="6"/>
    <n v="13.777900000000001"/>
    <n v="-85.284570000000002"/>
    <x v="2"/>
    <n v="4"/>
    <s v="Alta"/>
    <s v="Landsat"/>
    <n v="2005"/>
    <s v="imgl7_16050_13_03_2005.img"/>
    <s v="Media"/>
    <x v="1"/>
    <n v="2"/>
    <s v="Alta"/>
    <s v="Sentinel"/>
    <n v="2017"/>
    <m/>
    <s v="Alta"/>
    <m/>
    <m/>
  </r>
  <r>
    <s v="192i"/>
    <x v="6"/>
    <n v="12.58717"/>
    <n v="-84.137129999999999"/>
    <x v="2"/>
    <n v="4"/>
    <s v="Alta"/>
    <s v="Landsat"/>
    <n v="2005"/>
    <s v="imal7_15051_29_08_2005.img"/>
    <s v="Media"/>
    <x v="1"/>
    <n v="2"/>
    <s v="Alta"/>
    <s v="Rapide Eye"/>
    <n v="2016"/>
    <s v="1644927_RapidEye-1_analytic_20160315_165200.tif"/>
    <s v="Alta"/>
    <m/>
    <m/>
  </r>
  <r>
    <s v="1927i"/>
    <x v="6"/>
    <n v="13.777979999999999"/>
    <n v="-85.539609999999996"/>
    <x v="3"/>
    <n v="9"/>
    <s v="Alta"/>
    <s v="Landsat"/>
    <n v="2005"/>
    <s v="mosa_15_16_17_2005_06_1.img"/>
    <s v="Media"/>
    <x v="5"/>
    <n v="9"/>
    <s v="Alta"/>
    <s v="Rapide Eye"/>
    <n v="2016"/>
    <s v="1645421_RapidEye-4_analytic_20160204_164908.tif"/>
    <s v="Alta"/>
    <m/>
    <m/>
  </r>
  <r>
    <s v="1924i"/>
    <x v="6"/>
    <n v="13.692270000000001"/>
    <n v="-83.668149999999997"/>
    <x v="10"/>
    <m/>
    <s v="Alta"/>
    <s v="Landsat"/>
    <n v="2005"/>
    <s v="mosa_15_16_17_2005_06_1.img"/>
    <s v="Media"/>
    <x v="12"/>
    <m/>
    <s v="Alta"/>
    <s v="Rapide Eye"/>
    <n v="2016"/>
    <s v="1745402_RapidEye-1_analytic_20160726_164300.tif"/>
    <s v="Alta"/>
    <m/>
    <m/>
  </r>
  <r>
    <s v="1921i"/>
    <x v="6"/>
    <n v="13.69239"/>
    <n v="-83.923280000000005"/>
    <x v="10"/>
    <m/>
    <s v="Alta"/>
    <s v="Landsat"/>
    <n v="2005"/>
    <s v="mosa_15_16_17_2005_06_1.img"/>
    <s v="Media"/>
    <x v="11"/>
    <m/>
    <s v="Alta"/>
    <s v="Rapide Eye"/>
    <n v="2016"/>
    <s v="1645428_RapidEye-1_analytic_20160206_165514.tif"/>
    <s v="Alta"/>
    <m/>
    <m/>
  </r>
  <r>
    <s v="1918i"/>
    <x v="6"/>
    <n v="13.69247"/>
    <n v="-84.17841"/>
    <x v="1"/>
    <n v="2"/>
    <s v="Alta"/>
    <s v="Landsat"/>
    <n v="2005"/>
    <s v="mosa_15_16_17_2005_06_1.img"/>
    <s v="Media"/>
    <x v="12"/>
    <m/>
    <s v="Alta"/>
    <s v="Rapide Eye"/>
    <n v="2016"/>
    <s v="1645427_RapidEye-1_analytic_20160206_165515.tif"/>
    <s v="Alta"/>
    <m/>
    <m/>
  </r>
  <r>
    <s v="1913i"/>
    <x v="6"/>
    <n v="13.69265"/>
    <n v="-84.603629999999995"/>
    <x v="1"/>
    <n v="2"/>
    <s v="Alta"/>
    <s v="Landsat"/>
    <n v="2005"/>
    <s v="mosa_15_16_17_2005_06_1.img"/>
    <s v="Media"/>
    <x v="1"/>
    <n v="2"/>
    <s v="Alta"/>
    <s v="Rapide Eye"/>
    <n v="2016"/>
    <s v="1645425_RapidEye-2_analytic_20160927_164630.tif"/>
    <s v="Alta"/>
    <m/>
    <m/>
  </r>
  <r>
    <s v="1910i"/>
    <x v="6"/>
    <n v="13.692729999999999"/>
    <n v="-84.858760000000004"/>
    <x v="2"/>
    <n v="4"/>
    <s v="Alta"/>
    <s v="Landsat"/>
    <n v="2005"/>
    <s v="mosa_15_16_17_2005_06_1.img"/>
    <s v="Media"/>
    <x v="1"/>
    <n v="1"/>
    <s v="Alta"/>
    <s v="Rapide Eye"/>
    <n v="2016"/>
    <s v="1645424_RapidEye-1_analytic_20160422_165008.tif"/>
    <s v="Alta"/>
    <m/>
    <m/>
  </r>
  <r>
    <s v="1907i"/>
    <x v="6"/>
    <n v="13.69284"/>
    <n v="-85.113900000000001"/>
    <x v="3"/>
    <n v="7"/>
    <s v="Alta"/>
    <s v="Landsat"/>
    <n v="2005"/>
    <s v="mosa_15_16_17_2005_06_1.img"/>
    <s v="Media"/>
    <x v="4"/>
    <n v="3"/>
    <s v="Alta"/>
    <s v="Rapide Eye"/>
    <n v="2016"/>
    <s v="1645423_RapidEye-1_analytic_20160422_165009.tif"/>
    <s v="Alta"/>
    <m/>
    <m/>
  </r>
  <r>
    <s v="1904i"/>
    <x v="6"/>
    <n v="13.692920000000001"/>
    <n v="-85.369029999999995"/>
    <x v="2"/>
    <n v="4"/>
    <s v="Alta"/>
    <s v="Landsat"/>
    <n v="2005"/>
    <s v="mosa_15_16_17_2005_06_1.img"/>
    <s v="Media"/>
    <x v="1"/>
    <n v="2"/>
    <s v="Alta"/>
    <s v="Rapide Eye"/>
    <n v="2016"/>
    <s v="1645422_RapidEye-1_analytic_20161001_164632.tif"/>
    <s v="Alta"/>
    <m/>
    <m/>
  </r>
  <r>
    <s v="1901i"/>
    <x v="6"/>
    <n v="13.69303"/>
    <n v="-85.624170000000007"/>
    <x v="1"/>
    <n v="2"/>
    <s v="Baja"/>
    <s v="Landsat"/>
    <n v="2005"/>
    <s v="mosa_15_16_17_2005_06.img"/>
    <s v="Media"/>
    <x v="4"/>
    <n v="3"/>
    <s v="Alta"/>
    <s v="Rapide Eye"/>
    <n v="2016"/>
    <s v="1645421_RapidEye-4_analytic_20160204_164908.tif"/>
    <s v="Alta"/>
    <m/>
    <m/>
  </r>
  <r>
    <s v="189i"/>
    <x v="6"/>
    <n v="12.588100000000001"/>
    <n v="-84.392160000000004"/>
    <x v="2"/>
    <n v="5"/>
    <s v="Alta"/>
    <s v="Landsat"/>
    <n v="2005"/>
    <s v="imal7_16051_24_11_2005.img"/>
    <s v="Media"/>
    <x v="4"/>
    <n v="5"/>
    <s v="Alta"/>
    <s v="Rapide Eye"/>
    <n v="2016"/>
    <s v="1644926_RapidEye-2_analytic_20160124_170423.tif"/>
    <s v="Alta"/>
    <m/>
    <m/>
  </r>
  <r>
    <s v="1898i"/>
    <x v="6"/>
    <n v="13.6073"/>
    <n v="-83.669340000000005"/>
    <x v="3"/>
    <n v="9"/>
    <s v="Alta"/>
    <s v="Landsat"/>
    <n v="2005"/>
    <s v="mosa_15_16_17_2005_06.img"/>
    <s v="Media"/>
    <x v="4"/>
    <n v="6"/>
    <s v="Alta"/>
    <s v="Sentinel"/>
    <n v="2017"/>
    <m/>
    <s v="Alta"/>
    <m/>
    <m/>
  </r>
  <r>
    <s v="1895i"/>
    <x v="6"/>
    <n v="13.60741"/>
    <n v="-83.924379999999999"/>
    <x v="1"/>
    <n v="2"/>
    <s v="Alta"/>
    <s v="Landsat"/>
    <n v="2005"/>
    <s v="mosa_15_16_17_2005_06.img"/>
    <s v="Media"/>
    <x v="4"/>
    <n v="3"/>
    <s v="Alta"/>
    <s v="Rapide Eye"/>
    <n v="2016"/>
    <s v="1645328_RapidEye-4_analytic_20160710_164224.tif"/>
    <s v="Alta"/>
    <m/>
    <m/>
  </r>
  <r>
    <s v="1892i"/>
    <x v="6"/>
    <n v="13.60749"/>
    <n v="-84.179419999999993"/>
    <x v="2"/>
    <n v="4"/>
    <s v="Alta"/>
    <s v="Landsat"/>
    <n v="2005"/>
    <s v="mosa_15_16_17_2005_06.img"/>
    <s v="Media"/>
    <x v="4"/>
    <n v="5"/>
    <s v="Alta"/>
    <s v="Rapide Eye"/>
    <n v="2016"/>
    <s v="1645327_RapidEye-3_analytic_20160620_164338.tif"/>
    <s v="Alta"/>
    <m/>
    <m/>
  </r>
  <r>
    <s v="1889i"/>
    <x v="6"/>
    <n v="13.6076"/>
    <n v="-84.434460000000001"/>
    <x v="4"/>
    <m/>
    <s v="Alta"/>
    <s v="Landsat"/>
    <n v="2005"/>
    <s v="mosa_15_16_17_2005_06.img"/>
    <s v="Media"/>
    <x v="1"/>
    <n v="2"/>
    <s v="Alta"/>
    <s v="Rapide Eye"/>
    <n v="2016"/>
    <s v="1645326_RapidEye-4_analytic_20160710_164224.tif"/>
    <s v="Alta"/>
    <m/>
    <m/>
  </r>
  <r>
    <s v="1886i"/>
    <x v="6"/>
    <n v="13.60768"/>
    <n v="-84.689499999999995"/>
    <x v="2"/>
    <n v="4"/>
    <s v="Alta"/>
    <s v="Landsat"/>
    <n v="2005"/>
    <s v="mosa_15_16_17_2005_06.img"/>
    <s v="Media"/>
    <x v="1"/>
    <n v="2"/>
    <s v="Alta"/>
    <s v="Rapide Eye"/>
    <n v="2016"/>
    <s v="1645325_RapidEye-2_analytic_20160124_170409.tif"/>
    <s v="Alta"/>
    <m/>
    <m/>
  </r>
  <r>
    <s v="1883i"/>
    <x v="6"/>
    <n v="13.60779"/>
    <n v="-84.944540000000003"/>
    <x v="3"/>
    <n v="7"/>
    <s v="Alta"/>
    <s v="Landsat"/>
    <n v="2005"/>
    <s v="mosa_15_16_17_2005_06.img"/>
    <s v="Media"/>
    <x v="4"/>
    <n v="4"/>
    <s v="Alta"/>
    <s v="Sentinel"/>
    <n v="2017"/>
    <m/>
    <s v="Alta"/>
    <m/>
    <m/>
  </r>
  <r>
    <s v="1880i"/>
    <x v="6"/>
    <n v="13.60787"/>
    <n v="-85.199590000000001"/>
    <x v="2"/>
    <n v="5"/>
    <s v="Alta"/>
    <s v="Landsat"/>
    <n v="2005"/>
    <s v="mosa_15_16_17_2005_06.img"/>
    <s v="Media"/>
    <x v="4"/>
    <n v="5"/>
    <s v="Alta"/>
    <s v="Rapide Eye"/>
    <n v="2016"/>
    <s v="1645323_RapidEye-3_analytic_20160317_164851.tif"/>
    <s v="Alta"/>
    <m/>
    <m/>
  </r>
  <r>
    <s v="1877i"/>
    <x v="6"/>
    <n v="13.60798"/>
    <n v="-85.454629999999995"/>
    <x v="3"/>
    <n v="7"/>
    <s v="Alta"/>
    <s v="Landsat"/>
    <n v="2005"/>
    <s v="mosa_15_16_17_2005_06_1.img"/>
    <s v="Media"/>
    <x v="5"/>
    <n v="7"/>
    <s v="Alta"/>
    <s v="Rapide Eye"/>
    <n v="2016"/>
    <s v="1645321_RapidEye-4_analytic_20160204_164911.tif"/>
    <s v="Alta"/>
    <m/>
    <m/>
  </r>
  <r>
    <s v="1874i"/>
    <x v="6"/>
    <n v="13.60805"/>
    <n v="-85.709680000000006"/>
    <x v="2"/>
    <n v="6"/>
    <s v="Media"/>
    <s v="Landsat"/>
    <n v="2005"/>
    <s v="mosa_15_16_17_2005_06.img"/>
    <s v="Media"/>
    <x v="4"/>
    <n v="4"/>
    <s v="Alta"/>
    <s v="Rapide Eye"/>
    <n v="2016"/>
    <s v="1645320_RapidEye-4_analytic_20160204_164912.tif"/>
    <s v="Alta"/>
    <m/>
    <m/>
  </r>
  <r>
    <s v="1871i"/>
    <x v="6"/>
    <n v="13.52234"/>
    <n v="-83.753240000000005"/>
    <x v="4"/>
    <m/>
    <s v="Alta"/>
    <s v="Landsat"/>
    <n v="2005"/>
    <s v="mosa_15_16_17_2005_06.img"/>
    <s v="Media"/>
    <x v="10"/>
    <m/>
    <s v="Alta"/>
    <s v="Rapide Eye"/>
    <n v="2016"/>
    <s v="1745302_RapidEye-1_analytic_20160206_165517.tif"/>
    <s v="Alta"/>
    <m/>
    <m/>
  </r>
  <r>
    <s v="186i"/>
    <x v="6"/>
    <n v="12.587429999999999"/>
    <n v="-84.647199999999998"/>
    <x v="4"/>
    <m/>
    <s v="Alta"/>
    <s v="Landsat"/>
    <n v="2005"/>
    <s v="imal7_16051_24_11_2005.img"/>
    <s v="Media"/>
    <x v="10"/>
    <m/>
    <s v="Alta"/>
    <s v="Rapide Eye"/>
    <n v="2016"/>
    <s v="1644925_RapidEye-5_analytic_20160402_164748.tif"/>
    <s v="Alta"/>
    <m/>
    <m/>
  </r>
  <r>
    <s v="1868i"/>
    <x v="6"/>
    <n v="13.52243"/>
    <n v="-84.008369999999999"/>
    <x v="10"/>
    <m/>
    <s v="Alta"/>
    <s v="Landsat"/>
    <n v="2005"/>
    <s v="imal7_16051_24_11_2005.img"/>
    <s v="Media"/>
    <x v="9"/>
    <m/>
    <s v="Media"/>
    <s v="Rapide Eye"/>
    <n v="2016"/>
    <s v="1645328_RapidEye-4_analytic_20160710_164224.tif"/>
    <s v="Alta"/>
    <m/>
    <m/>
  </r>
  <r>
    <s v="1865i"/>
    <x v="6"/>
    <n v="13.522539999999999"/>
    <n v="-84.263499999999993"/>
    <x v="1"/>
    <m/>
    <s v="Alta"/>
    <s v="Landsat"/>
    <n v="2005"/>
    <s v="imal7_16051_24_11_2005.img"/>
    <s v="Media"/>
    <x v="1"/>
    <m/>
    <s v="Alta"/>
    <s v="Rapide Eye"/>
    <n v="2016"/>
    <s v="1645327_RapidEye-2_analytic_20160124_170408.tif"/>
    <s v="Alta"/>
    <m/>
    <m/>
  </r>
  <r>
    <s v="1862i"/>
    <x v="6"/>
    <n v="13.52262"/>
    <n v="-84.518630000000002"/>
    <x v="2"/>
    <n v="5"/>
    <s v="Alta"/>
    <s v="Landsat"/>
    <n v="2005"/>
    <s v="imal7_16051_24_11_2005.img"/>
    <s v="Media"/>
    <x v="1"/>
    <n v="2"/>
    <s v="Media"/>
    <s v="Landsat"/>
    <n v="2017"/>
    <s v="google earth engine"/>
    <s v="Alta"/>
    <m/>
    <m/>
  </r>
  <r>
    <s v="1859i"/>
    <x v="6"/>
    <n v="13.522729999999999"/>
    <n v="-84.773759999999996"/>
    <x v="2"/>
    <n v="4"/>
    <s v="Alta"/>
    <s v="Landsat"/>
    <n v="2005"/>
    <s v="imal7_16051_24_11_2005.img"/>
    <s v="Media"/>
    <x v="4"/>
    <n v="5"/>
    <s v="Alta"/>
    <s v="Rapide Eye"/>
    <n v="2016"/>
    <s v="1645325_RapidEye-2_analytic_20160124_170409.tif"/>
    <s v="Alta"/>
    <m/>
    <m/>
  </r>
  <r>
    <s v="1858i"/>
    <x v="6"/>
    <n v="13.52275"/>
    <n v="-84.858810000000005"/>
    <x v="2"/>
    <n v="5"/>
    <s v="Alta"/>
    <s v="Landsat"/>
    <n v="2005"/>
    <s v="imal7_16051_24_11_2005.img"/>
    <s v="Media"/>
    <x v="4"/>
    <n v="5"/>
    <s v="Alta"/>
    <s v="Rapide Eye"/>
    <n v="2016"/>
    <s v="1645324_RapidEye-2_analytic_20160124_170410.tif"/>
    <s v="Alta"/>
    <m/>
    <m/>
  </r>
  <r>
    <s v="1853i"/>
    <x v="6"/>
    <n v="13.522919999999999"/>
    <n v="-85.284030000000001"/>
    <x v="2"/>
    <n v="5"/>
    <s v="Alta"/>
    <s v="Landsat"/>
    <n v="2005"/>
    <s v="imal7_16051_24_11_2005.img"/>
    <s v="Media"/>
    <x v="4"/>
    <n v="4"/>
    <s v="Alta"/>
    <s v="Rapide Eye"/>
    <n v="2016"/>
    <s v="1645322_RapidEye-4_analytic_20160116_165128.tif"/>
    <s v="Alta"/>
    <m/>
    <m/>
  </r>
  <r>
    <s v="1850i"/>
    <x v="6"/>
    <n v="13.523"/>
    <n v="-85.539159999999995"/>
    <x v="2"/>
    <n v="5"/>
    <s v="Alta"/>
    <s v="Landsat"/>
    <n v="2005"/>
    <s v="imal7_16051_24_11_2005.img"/>
    <s v="Media"/>
    <x v="1"/>
    <n v="2"/>
    <s v="Alta"/>
    <s v="Rapide Eye"/>
    <n v="2016"/>
    <s v="1645321_RapidEye-4_analytic_20160204_164911.tif"/>
    <s v="Alta"/>
    <m/>
    <m/>
  </r>
  <r>
    <s v="1846i"/>
    <x v="6"/>
    <n v="13.437390000000001"/>
    <n v="-83.839399999999998"/>
    <x v="2"/>
    <n v="4"/>
    <s v="Alta"/>
    <s v="Landsat"/>
    <n v="2005"/>
    <s v="imal7_15051_29_08_2005.img"/>
    <s v="Media"/>
    <x v="4"/>
    <n v="5"/>
    <s v="Alta"/>
    <s v="Rapide Eye"/>
    <n v="2016"/>
    <s v="1745202_RapidEye-2_analytic_20151001_165226.tif"/>
    <s v="Alta"/>
    <m/>
    <m/>
  </r>
  <r>
    <s v="1843i"/>
    <x v="6"/>
    <n v="13.4375"/>
    <n v="-84.094440000000006"/>
    <x v="2"/>
    <n v="5"/>
    <s v="Alta"/>
    <s v="Landsat"/>
    <n v="2005"/>
    <s v="imal7_15051_29_08_2005.img"/>
    <s v="Media"/>
    <x v="4"/>
    <n v="5"/>
    <s v="Alta"/>
    <s v="Rapide Eye"/>
    <n v="2016"/>
    <s v="1745301_RapidEye-1_analytic_20160206_165518.tif"/>
    <s v="Alta"/>
    <m/>
    <m/>
  </r>
  <r>
    <s v="1840i"/>
    <x v="6"/>
    <n v="13.437580000000001"/>
    <n v="-84.34948"/>
    <x v="3"/>
    <n v="9"/>
    <s v="Alta"/>
    <s v="Landsat"/>
    <n v="2005"/>
    <s v="mosa_15_16_17_2005_06.img"/>
    <s v="Media"/>
    <x v="5"/>
    <n v="9"/>
    <s v="Alta"/>
    <s v="Rapide Eye"/>
    <n v="2016"/>
    <s v="1645226_RapidEye-2_analytic_20160124_170412.tif"/>
    <s v="Alta"/>
    <m/>
    <m/>
  </r>
  <r>
    <s v="1837i"/>
    <x v="6"/>
    <n v="13.43769"/>
    <n v="-84.604519999999994"/>
    <x v="2"/>
    <n v="5"/>
    <s v="Alta"/>
    <s v="Landsat"/>
    <n v="2005"/>
    <s v="mosa_15_16_17_2005_06.img"/>
    <s v="Media"/>
    <x v="4"/>
    <n v="4"/>
    <s v="Alta"/>
    <s v="Rapide Eye"/>
    <n v="2016"/>
    <s v="1645225_RapidEye-2_analytic_20160124_170413.tif"/>
    <s v="Alta"/>
    <m/>
    <m/>
  </r>
  <r>
    <s v="1834i"/>
    <x v="6"/>
    <n v="13.437760000000001"/>
    <n v="-84.859560000000002"/>
    <x v="3"/>
    <n v="7"/>
    <s v="Alta"/>
    <s v="Landsat"/>
    <n v="2005"/>
    <s v="mosa_15_16_17_2005_06.img"/>
    <s v="Media"/>
    <x v="4"/>
    <n v="4"/>
    <s v="Alta"/>
    <s v="Sentinel"/>
    <n v="2017"/>
    <m/>
    <s v="Alta"/>
    <m/>
    <m/>
  </r>
  <r>
    <s v="1830i"/>
    <x v="6"/>
    <n v="13.437889999999999"/>
    <n v="-85.199619999999996"/>
    <x v="2"/>
    <n v="5"/>
    <s v="Media"/>
    <s v="Landsat"/>
    <n v="2005"/>
    <s v="mosa_15_16_17_2005_06_1.img"/>
    <s v="Media"/>
    <x v="1"/>
    <n v="2"/>
    <s v="Alta"/>
    <s v="Rapide Eye"/>
    <n v="2016"/>
    <s v="1645223_RapidEye-1_analytic_20160422_165015.tif"/>
    <s v="Alta"/>
    <m/>
    <m/>
  </r>
  <r>
    <s v="1827i"/>
    <x v="6"/>
    <n v="13.437989999999999"/>
    <n v="-85.454669999999993"/>
    <x v="2"/>
    <n v="4"/>
    <s v="Media"/>
    <s v="Landsat"/>
    <n v="2005"/>
    <s v="mosa_15_16_17_2005_06_1.img"/>
    <s v="Media"/>
    <x v="4"/>
    <n v="5"/>
    <s v="Alta"/>
    <s v="Rapide Eye"/>
    <n v="2016"/>
    <s v="1645221_RapidEye-4_analytic_20160204_164915.tif"/>
    <s v="Alta"/>
    <m/>
    <m/>
  </r>
  <r>
    <s v="1824i"/>
    <x v="6"/>
    <n v="13.352320000000001"/>
    <n v="-83.66825"/>
    <x v="3"/>
    <n v="7"/>
    <s v="Media"/>
    <s v="Landsat"/>
    <n v="2005"/>
    <s v="mosa_15_16_17_2005_06_1.img"/>
    <s v="Media"/>
    <x v="4"/>
    <n v="5"/>
    <s v="Media"/>
    <s v="Google Earth"/>
    <n v="2014"/>
    <m/>
    <s v="Alta"/>
    <m/>
    <m/>
  </r>
  <r>
    <s v="1821i"/>
    <x v="6"/>
    <n v="13.35243"/>
    <n v="-83.923379999999995"/>
    <x v="3"/>
    <n v="9"/>
    <s v="Alta"/>
    <s v="Landsat"/>
    <n v="2005"/>
    <s v="mosa_15_16_17_2005_06_1.img"/>
    <s v="Media"/>
    <x v="5"/>
    <n v="8"/>
    <s v="Alta"/>
    <s v="Rapide Eye"/>
    <n v="2016"/>
    <s v="1645228_RapidEye-1_analytic_20160726_164307.tif"/>
    <s v="Alta"/>
    <m/>
    <m/>
  </r>
  <r>
    <s v="181i"/>
    <x v="6"/>
    <n v="12.50296"/>
    <n v="-83.711020000000005"/>
    <x v="0"/>
    <m/>
    <s v="Alta"/>
    <s v="Landsat"/>
    <n v="2005"/>
    <s v="imal7_15051_29_08_2005.img"/>
    <s v="Media"/>
    <x v="0"/>
    <m/>
    <s v="Alta"/>
    <s v="Rapide Eye"/>
    <n v="2015"/>
    <s v="1744802_RapidEye-5_analytic_20150101_165638.tif"/>
    <s v="Alta"/>
    <m/>
    <m/>
  </r>
  <r>
    <s v="1818i"/>
    <x v="6"/>
    <n v="13.352510000000001"/>
    <n v="-84.178510000000003"/>
    <x v="2"/>
    <n v="3"/>
    <s v="Media"/>
    <s v="Landsat"/>
    <n v="2005"/>
    <s v="mosa_15_16_17_2005_06_1.img"/>
    <s v="Media"/>
    <x v="4"/>
    <n v="3"/>
    <s v="Alta"/>
    <s v="Sentinel"/>
    <n v="2017"/>
    <m/>
    <s v="Alta"/>
    <m/>
    <m/>
  </r>
  <r>
    <s v="1815i"/>
    <x v="6"/>
    <n v="13.35262"/>
    <n v="-84.433639999999997"/>
    <x v="2"/>
    <n v="5"/>
    <s v="Media"/>
    <s v="Landsat"/>
    <n v="2005"/>
    <s v="mosa_15_16_17_2005_06_1.img"/>
    <s v="Media"/>
    <x v="4"/>
    <n v="5"/>
    <s v="Alta"/>
    <s v="Rapide Eye"/>
    <n v="2016"/>
    <s v="1645226_RapidEye-2_analytic_20160124_170412.tif"/>
    <s v="Alta"/>
    <m/>
    <m/>
  </r>
  <r>
    <s v="1812i"/>
    <x v="6"/>
    <n v="13.3527"/>
    <n v="-84.688770000000005"/>
    <x v="3"/>
    <n v="8"/>
    <s v="Media"/>
    <s v="Landsat"/>
    <n v="2005"/>
    <s v="imal7_16051_24_11_2005.img"/>
    <s v="Media"/>
    <x v="4"/>
    <n v="6"/>
    <s v="Alta"/>
    <s v="Rapide Eye"/>
    <n v="2016"/>
    <s v="1645225_RapidEye-2_analytic_20160124_170413.tif"/>
    <s v="Alta"/>
    <m/>
    <m/>
  </r>
  <r>
    <s v="1809i"/>
    <x v="6"/>
    <n v="13.35281"/>
    <n v="-84.943899999999999"/>
    <x v="1"/>
    <n v="1"/>
    <s v="Alta"/>
    <s v="Landsat"/>
    <n v="2005"/>
    <s v="imal7_16051_24_11_2005.img"/>
    <s v="Media"/>
    <x v="1"/>
    <n v="2"/>
    <s v="Alta"/>
    <s v="Rapide Eye"/>
    <n v="2016"/>
    <s v="1645225_RapidEye-2_analytic_20160124_170413.tif"/>
    <s v="Alta"/>
    <m/>
    <m/>
  </r>
  <r>
    <s v="1806i"/>
    <x v="6"/>
    <n v="13.35289"/>
    <n v="-85.199029999999993"/>
    <x v="2"/>
    <n v="6"/>
    <s v="Alta"/>
    <s v="Landsat"/>
    <n v="2003"/>
    <s v="imal7_16051_05_12_2003.img"/>
    <s v="Media"/>
    <x v="1"/>
    <n v="2"/>
    <s v="Alta"/>
    <s v="Rapide Eye"/>
    <n v="2016"/>
    <s v="1645223_RapidEye-1_analytic_20160422_165015.tif"/>
    <s v="Alta"/>
    <m/>
    <m/>
  </r>
  <r>
    <s v="1804i"/>
    <x v="6"/>
    <n v="13.35295"/>
    <n v="-85.369119999999995"/>
    <x v="3"/>
    <n v="9"/>
    <s v="Alta"/>
    <s v="Landsat"/>
    <n v="2003"/>
    <s v="imal7_16051_05_12_2003.img"/>
    <s v="Media"/>
    <x v="8"/>
    <m/>
    <s v="Alta"/>
    <s v="Rapide Eye"/>
    <n v="2016"/>
    <s v="1645222_RapidEye-4_analytic_20160204_164914.tif"/>
    <s v="Alta"/>
    <m/>
    <m/>
  </r>
  <r>
    <s v="1802i"/>
    <x v="6"/>
    <n v="13.267390000000001"/>
    <n v="-83.754429999999999"/>
    <x v="3"/>
    <n v="9"/>
    <s v="Alta"/>
    <s v="Landsat"/>
    <n v="2005"/>
    <s v="imal7_15051_29_08_2005.img"/>
    <s v="Media"/>
    <x v="5"/>
    <n v="7"/>
    <s v="Alta"/>
    <s v="Rapide Eye"/>
    <n v="2015"/>
    <s v="1745202_RapidEye-2_analytic_20151001_165226.tif"/>
    <s v="Alta"/>
    <m/>
    <m/>
  </r>
  <r>
    <s v="17b"/>
    <x v="6"/>
    <n v="11.56786"/>
    <n v="-84.520229999999998"/>
    <x v="2"/>
    <n v="5"/>
    <s v="Alta"/>
    <s v="Landsat"/>
    <n v="2005"/>
    <s v="imal7_15052_29_08_2005.img"/>
    <s v="Media"/>
    <x v="12"/>
    <m/>
    <s v="Alta"/>
    <s v="Rapide Eye"/>
    <n v="2016"/>
    <s v="1644426_RapidEye-1_analytic_20160315_165218.tif"/>
    <s v="Alta"/>
    <m/>
    <m/>
  </r>
  <r>
    <s v="1799i"/>
    <x v="6"/>
    <n v="13.267469999999999"/>
    <n v="-84.009460000000004"/>
    <x v="3"/>
    <n v="9"/>
    <s v="Alta"/>
    <s v="Landsat"/>
    <n v="2005"/>
    <s v="imal7_15051_29_08_2005.img"/>
    <s v="Media"/>
    <x v="5"/>
    <n v="7"/>
    <s v="Alta"/>
    <s v="Rapide Eye"/>
    <n v="2016"/>
    <s v="1645228_RapidEye-1_analytic_20160726_164307.tif"/>
    <s v="Alta"/>
    <m/>
    <m/>
  </r>
  <r>
    <s v="1796i"/>
    <x v="6"/>
    <n v="13.267580000000001"/>
    <n v="-84.264499999999998"/>
    <x v="3"/>
    <n v="9"/>
    <s v="Alta"/>
    <s v="Landsat"/>
    <n v="2005"/>
    <s v="imal7_15051_29_08_2005.img"/>
    <s v="Media"/>
    <x v="5"/>
    <n v="8"/>
    <s v="Alta"/>
    <s v="Rapide Eye"/>
    <n v="2016"/>
    <s v="1645227_RapidEye-1_analytic_20160726_164308.tif"/>
    <s v="Alta"/>
    <m/>
    <m/>
  </r>
  <r>
    <s v="1793i"/>
    <x v="6"/>
    <n v="13.267659999999999"/>
    <n v="-84.519540000000006"/>
    <x v="5"/>
    <m/>
    <s v="Alta"/>
    <s v="Landsat"/>
    <n v="2005"/>
    <s v="imal7_16051_24_11_2005.img"/>
    <s v="Media"/>
    <x v="1"/>
    <n v="2"/>
    <s v="Alta"/>
    <s v="Rapide Eye"/>
    <n v="2016"/>
    <s v="1645226_RapidEye-2_analytic_20160124_170412.tif"/>
    <s v="Alta"/>
    <m/>
    <m/>
  </r>
  <r>
    <s v="1790i"/>
    <x v="6"/>
    <n v="13.267770000000001"/>
    <n v="-84.77458"/>
    <x v="2"/>
    <n v="6"/>
    <s v="Alta"/>
    <s v="Landsat"/>
    <n v="2005"/>
    <s v="imal7_16051_24_11_2005.img"/>
    <s v="Media"/>
    <x v="4"/>
    <n v="4"/>
    <s v="Alta"/>
    <s v="Rapide Eye"/>
    <n v="2016"/>
    <s v="1645225_RapidEye-2_analytic_20160124_170413.tif"/>
    <s v="Alta"/>
    <m/>
    <m/>
  </r>
  <r>
    <s v="178i"/>
    <x v="6"/>
    <n v="12.502079999999999"/>
    <n v="-83.966149999999999"/>
    <x v="2"/>
    <n v="5"/>
    <s v="Alta"/>
    <s v="Landsat"/>
    <n v="2005"/>
    <s v="imal7_15051_29_08_2005.img"/>
    <s v="Media"/>
    <x v="4"/>
    <n v="5"/>
    <s v="Alta"/>
    <s v="Google Earth"/>
    <n v="2014"/>
    <m/>
    <s v="Media"/>
    <m/>
    <m/>
  </r>
  <r>
    <s v="1787i"/>
    <x v="6"/>
    <n v="13.26784"/>
    <n v="-85.029629999999997"/>
    <x v="2"/>
    <n v="6"/>
    <s v="Alta"/>
    <s v="Landsat"/>
    <n v="2003"/>
    <s v="imal7_16051_05_12_2003.img"/>
    <s v="Media"/>
    <x v="4"/>
    <n v="4"/>
    <s v="Alta"/>
    <s v="Rapide Eye"/>
    <n v="2016"/>
    <s v="1645223_RapidEye-1_analytic_20161001_164638.tif"/>
    <s v="Alta"/>
    <m/>
    <m/>
  </r>
  <r>
    <s v="1784i"/>
    <x v="6"/>
    <n v="13.267950000000001"/>
    <n v="-85.284670000000006"/>
    <x v="1"/>
    <n v="2"/>
    <s v="Alta"/>
    <s v="Landsat"/>
    <n v="2003"/>
    <s v="imal7_16051_05_12_2003.img"/>
    <s v="Media"/>
    <x v="1"/>
    <n v="1"/>
    <s v="Alta"/>
    <s v="Rapide Eye"/>
    <n v="2016"/>
    <s v="1645222_RapidEye-4_analytic_20160204_164914.tif"/>
    <s v="Alta"/>
    <m/>
    <m/>
  </r>
  <r>
    <s v="1782i"/>
    <x v="6"/>
    <n v="13.18239"/>
    <n v="-83.753349999999998"/>
    <x v="2"/>
    <n v="4"/>
    <s v="Alta"/>
    <s v="Landsat"/>
    <n v="2005"/>
    <s v="imal7_15051_29_08_2005.img"/>
    <s v="Media"/>
    <x v="4"/>
    <n v="4"/>
    <s v="Alta"/>
    <s v="Rapide Eye"/>
    <n v="2016"/>
    <s v="1745102_RapidEye-2_analytic_20151001_165229.tif"/>
    <s v="Alta"/>
    <m/>
    <m/>
  </r>
  <r>
    <s v="1780i"/>
    <x v="6"/>
    <n v="13.182449999999999"/>
    <n v="-83.923429999999996"/>
    <x v="3"/>
    <n v="7"/>
    <s v="Alta"/>
    <s v="Landsat"/>
    <n v="2005"/>
    <s v="imal7_15051_29_08_2005.img"/>
    <s v="Media"/>
    <x v="12"/>
    <m/>
    <s v="Alta"/>
    <s v="Rapide Eye"/>
    <n v="2016"/>
    <s v="1745101_RapidEye-4_analytic_20160710_164230.tif"/>
    <s v="Alta"/>
    <m/>
    <m/>
  </r>
  <r>
    <s v="1777i"/>
    <x v="6"/>
    <n v="13.18253"/>
    <n v="-84.178560000000004"/>
    <x v="3"/>
    <n v="9"/>
    <s v="Alta"/>
    <s v="Landsat"/>
    <n v="2005"/>
    <s v="imal7_15051_29_08_2005.img"/>
    <s v="Media"/>
    <x v="4"/>
    <n v="4"/>
    <s v="Alta"/>
    <s v="Sentinel"/>
    <n v="2017"/>
    <m/>
    <s v="Alta"/>
    <m/>
    <m/>
  </r>
  <r>
    <s v="1774i"/>
    <x v="6"/>
    <n v="13.182639999999999"/>
    <n v="-84.433679999999995"/>
    <x v="1"/>
    <n v="2"/>
    <s v="Alta"/>
    <s v="Landsat"/>
    <n v="2005"/>
    <s v="imal7_16051_24_11_2005.img"/>
    <s v="Media"/>
    <x v="1"/>
    <n v="1"/>
    <s v="Alta"/>
    <s v="Rapide Eye"/>
    <n v="2015"/>
    <s v="1645126_RapidEye-2_analytic_20150423_170937.tif"/>
    <s v="Alta"/>
    <m/>
    <m/>
  </r>
  <r>
    <s v="1771i"/>
    <x v="6"/>
    <n v="13.18272"/>
    <n v="-84.688810000000004"/>
    <x v="2"/>
    <n v="5"/>
    <s v="Alta"/>
    <s v="Landsat"/>
    <n v="2005"/>
    <s v="imal7_16051_24_11_2005.img"/>
    <s v="Media"/>
    <x v="1"/>
    <n v="1"/>
    <s v="Alta"/>
    <s v="Rapide Eye"/>
    <n v="2015"/>
    <s v="1645125_RapidEye-2_analytic_20150423_170937.tif"/>
    <s v="Alta"/>
    <m/>
    <m/>
  </r>
  <r>
    <s v="1768i"/>
    <x v="6"/>
    <n v="13.182829999999999"/>
    <n v="-84.943939999999998"/>
    <x v="2"/>
    <n v="4"/>
    <s v="Alta"/>
    <s v="Landsat"/>
    <n v="2005"/>
    <s v="imal7_16051_24_11_2005.img"/>
    <s v="Media"/>
    <x v="1"/>
    <n v="2"/>
    <s v="Alta"/>
    <s v="Rapide Eye"/>
    <n v="2016"/>
    <s v="1645124_RapidEye-5_analytic_20160402_164742.tif"/>
    <s v="Alta"/>
    <m/>
    <m/>
  </r>
  <r>
    <s v="1767i"/>
    <x v="6"/>
    <n v="13.09737"/>
    <n v="-83.669449999999998"/>
    <x v="3"/>
    <n v="8"/>
    <s v="Alta"/>
    <s v="Landsat"/>
    <n v="2005"/>
    <s v="imal7_15051_29_08_2005.img"/>
    <s v="Media"/>
    <x v="4"/>
    <n v="5"/>
    <s v="Alta"/>
    <s v="Sentinel"/>
    <n v="2017"/>
    <m/>
    <s v="Alta"/>
    <m/>
    <m/>
  </r>
  <r>
    <s v="1764i"/>
    <x v="6"/>
    <n v="13.097479999999999"/>
    <n v="-83.924490000000006"/>
    <x v="3"/>
    <n v="7"/>
    <s v="Alta"/>
    <s v="Landsat"/>
    <n v="2005"/>
    <s v="imal7_15051_29_08_2005.img"/>
    <s v="Media"/>
    <x v="4"/>
    <n v="5"/>
    <s v="Alta"/>
    <s v="Sentinel"/>
    <n v="2017"/>
    <m/>
    <s v="Alta"/>
    <m/>
    <m/>
  </r>
  <r>
    <s v="1761i"/>
    <x v="6"/>
    <n v="13.09756"/>
    <n v="-84.17953"/>
    <x v="2"/>
    <n v="3"/>
    <s v="Alta"/>
    <s v="Landsat"/>
    <n v="2005"/>
    <s v="imal7_15051_29_08_2005.img"/>
    <s v="Media"/>
    <x v="1"/>
    <n v="2"/>
    <s v="Alta"/>
    <s v="Sentinel"/>
    <n v="2017"/>
    <m/>
    <s v="Alta"/>
    <m/>
    <m/>
  </r>
  <r>
    <s v="175i"/>
    <x v="6"/>
    <n v="12.50306"/>
    <n v="-84.221260000000001"/>
    <x v="1"/>
    <n v="2"/>
    <s v="Alta"/>
    <s v="Landsat"/>
    <n v="2005"/>
    <s v="imal7_15051_29_08_2005.img"/>
    <s v="Media"/>
    <x v="1"/>
    <n v="2"/>
    <s v="Alta"/>
    <s v="Sentinel"/>
    <n v="2017"/>
    <m/>
    <s v="Alta"/>
    <m/>
    <m/>
  </r>
  <r>
    <s v="1758i"/>
    <x v="6"/>
    <n v="13.097659999999999"/>
    <n v="-84.434569999999994"/>
    <x v="3"/>
    <n v="7"/>
    <s v="Alta"/>
    <s v="Landsat"/>
    <n v="2005"/>
    <s v="imal7_16051_24_11_2005.img"/>
    <s v="Media"/>
    <x v="4"/>
    <n v="3"/>
    <s v="Alta"/>
    <s v="Rapide Eye"/>
    <n v="2015"/>
    <s v="1645126_RapidEye-2_analytic_20150423_170937.tif"/>
    <s v="Alta"/>
    <m/>
    <m/>
  </r>
  <r>
    <s v="1755i"/>
    <x v="6"/>
    <n v="13.09774"/>
    <n v="-84.689610000000002"/>
    <x v="2"/>
    <n v="5"/>
    <s v="Alta"/>
    <s v="Landsat"/>
    <n v="2005"/>
    <s v="imal7_16051_24_11_2005.img"/>
    <s v="Media"/>
    <x v="4"/>
    <n v="3"/>
    <s v="Alta"/>
    <s v="Rapide Eye"/>
    <n v="2016"/>
    <s v="1645125_RapidEye-3_analytic_20160317_164857.tif"/>
    <s v="Alta"/>
    <m/>
    <m/>
  </r>
  <r>
    <s v="1752i"/>
    <x v="6"/>
    <n v="13.097849999999999"/>
    <n v="-84.944649999999996"/>
    <x v="1"/>
    <n v="2"/>
    <s v="Alta"/>
    <s v="Landsat"/>
    <n v="2005"/>
    <s v="imal7_16051_24_11_2005.img"/>
    <s v="Media"/>
    <x v="1"/>
    <n v="1"/>
    <s v="Alta"/>
    <s v="Rapide Eye"/>
    <n v="2016"/>
    <s v="1645124_RapidEye-5_analytic_20160402_164742.tif"/>
    <s v="Alta"/>
    <m/>
    <m/>
  </r>
  <r>
    <s v="1750i"/>
    <x v="6"/>
    <n v="13.012409999999999"/>
    <n v="-83.753399999999999"/>
    <x v="2"/>
    <n v="6"/>
    <s v="Alta"/>
    <s v="Landsat"/>
    <n v="2005"/>
    <s v="imal7_15051_29_08_2005.img"/>
    <s v="Media"/>
    <x v="4"/>
    <n v="4"/>
    <s v="Media"/>
    <s v="Google Earth"/>
    <n v="2014"/>
    <m/>
    <s v="Media"/>
    <m/>
    <m/>
  </r>
  <r>
    <s v="1747i"/>
    <x v="6"/>
    <n v="13.01249"/>
    <n v="-84.008520000000004"/>
    <x v="2"/>
    <n v="5"/>
    <s v="Alta"/>
    <s v="Landsat"/>
    <n v="2005"/>
    <s v="imal7_15051_29_08_2005.img"/>
    <s v="Media"/>
    <x v="1"/>
    <n v="2"/>
    <s v="Alta"/>
    <s v="Rapide Eye"/>
    <n v="2015"/>
    <s v="1645128_RapidEye-5_analytic_20150101_165628.tif"/>
    <s v="Alta"/>
    <m/>
    <m/>
  </r>
  <r>
    <s v="1746i"/>
    <x v="6"/>
    <n v="13.01254"/>
    <n v="-84.093559999999997"/>
    <x v="3"/>
    <n v="9"/>
    <s v="Alta"/>
    <s v="Landsat"/>
    <n v="2005"/>
    <s v="imal7_15051_29_08_2005.img"/>
    <s v="Media"/>
    <x v="1"/>
    <n v="9"/>
    <s v="Alta"/>
    <s v="Rapide Eye"/>
    <n v="2016"/>
    <s v="1645128_RapidEye-5_analytic_20150101_165628.tif"/>
    <s v="Alta"/>
    <m/>
    <m/>
  </r>
  <r>
    <s v="1743i"/>
    <x v="6"/>
    <n v="13.01262"/>
    <n v="-84.348690000000005"/>
    <x v="3"/>
    <n v="7"/>
    <s v="Alta"/>
    <s v="Landsat"/>
    <n v="2005"/>
    <s v="imal7_16051_24_11_2005.img"/>
    <s v="Media"/>
    <x v="4"/>
    <n v="6"/>
    <s v="Alta"/>
    <s v="Rapide Eye"/>
    <n v="2016"/>
    <s v="1645126_RapidEye-3_analytic_20160620_164345.tif"/>
    <s v="Alta"/>
    <m/>
    <m/>
  </r>
  <r>
    <s v="1740i"/>
    <x v="6"/>
    <n v="13.012729999999999"/>
    <n v="-84.603809999999996"/>
    <x v="2"/>
    <n v="5"/>
    <s v="Alta"/>
    <s v="Landsat"/>
    <n v="2005"/>
    <s v="imal7_16051_24_11_2005.img"/>
    <s v="Media"/>
    <x v="4"/>
    <n v="4"/>
    <s v="Alta"/>
    <s v="Rapide Eye"/>
    <n v="2016"/>
    <s v="1645125_RapidEye-3_analytic_20160317_164857.tif"/>
    <s v="Alta"/>
    <m/>
    <m/>
  </r>
  <r>
    <s v="173INF"/>
    <x v="6"/>
    <n v="11.5252"/>
    <n v="-83.840639999999993"/>
    <x v="3"/>
    <n v="9"/>
    <s v="Alta"/>
    <s v="Landsat"/>
    <n v="2005"/>
    <s v="imal7_15052_29_08_2005.img"/>
    <s v="Media"/>
    <x v="4"/>
    <n v="6"/>
    <s v="Alta"/>
    <s v="Rapide Eye"/>
    <n v="2016"/>
    <s v="1744402_RapidEye-4_analytic_20160303_163544.tif"/>
    <s v="Alta"/>
    <m/>
    <m/>
  </r>
  <r>
    <s v="1737i"/>
    <x v="6"/>
    <n v="13.0128"/>
    <n v="-84.858940000000004"/>
    <x v="2"/>
    <n v="5"/>
    <s v="Alta"/>
    <s v="Landsat"/>
    <n v="2005"/>
    <s v="imal7_16051_24_11_2005.img"/>
    <s v="Media"/>
    <x v="1"/>
    <n v="2"/>
    <s v="Alta"/>
    <s v="Rapide Eye"/>
    <n v="2016"/>
    <s v="1645024_RapidEye-5_analytic_20160402_164745.tif"/>
    <s v="Alta"/>
    <m/>
    <m/>
  </r>
  <r>
    <s v="1733i"/>
    <x v="6"/>
    <n v="12.92745"/>
    <n v="-83.839510000000004"/>
    <x v="3"/>
    <n v="9"/>
    <s v="Alta"/>
    <s v="Landsat"/>
    <n v="2005"/>
    <s v="imal7_15051_29_08_2005.img"/>
    <s v="Media"/>
    <x v="4"/>
    <n v="6"/>
    <s v="Alta"/>
    <s v="Sentinel"/>
    <n v="2017"/>
    <m/>
    <s v="Alta"/>
    <m/>
    <m/>
  </r>
  <r>
    <s v="1730i"/>
    <x v="6"/>
    <n v="12.92756"/>
    <n v="-84.094549999999998"/>
    <x v="3"/>
    <n v="8"/>
    <s v="Alta"/>
    <s v="Landsat"/>
    <n v="2005"/>
    <s v="imal7_15051_29_08_2005.img"/>
    <s v="Media"/>
    <x v="5"/>
    <n v="9"/>
    <s v="Alta"/>
    <s v="Rapide Eye"/>
    <n v="2016"/>
    <s v="1645028_RapidEye-1_analytic_20160108_164852.tif"/>
    <s v="Alta"/>
    <m/>
    <m/>
  </r>
  <r>
    <s v="172i"/>
    <x v="6"/>
    <n v="12.50235"/>
    <n v="-84.476389999999995"/>
    <x v="1"/>
    <n v="2"/>
    <s v="Alta"/>
    <s v="Landsat"/>
    <n v="2005"/>
    <s v="imal7_16051_24_11_2005.img"/>
    <s v="Media"/>
    <x v="1"/>
    <n v="2"/>
    <s v="Alta"/>
    <s v="Rapide Eye"/>
    <n v="2016"/>
    <s v="1644826_RapidEye-2_analytic_20160124_170426.tif"/>
    <s v="Alta"/>
    <m/>
    <m/>
  </r>
  <r>
    <s v="1726i"/>
    <x v="6"/>
    <n v="12.927680000000001"/>
    <n v="-84.434600000000003"/>
    <x v="2"/>
    <n v="5"/>
    <s v="Alta"/>
    <s v="Landsat"/>
    <n v="2005"/>
    <s v="imal7_16051_24_11_2005.img"/>
    <s v="Media"/>
    <x v="1"/>
    <n v="2"/>
    <s v="Alta"/>
    <s v="Rapide Eye"/>
    <n v="2016"/>
    <s v="1645026_RapidEye-2_analytic_20150423_170940.tif"/>
    <s v="Alta"/>
    <m/>
    <m/>
  </r>
  <r>
    <s v="1723i"/>
    <x v="6"/>
    <n v="12.927759999999999"/>
    <n v="-84.689639999999997"/>
    <x v="2"/>
    <n v="4"/>
    <s v="Alta"/>
    <s v="Landsat"/>
    <n v="2005"/>
    <s v="imal7_16051_24_11_2005.img"/>
    <s v="Media"/>
    <x v="10"/>
    <m/>
    <s v="Alta"/>
    <s v="Sentinel"/>
    <n v="2017"/>
    <m/>
    <s v="Alta"/>
    <m/>
    <m/>
  </r>
  <r>
    <s v="1720i"/>
    <x v="6"/>
    <n v="12.927860000000001"/>
    <n v="-84.944680000000005"/>
    <x v="1"/>
    <n v="2"/>
    <s v="Alta"/>
    <s v="Landsat"/>
    <n v="2005"/>
    <s v="imal7_16051_24_11_2005.img"/>
    <s v="Media"/>
    <x v="1"/>
    <n v="2"/>
    <s v="Alta"/>
    <s v="Rapide Eye"/>
    <n v="2016"/>
    <s v="1645024_RapidEye-5_analytic_20160402_164745.tif"/>
    <s v="Alta"/>
    <m/>
    <m/>
  </r>
  <r>
    <s v="1716i"/>
    <x v="6"/>
    <n v="12.842449999999999"/>
    <n v="-83.838489999999993"/>
    <x v="10"/>
    <m/>
    <s v="Alta"/>
    <s v="Landsat"/>
    <n v="2005"/>
    <s v="imal7_15051_29_08_2005.img"/>
    <s v="Media"/>
    <x v="9"/>
    <m/>
    <s v="Alta"/>
    <s v="Google Earth"/>
    <n v="2014"/>
    <m/>
    <s v="Media"/>
    <m/>
    <m/>
  </r>
  <r>
    <s v="1713i"/>
    <x v="6"/>
    <n v="12.842560000000001"/>
    <n v="-84.093609999999998"/>
    <x v="3"/>
    <n v="8"/>
    <s v="Alta"/>
    <s v="Landsat"/>
    <n v="2005"/>
    <s v="imal7_15051_29_08_2005.img"/>
    <s v="Media"/>
    <x v="6"/>
    <m/>
    <s v="Alta"/>
    <s v="Rapide Eye"/>
    <n v="2016"/>
    <s v="1745001_2010-12-17_RE1_3A_144585.tif"/>
    <s v="Alta"/>
    <m/>
    <m/>
  </r>
  <r>
    <s v="1711i"/>
    <x v="6"/>
    <n v="12.84262"/>
    <n v="-84.263689999999997"/>
    <x v="3"/>
    <n v="9"/>
    <s v="Alta"/>
    <s v="Landsat"/>
    <n v="2005"/>
    <s v="imal7_15051_29_08_2005.img"/>
    <s v="Media"/>
    <x v="5"/>
    <n v="7"/>
    <s v="Alta"/>
    <s v="Rapide Eye"/>
    <n v="2016"/>
    <s v="1645027_RapidEye-4_analytic_20160710_164234.tif"/>
    <s v="Alta"/>
    <m/>
    <m/>
  </r>
  <r>
    <s v="170INF"/>
    <x v="6"/>
    <n v="11.5261"/>
    <n v="-84.094880000000003"/>
    <x v="3"/>
    <n v="9"/>
    <s v="Alta"/>
    <s v="Landsat"/>
    <n v="2005"/>
    <s v="imal7_15052_29_08_2005.img"/>
    <s v="Media"/>
    <x v="4"/>
    <n v="6"/>
    <s v="Alta"/>
    <s v="Rapide Eye"/>
    <n v="2016"/>
    <s v="1644428_RapidEye-1_analytic_20160315_165217.tif"/>
    <s v="Alta"/>
    <m/>
    <m/>
  </r>
  <r>
    <s v="1708i"/>
    <x v="6"/>
    <n v="12.842700000000001"/>
    <n v="-84.518820000000005"/>
    <x v="2"/>
    <n v="4"/>
    <s v="Alta"/>
    <s v="Landsat"/>
    <n v="2005"/>
    <s v="imal7_16051_24_11_2005.img"/>
    <s v="Media"/>
    <x v="1"/>
    <n v="1"/>
    <s v="Alta"/>
    <s v="Rapide Eye"/>
    <n v="2016"/>
    <s v="1645026_RapidEye-2_analytic_20160124_170419.tif"/>
    <s v="Alta"/>
    <m/>
    <m/>
  </r>
  <r>
    <s v="1705i"/>
    <x v="6"/>
    <n v="12.84281"/>
    <n v="-84.773939999999996"/>
    <x v="2"/>
    <n v="4"/>
    <s v="Alta"/>
    <s v="Landsat"/>
    <n v="2005"/>
    <s v="imal7_16051_24_11_2005.img"/>
    <s v="Media"/>
    <x v="1"/>
    <n v="1"/>
    <s v="Alta"/>
    <s v="Rapide Eye"/>
    <n v="2016"/>
    <s v="1645025_RapidEye-5_analytic_20160402_164745.tif"/>
    <s v="Alta"/>
    <m/>
    <m/>
  </r>
  <r>
    <s v="1702i"/>
    <x v="6"/>
    <n v="12.842879999999999"/>
    <n v="-85.029070000000004"/>
    <x v="2"/>
    <n v="6"/>
    <s v="Alta"/>
    <s v="Landsat"/>
    <n v="2005"/>
    <s v="imal7_16051_24_11_2005.img"/>
    <s v="Media"/>
    <x v="4"/>
    <n v="3"/>
    <s v="Alta"/>
    <s v="Rapide Eye"/>
    <n v="2015"/>
    <s v="1645023_RapidEye-3_analytic_20150226_170914.tif"/>
    <s v="Alta"/>
    <m/>
    <m/>
  </r>
  <r>
    <s v="1701i"/>
    <x v="6"/>
    <n v="12.75741"/>
    <n v="-83.669520000000006"/>
    <x v="3"/>
    <n v="9"/>
    <s v="Alta"/>
    <s v="Landsat"/>
    <n v="2005"/>
    <s v="imal7_15051_29_08_2005.img"/>
    <s v="Media"/>
    <x v="5"/>
    <n v="9"/>
    <s v="Alta"/>
    <s v="Rapide Eye"/>
    <n v="2016"/>
    <s v="1744902_RapidEye-1_analytic_20160108_164855.tif"/>
    <s v="Alta"/>
    <m/>
    <m/>
  </r>
  <r>
    <s v="16i"/>
    <x v="6"/>
    <n v="11.057410000000001"/>
    <n v="-84.137420000000006"/>
    <x v="3"/>
    <n v="9"/>
    <s v="Alta"/>
    <s v="Landsat"/>
    <n v="2005"/>
    <s v="imal7_15051_29_08_2005.img"/>
    <s v="Media"/>
    <x v="5"/>
    <n v="9"/>
    <s v="Alta"/>
    <s v="Rapide Eye"/>
    <n v="2016"/>
    <s v="1644228_RapidEye-2_analytic_20160903_164428.tif"/>
    <s v="Alta"/>
    <m/>
    <m/>
  </r>
  <r>
    <s v="16b"/>
    <x v="6"/>
    <n v="11.48265"/>
    <n v="-83.840190000000007"/>
    <x v="3"/>
    <n v="9"/>
    <s v="Alta"/>
    <s v="Landsat"/>
    <n v="2005"/>
    <s v="imal7_15051_29_08_2005.img"/>
    <s v="Media"/>
    <x v="5"/>
    <n v="9"/>
    <s v="Alta"/>
    <s v="Rapide Eye"/>
    <n v="2016"/>
    <s v="1744302_RapidEye-4_analytic_20160303_163548.tif"/>
    <s v="Alta"/>
    <m/>
    <m/>
  </r>
  <r>
    <s v="169i"/>
    <x v="6"/>
    <n v="12.503159999999999"/>
    <n v="-84.73151"/>
    <x v="3"/>
    <n v="9"/>
    <s v="Alta"/>
    <s v="Landsat"/>
    <n v="2005"/>
    <s v="imal7_16051_24_11_2005.img"/>
    <s v="Media"/>
    <x v="4"/>
    <n v="4"/>
    <s v="Alta"/>
    <s v="Rapide Eye"/>
    <n v="2016"/>
    <s v="1644825_RapidEye-5_analytic_20160402_164752.tif"/>
    <s v="Alta"/>
    <m/>
    <m/>
  </r>
  <r>
    <s v="1698i"/>
    <x v="6"/>
    <n v="12.75752"/>
    <n v="-83.92456"/>
    <x v="3"/>
    <n v="9"/>
    <s v="Alta"/>
    <s v="Landsat"/>
    <n v="2005"/>
    <s v="imal7_15051_29_08_2005.img"/>
    <s v="Media"/>
    <x v="5"/>
    <n v="7"/>
    <s v="Alta"/>
    <s v="Rapide Eye"/>
    <n v="2016"/>
    <s v="1744901_RapidEye-1_analytic_20160315_165200.tif"/>
    <s v="Alta"/>
    <m/>
    <m/>
  </r>
  <r>
    <s v="1695i"/>
    <x v="6"/>
    <n v="12.7576"/>
    <n v="-84.179599999999994"/>
    <x v="2"/>
    <n v="6"/>
    <s v="Alta"/>
    <s v="Landsat"/>
    <n v="2005"/>
    <s v="imal7_15051_29_08_2005.img"/>
    <s v="Media"/>
    <x v="5"/>
    <n v="8"/>
    <s v="Alta"/>
    <s v="Google Earth"/>
    <n v="2013"/>
    <m/>
    <s v="Media"/>
    <m/>
    <m/>
  </r>
  <r>
    <s v="1692i"/>
    <x v="6"/>
    <n v="12.7577"/>
    <n v="-84.434629999999999"/>
    <x v="3"/>
    <n v="8"/>
    <s v="Baja"/>
    <s v="Landsat"/>
    <n v="2005"/>
    <s v="imal7_16051_24_11_2005.img"/>
    <s v="Media"/>
    <x v="4"/>
    <n v="5"/>
    <s v="Alta"/>
    <s v="Rapide Eye"/>
    <n v="2016"/>
    <s v="1644926_RapidEye-2_analytic_20160124_170423.tif"/>
    <s v="Alta"/>
    <m/>
    <m/>
  </r>
  <r>
    <s v="1687i"/>
    <x v="6"/>
    <n v="12.75784"/>
    <n v="-84.859700000000004"/>
    <x v="1"/>
    <n v="2"/>
    <s v="Alta"/>
    <s v="Landsat"/>
    <n v="2005"/>
    <s v="imal7_16051_24_11_2005.img"/>
    <s v="Media"/>
    <x v="1"/>
    <n v="1"/>
    <s v="Alta"/>
    <s v="Rapide Eye"/>
    <n v="2016"/>
    <s v="1644924_RapidEye-5_analytic_20160402_164749.tif"/>
    <s v="Alta"/>
    <m/>
    <m/>
  </r>
  <r>
    <s v="1685i"/>
    <x v="6"/>
    <n v="12.672459999999999"/>
    <n v="-83.753500000000003"/>
    <x v="3"/>
    <n v="9"/>
    <s v="Alta"/>
    <s v="Landsat"/>
    <n v="2005"/>
    <s v="imal7_15051_29_08_2005.img"/>
    <s v="Media"/>
    <x v="5"/>
    <n v="9"/>
    <s v="Alta"/>
    <s v="Rapide Eye"/>
    <n v="2016"/>
    <s v="1744902_RapidEye-1_analytic_20160108_164855.tif"/>
    <s v="Alta"/>
    <m/>
    <m/>
  </r>
  <r>
    <s v="1682i"/>
    <x v="6"/>
    <n v="12.67254"/>
    <n v="-84.008619999999993"/>
    <x v="1"/>
    <n v="2"/>
    <s v="Alta"/>
    <s v="Landsat"/>
    <n v="2005"/>
    <s v="imal7_15051_29_08_2005.img"/>
    <s v="Media"/>
    <x v="1"/>
    <n v="2"/>
    <s v="Alta"/>
    <s v="Rapide Eye"/>
    <n v="2016"/>
    <s v="1744901_RapidEye-1_analytic_20160315_165200.tif"/>
    <s v="Alta"/>
    <m/>
    <m/>
  </r>
  <r>
    <s v="167INF"/>
    <x v="6"/>
    <n v="11.52535"/>
    <n v="-84.350610000000003"/>
    <x v="1"/>
    <n v="2"/>
    <s v="Alta"/>
    <s v="Landsat"/>
    <n v="2005"/>
    <s v="imal7_15052_29_08_2005.img"/>
    <s v="Media"/>
    <x v="4"/>
    <n v="3"/>
    <s v="Alta"/>
    <s v="Rapide Eye"/>
    <n v="2015"/>
    <s v="1644427_RapidEye-5_analytic_20150101_165653.tif"/>
    <s v="Alta"/>
    <m/>
    <m/>
  </r>
  <r>
    <s v="167i"/>
    <x v="6"/>
    <n v="12.417020000000001"/>
    <n v="-83.797120000000007"/>
    <x v="2"/>
    <n v="5"/>
    <s v="Alta"/>
    <s v="Landsat"/>
    <n v="2005"/>
    <s v="imal7_15052_29_08_2005.img"/>
    <s v="Media"/>
    <x v="4"/>
    <n v="5"/>
    <s v="Alta"/>
    <s v="Rapide Eye"/>
    <n v="2015"/>
    <s v="1744802_RapidEye-5_analytic_20150101_165638.tif"/>
    <s v="Alta"/>
    <m/>
    <m/>
  </r>
  <r>
    <s v="1679i"/>
    <x v="6"/>
    <n v="12.672639999999999"/>
    <n v="-84.263739999999999"/>
    <x v="3"/>
    <n v="8"/>
    <s v="Alta"/>
    <s v="Landsat"/>
    <n v="2005"/>
    <s v="imal7_15051_29_08_2005.img"/>
    <s v="Media"/>
    <x v="4"/>
    <n v="6"/>
    <s v="Alta"/>
    <s v="Landsat"/>
    <n v="2017"/>
    <m/>
    <s v="Alta"/>
    <m/>
    <m/>
  </r>
  <r>
    <s v="1676i"/>
    <x v="6"/>
    <n v="12.67272"/>
    <n v="-84.518860000000004"/>
    <x v="2"/>
    <n v="4"/>
    <s v="Alta"/>
    <s v="Landsat"/>
    <n v="2005"/>
    <s v="imal7_16051_24_11_2005.img"/>
    <s v="Media"/>
    <x v="1"/>
    <n v="2"/>
    <s v="Alta"/>
    <s v="Rapide Eye"/>
    <n v="2016"/>
    <s v="1644927_RapidEye-1_analytic_20160315_165200.tif"/>
    <s v="Alta"/>
    <m/>
    <m/>
  </r>
  <r>
    <s v="1673i"/>
    <x v="6"/>
    <n v="12.672829999999999"/>
    <n v="-84.773979999999995"/>
    <x v="2"/>
    <n v="5"/>
    <s v="Alta"/>
    <s v="Landsat"/>
    <n v="2005"/>
    <s v="imal7_16051_24_11_2005.img"/>
    <s v="Media"/>
    <x v="1"/>
    <n v="1"/>
    <s v="Media"/>
    <s v="Sentinel"/>
    <n v="2017"/>
    <m/>
    <s v="Media"/>
    <m/>
    <m/>
  </r>
  <r>
    <s v="1669i"/>
    <x v="6"/>
    <n v="12.5875"/>
    <n v="-83.839579999999998"/>
    <x v="1"/>
    <n v="2"/>
    <s v="Alta"/>
    <s v="Landsat"/>
    <n v="2005"/>
    <s v="imal7_15051_29_08_2005.img"/>
    <s v="Media"/>
    <x v="1"/>
    <n v="2"/>
    <s v="Alta"/>
    <s v="Rapide Eye"/>
    <n v="2016"/>
    <s v="1744902_RapidEye-1_analytic_20160108_164855.tif"/>
    <s v="Alta"/>
    <m/>
    <m/>
  </r>
  <r>
    <s v="1666i"/>
    <x v="6"/>
    <n v="12.5876"/>
    <n v="-84.094620000000006"/>
    <x v="12"/>
    <m/>
    <s v="Alta"/>
    <s v="Landsat"/>
    <n v="2005"/>
    <s v="imal7_15051_29_08_2005.img"/>
    <s v="Media"/>
    <x v="6"/>
    <m/>
    <s v="Alta"/>
    <s v="Google Earth"/>
    <n v="2014"/>
    <m/>
    <s v="Alta"/>
    <m/>
    <m/>
  </r>
  <r>
    <s v="1663i"/>
    <x v="6"/>
    <n v="12.587680000000001"/>
    <n v="-84.34966"/>
    <x v="3"/>
    <n v="9"/>
    <s v="Alta"/>
    <s v="Landsat"/>
    <n v="2005"/>
    <s v="imal7_15051_29_08_2005.img"/>
    <s v="Media"/>
    <x v="4"/>
    <n v="3"/>
    <s v="Alta"/>
    <s v="Rapide Eye"/>
    <n v="2015"/>
    <s v="1644927_RapidEye-2_analytic_20151001_165237.tif"/>
    <s v="Alta"/>
    <m/>
    <m/>
  </r>
  <r>
    <s v="1660i"/>
    <x v="6"/>
    <n v="12.58778"/>
    <n v="-84.604690000000005"/>
    <x v="1"/>
    <n v="2"/>
    <s v="Alta"/>
    <s v="Landsat"/>
    <n v="2005"/>
    <s v="imal7_16051_24_11_2005.img"/>
    <s v="Media"/>
    <x v="10"/>
    <m/>
    <s v="Alta"/>
    <s v="Rapide Eye"/>
    <n v="2016"/>
    <s v="1644925_RapidEye-5_analytic_20160402_164748.tif"/>
    <s v="Alta"/>
    <m/>
    <m/>
  </r>
  <r>
    <s v="1656i"/>
    <x v="6"/>
    <n v="12.50244"/>
    <n v="-83.669060000000002"/>
    <x v="0"/>
    <m/>
    <s v="Alta"/>
    <s v="Landsat"/>
    <n v="2005"/>
    <s v="imal7_16051_24_11_2005.img"/>
    <s v="Media"/>
    <x v="0"/>
    <m/>
    <s v="Alta"/>
    <s v="Rapide Eye"/>
    <n v="2016"/>
    <s v="1744802_RapidEye-5_analytic_20150101_165638.tif"/>
    <s v="Alta"/>
    <m/>
    <m/>
  </r>
  <r>
    <s v="1653i"/>
    <x v="6"/>
    <n v="12.50254"/>
    <n v="-83.923630000000003"/>
    <x v="3"/>
    <n v="7"/>
    <s v="Alta"/>
    <s v="Landsat"/>
    <n v="2005"/>
    <s v="imal7_15051_29_08_2005.img"/>
    <s v="Media"/>
    <x v="4"/>
    <n v="5"/>
    <s v="Alta"/>
    <s v="Rapide Eye"/>
    <n v="2016"/>
    <s v="1644828_RapidEye-2_analytic_20151001_165240.tif"/>
    <s v="Alta"/>
    <m/>
    <m/>
  </r>
  <r>
    <s v="1650i"/>
    <x v="6"/>
    <n v="12.50262"/>
    <n v="-84.178749999999994"/>
    <x v="2"/>
    <n v="6"/>
    <s v="Alta"/>
    <s v="Landsat"/>
    <n v="2005"/>
    <s v="imal7_15051_29_08_2005.img"/>
    <s v="Media"/>
    <x v="5"/>
    <n v="8"/>
    <s v="Alta"/>
    <s v="Rapide Eye"/>
    <n v="2015"/>
    <s v="1644827_RapidEye-2_analytic_20151001_165241.tif"/>
    <s v="Alta"/>
    <m/>
    <m/>
  </r>
  <r>
    <s v="164i"/>
    <x v="6"/>
    <n v="12.418049999999999"/>
    <n v="-84.052139999999994"/>
    <x v="2"/>
    <n v="4"/>
    <s v="Alta"/>
    <s v="Landsat"/>
    <n v="2005"/>
    <s v="imal7_15051_29_08_2005.img"/>
    <s v="Media"/>
    <x v="4"/>
    <n v="5"/>
    <s v="Alta"/>
    <s v="Rapide Eye"/>
    <n v="2015"/>
    <s v="1644828_RapidEye-2_analytic_20151001_165240.tif"/>
    <s v="Alta"/>
    <m/>
    <m/>
  </r>
  <r>
    <s v="1647i"/>
    <x v="6"/>
    <n v="12.50273"/>
    <n v="-84.433869999999999"/>
    <x v="3"/>
    <n v="9"/>
    <s v="Alta"/>
    <s v="Landsat"/>
    <n v="2005"/>
    <s v="imal7_15051_29_08_2005.img"/>
    <s v="Media"/>
    <x v="1"/>
    <n v="2"/>
    <s v="Alta"/>
    <s v="Rapide Eye"/>
    <n v="2016"/>
    <s v="1644826_RapidEye-2_analytic_20160124_170426.tif"/>
    <s v="Alta"/>
    <m/>
    <m/>
  </r>
  <r>
    <s v="1644i"/>
    <x v="6"/>
    <n v="12.502800000000001"/>
    <n v="-84.688990000000004"/>
    <x v="3"/>
    <n v="8"/>
    <s v="Alta"/>
    <s v="Landsat"/>
    <n v="2005"/>
    <s v="imal7_16051_24_11_2005.img"/>
    <s v="Media"/>
    <x v="1"/>
    <n v="2"/>
    <s v="Alta"/>
    <s v="Rapide Eye"/>
    <n v="2016"/>
    <s v="1644825_RapidEye-5_analytic_20160402_164752.tif"/>
    <s v="Alta"/>
    <m/>
    <m/>
  </r>
  <r>
    <s v="1642i"/>
    <x v="6"/>
    <n v="12.41752"/>
    <n v="-83.839619999999996"/>
    <x v="3"/>
    <n v="9"/>
    <s v="Alta"/>
    <s v="Landsat"/>
    <n v="2005"/>
    <s v="imal7_15052_29_08_2005.img"/>
    <s v="Media"/>
    <x v="4"/>
    <n v="6"/>
    <s v="Alta"/>
    <s v="Rapide Eye"/>
    <n v="2015"/>
    <s v="1744802_RapidEye-5_visual_20150101_165638.tif"/>
    <s v="Alta"/>
    <m/>
    <m/>
  </r>
  <r>
    <s v="1639i"/>
    <x v="6"/>
    <n v="12.417619999999999"/>
    <n v="-84.094650000000001"/>
    <x v="3"/>
    <n v="8"/>
    <s v="Alta"/>
    <s v="Landsat"/>
    <n v="2005"/>
    <s v="imal7_15052_29_08_2005.img"/>
    <s v="Media"/>
    <x v="5"/>
    <n v="7"/>
    <s v="Alta"/>
    <s v="Rapide Eye"/>
    <n v="2015"/>
    <s v="1644828_RapidEye-2_analytic_20151001_165240.tif"/>
    <s v="Alta"/>
    <m/>
    <m/>
  </r>
  <r>
    <s v="1636i"/>
    <x v="6"/>
    <n v="12.4177"/>
    <n v="-84.349689999999995"/>
    <x v="9"/>
    <m/>
    <s v="Alta"/>
    <s v="Landsat"/>
    <n v="2005"/>
    <s v="imal7_15052_29_08_2005.img"/>
    <s v="Media"/>
    <x v="1"/>
    <n v="1"/>
    <s v="Alta"/>
    <s v="Rapide Eye"/>
    <n v="2016"/>
    <s v="1644826_RapidEye-2_visual_20160124_170426.tif"/>
    <s v="Alta"/>
    <m/>
    <m/>
  </r>
  <r>
    <s v="1633i"/>
    <x v="6"/>
    <n v="12.4178"/>
    <n v="-84.604730000000004"/>
    <x v="1"/>
    <n v="2"/>
    <s v="Media"/>
    <s v="Landsat"/>
    <n v="2005"/>
    <s v="imal7_16051_24_11_2005.img"/>
    <s v="Media"/>
    <x v="1"/>
    <n v="2"/>
    <s v="Media"/>
    <s v="Rapide Eye"/>
    <n v="2016"/>
    <s v="1644825_RapidEye-5_analytic_20160402_164752.tif"/>
    <s v="Alta"/>
    <m/>
    <m/>
  </r>
  <r>
    <s v="1628i"/>
    <x v="6"/>
    <n v="12.33258"/>
    <n v="-84.008709999999994"/>
    <x v="3"/>
    <n v="7"/>
    <s v="Alta"/>
    <s v="Landsat"/>
    <n v="2005"/>
    <s v="imal7_15051_29_08_2005.img"/>
    <s v="Media"/>
    <x v="4"/>
    <n v="4"/>
    <s v="Media"/>
    <s v="Google Earth"/>
    <n v="2014"/>
    <m/>
    <s v="Media"/>
    <m/>
    <m/>
  </r>
  <r>
    <s v="1625i"/>
    <x v="6"/>
    <n v="12.332689999999999"/>
    <n v="-84.263829999999999"/>
    <x v="2"/>
    <n v="5"/>
    <s v="Alta"/>
    <s v="Landsat"/>
    <n v="2005"/>
    <s v="imal7_15051_29_08_2005.img"/>
    <s v="Media"/>
    <x v="4"/>
    <n v="3"/>
    <s v="Baja"/>
    <s v="Rapide Eye"/>
    <n v="2015"/>
    <s v="1644727_RapidEye-2_analytic_20151001_165244.tif"/>
    <s v="Alta"/>
    <m/>
    <m/>
  </r>
  <r>
    <s v="1622i"/>
    <x v="6"/>
    <n v="12.33276"/>
    <n v="-84.518950000000004"/>
    <x v="2"/>
    <n v="3"/>
    <s v="Media"/>
    <s v="Landsat"/>
    <n v="2005"/>
    <s v="imal7_16051_24_11_2005.img"/>
    <s v="Media"/>
    <x v="1"/>
    <n v="1"/>
    <s v="Baja"/>
    <s v="Rapide Eye"/>
    <n v="2016"/>
    <s v="1644726_RapidEye-2_visual_20160124_170429.tif"/>
    <s v="Alta"/>
    <m/>
    <m/>
  </r>
  <r>
    <s v="161i"/>
    <x v="6"/>
    <n v="12.41728"/>
    <n v="-84.307190000000006"/>
    <x v="2"/>
    <n v="3"/>
    <s v="Media"/>
    <s v="Landsat"/>
    <n v="2005"/>
    <s v="imal7_16051_24_11_2005.img"/>
    <s v="Media"/>
    <x v="7"/>
    <m/>
    <s v="Alta"/>
    <s v="Rapide Eye"/>
    <n v="2015"/>
    <s v="Capa vectorial Cultivos 2017 INETER"/>
    <s v="Alta"/>
    <m/>
    <m/>
  </r>
  <r>
    <s v="1619i"/>
    <x v="6"/>
    <n v="12.247540000000001"/>
    <n v="-83.839650000000006"/>
    <x v="13"/>
    <m/>
    <s v="Alta"/>
    <s v="Landsat"/>
    <n v="2005"/>
    <s v="imal7_15052_29_08_2005.img"/>
    <s v="Media"/>
    <x v="7"/>
    <m/>
    <s v="Alta"/>
    <s v="Rapide Eye"/>
    <n v="2015"/>
    <s v="Capa vectorial Cultivos 2017 INETER"/>
    <s v="Alta"/>
    <m/>
    <m/>
  </r>
  <r>
    <s v="1618i"/>
    <x v="6"/>
    <n v="12.247590000000001"/>
    <n v="-83.924660000000003"/>
    <x v="13"/>
    <m/>
    <s v="Alta"/>
    <s v="Landsat"/>
    <n v="2005"/>
    <s v="imal7_15052_29_08_2005.img"/>
    <s v="Media"/>
    <x v="7"/>
    <m/>
    <s v="Alta"/>
    <s v="Rapide Eye"/>
    <n v="2015"/>
    <s v="Capa vectorial Cultivos 2017 INETER"/>
    <s v="Alta"/>
    <m/>
    <m/>
  </r>
  <r>
    <s v="1615i"/>
    <x v="6"/>
    <n v="12.24766"/>
    <n v="-84.179699999999997"/>
    <x v="13"/>
    <m/>
    <s v="Alta"/>
    <s v="Landsat"/>
    <n v="2005"/>
    <s v="imal7_15052_29_08_2005.img"/>
    <s v="Media"/>
    <x v="7"/>
    <m/>
    <s v="Alta"/>
    <s v="Rapide Eye"/>
    <n v="2015"/>
    <s v="Capa vectorial Cultivos 2017 INETER"/>
    <s v="Alta"/>
    <m/>
    <m/>
  </r>
  <r>
    <s v="1612i"/>
    <x v="6"/>
    <n v="12.24776"/>
    <n v="-84.434730000000002"/>
    <x v="2"/>
    <n v="6"/>
    <s v="Alta"/>
    <s v="Landsat"/>
    <n v="2005"/>
    <s v="imal7_15052_29_08_2005.img"/>
    <s v="Media"/>
    <x v="5"/>
    <n v="8"/>
    <s v="Media"/>
    <s v="Google Earth"/>
    <n v="2014"/>
    <m/>
    <s v="Media"/>
    <m/>
    <m/>
  </r>
  <r>
    <s v="1609i"/>
    <x v="6"/>
    <n v="12.24784"/>
    <n v="-84.689769999999996"/>
    <x v="4"/>
    <m/>
    <s v="Alta"/>
    <s v="Landsat"/>
    <n v="2005"/>
    <s v="imal7_16051_24_11_2005.img"/>
    <s v="Media"/>
    <x v="12"/>
    <m/>
    <s v="Alta"/>
    <s v="Rapide Eye"/>
    <n v="2016"/>
    <s v="1644725_RapidEye-4_analytic_20160415_163836.tif"/>
    <s v="Alta"/>
    <m/>
    <m/>
  </r>
  <r>
    <s v="1608i"/>
    <x v="6"/>
    <n v="12.16254"/>
    <n v="-83.838679999999997"/>
    <x v="3"/>
    <n v="9"/>
    <s v="Alta"/>
    <s v="Landsat"/>
    <n v="2005"/>
    <s v="imal7_15052_29_08_2005.img"/>
    <s v="Media"/>
    <x v="5"/>
    <n v="9"/>
    <s v="Alta"/>
    <s v="Rapide Eye"/>
    <n v="2016"/>
    <s v="1744702_RapidEye-1_analytic_20150214_170124.tif"/>
    <s v="Alta"/>
    <m/>
    <m/>
  </r>
  <r>
    <s v="1605i"/>
    <x v="6"/>
    <n v="12.162649999999999"/>
    <n v="-84.093800000000002"/>
    <x v="1"/>
    <n v="2"/>
    <s v="Alta"/>
    <s v="Landsat"/>
    <n v="2005"/>
    <s v="imal7_15052_29_08_2005.img"/>
    <s v="Media"/>
    <x v="12"/>
    <m/>
    <s v="Alta"/>
    <s v="Rapide Eye"/>
    <n v="2016"/>
    <s v="1644728_RapidEye-1_analytic_20160108_164902.tif"/>
    <s v="Alta"/>
    <m/>
    <m/>
  </r>
  <r>
    <s v="1602i"/>
    <x v="6"/>
    <n v="12.16272"/>
    <n v="-84.348920000000007"/>
    <x v="4"/>
    <m/>
    <s v="Alta"/>
    <s v="Landsat"/>
    <n v="2005"/>
    <s v="imal7_15052_29_08_2005.img"/>
    <s v="Media"/>
    <x v="7"/>
    <m/>
    <s v="Alta"/>
    <s v="Otras"/>
    <m/>
    <s v="CULTIVOS 2017 - INETER"/>
    <s v="Alta"/>
    <m/>
    <m/>
  </r>
  <r>
    <s v="1599i"/>
    <x v="6"/>
    <n v="12.16282"/>
    <n v="-84.604029999999995"/>
    <x v="2"/>
    <n v="4"/>
    <s v="Alta"/>
    <s v="Landsat"/>
    <n v="2005"/>
    <s v="imal7_16051_24_11_2005.img"/>
    <s v="Media"/>
    <x v="1"/>
    <n v="3"/>
    <s v="Baja"/>
    <s v="Otras"/>
    <n v="2013"/>
    <m/>
    <s v="Baja"/>
    <m/>
    <m/>
  </r>
  <r>
    <s v="1596i"/>
    <x v="6"/>
    <n v="12.077629999999999"/>
    <n v="-84.009709999999998"/>
    <x v="3"/>
    <n v="7"/>
    <s v="Alta"/>
    <s v="Landsat"/>
    <n v="2005"/>
    <s v="imal7_15052_29_08_2005.img"/>
    <s v="Media"/>
    <x v="5"/>
    <n v="8"/>
    <s v="Alta"/>
    <s v="Rapide Eye"/>
    <n v="2016"/>
    <s v="1644628_RapidEye-1_analytic_20160315_165210.tif"/>
    <s v="Alta"/>
    <m/>
    <m/>
  </r>
  <r>
    <s v="1592i"/>
    <x v="6"/>
    <n v="12.07774"/>
    <n v="-84.349760000000003"/>
    <x v="1"/>
    <n v="2"/>
    <s v="Alta"/>
    <s v="Landsat"/>
    <n v="2005"/>
    <s v="imal7_15052_29_08_2005.img"/>
    <s v="Media"/>
    <x v="1"/>
    <n v="2"/>
    <s v="Alta"/>
    <s v="Rapide Eye"/>
    <n v="2016"/>
    <s v="1644627_RapidEye-1_analytic_20160315_165211.tif"/>
    <s v="Alta"/>
    <m/>
    <m/>
  </r>
  <r>
    <s v="158i"/>
    <x v="6"/>
    <n v="12.418139999999999"/>
    <n v="-84.562219999999996"/>
    <x v="4"/>
    <m/>
    <s v="Alta"/>
    <s v="Landsat"/>
    <n v="2005"/>
    <s v="imal7_16051_24_11_2005.img"/>
    <s v="Media"/>
    <x v="10"/>
    <m/>
    <s v="Alta"/>
    <s v="Rapide Eye"/>
    <n v="2016"/>
    <s v="1644826_RapidEye-2_analytic_20160124_170426.tif"/>
    <s v="Alta"/>
    <m/>
    <m/>
  </r>
  <r>
    <s v="1589i"/>
    <x v="6"/>
    <n v="12.07784"/>
    <n v="-84.604789999999994"/>
    <x v="2"/>
    <n v="4"/>
    <s v="Media"/>
    <s v="Landsat"/>
    <n v="2005"/>
    <s v="imal7_16052_24_01_2005.img"/>
    <s v="Media"/>
    <x v="4"/>
    <n v="4"/>
    <s v="Alta"/>
    <s v="Rapide Eye"/>
    <n v="2016"/>
    <s v="1644625_RapidEye-4_analytic_20160415_163840.tif"/>
    <s v="Alta"/>
    <m/>
    <m/>
  </r>
  <r>
    <s v="1587i"/>
    <x v="6"/>
    <n v="11.992610000000001"/>
    <n v="-83.923770000000005"/>
    <x v="3"/>
    <n v="9"/>
    <s v="Alta"/>
    <s v="Landsat"/>
    <n v="2005"/>
    <s v="imal7_15052_29_08_2005.img"/>
    <s v="Media"/>
    <x v="5"/>
    <n v="9"/>
    <s v="Alta"/>
    <s v="Rapide Eye"/>
    <n v="2016"/>
    <s v="1644628_RapidEye-1_analytic_20160315_165210.tif"/>
    <s v="Alta"/>
    <m/>
    <m/>
  </r>
  <r>
    <s v="1584i"/>
    <x v="6"/>
    <n v="11.99269"/>
    <n v="-84.178880000000007"/>
    <x v="1"/>
    <n v="2"/>
    <s v="Alta"/>
    <s v="Landsat"/>
    <n v="2005"/>
    <s v="imal7_15052_29_08_2005.img"/>
    <s v="Media"/>
    <x v="4"/>
    <n v="5"/>
    <s v="Alta"/>
    <s v="Rapide Eye"/>
    <n v="2016"/>
    <s v="1644627_RapidEye-4_analytic_20150105_165828.tif"/>
    <s v="Alta"/>
    <m/>
    <m/>
  </r>
  <r>
    <s v="1581i"/>
    <x v="6"/>
    <n v="11.992789999999999"/>
    <n v="-84.433999999999997"/>
    <x v="4"/>
    <m/>
    <s v="Alta"/>
    <s v="Landsat"/>
    <n v="2005"/>
    <s v="imal7_16052_24_01_2005.img"/>
    <s v="Media"/>
    <x v="1"/>
    <n v="2"/>
    <s v="Media"/>
    <s v="Rapide Eye"/>
    <n v="2016"/>
    <s v="1644626_RapidEye-2_analytic_20160124_170433.tif"/>
    <s v="Alta"/>
    <m/>
    <m/>
  </r>
  <r>
    <s v="1578i"/>
    <x v="6"/>
    <n v="11.907629999999999"/>
    <n v="-83.924729999999997"/>
    <x v="2"/>
    <n v="6"/>
    <s v="Alta"/>
    <s v="Landsat"/>
    <n v="2005"/>
    <s v="imal7_15052_29_08_2005.img"/>
    <s v="Media"/>
    <x v="4"/>
    <n v="6"/>
    <s v="Alta"/>
    <s v="Rapide Eye"/>
    <n v="2016"/>
    <s v="1644528_RapidEye-1_analytic_20160315_165214.tif"/>
    <s v="Alta"/>
    <m/>
    <m/>
  </r>
  <r>
    <s v="1575i"/>
    <x v="6"/>
    <n v="11.90771"/>
    <n v="-84.179760000000002"/>
    <x v="2"/>
    <n v="5"/>
    <s v="Alta"/>
    <s v="Landsat"/>
    <n v="2005"/>
    <s v="imal7_15052_29_08_2005.img"/>
    <s v="Media"/>
    <x v="4"/>
    <n v="4"/>
    <s v="Alta"/>
    <s v="Rapide Eye"/>
    <n v="2016"/>
    <s v="1644527_RapidEye-1_analytic_20160315_165214.tif"/>
    <s v="Alta"/>
    <m/>
    <m/>
  </r>
  <r>
    <s v="1572i"/>
    <x v="6"/>
    <n v="11.9078"/>
    <n v="-84.434799999999996"/>
    <x v="1"/>
    <n v="2"/>
    <s v="Alta"/>
    <s v="Landsat"/>
    <n v="2005"/>
    <s v="imal7_15052_29_08_2005.img"/>
    <s v="Media"/>
    <x v="12"/>
    <m/>
    <s v="Alta"/>
    <s v="Rapide Eye"/>
    <n v="2016"/>
    <s v="1644526_RapidEye-1_analytic_20160315_165214.tif"/>
    <s v="Alta"/>
    <m/>
    <m/>
  </r>
  <r>
    <s v="1570i"/>
    <x v="6"/>
    <n v="11.82259"/>
    <n v="-83.83878"/>
    <x v="2"/>
    <n v="5"/>
    <s v="Alta"/>
    <s v="Landsat"/>
    <n v="2005"/>
    <s v="imal7_15052_29_08_2005.img"/>
    <s v="Media"/>
    <x v="4"/>
    <n v="5"/>
    <s v="Alta"/>
    <s v="Rapide Eye"/>
    <n v="2016"/>
    <s v="1744502_RapidEye-2_analytic_20160903_164417.tif"/>
    <s v="Alta"/>
    <m/>
    <m/>
  </r>
  <r>
    <s v="1567i"/>
    <x v="6"/>
    <n v="11.82269"/>
    <n v="-84.093890000000002"/>
    <x v="1"/>
    <n v="2"/>
    <s v="Alta"/>
    <s v="Landsat"/>
    <n v="2005"/>
    <s v="imal7_15052_29_08_2005.img"/>
    <s v="Media"/>
    <x v="1"/>
    <n v="2"/>
    <s v="Alta"/>
    <s v="Rapide Eye"/>
    <n v="2016"/>
    <s v="1744502_RapidEye-2_analytic_20160903_164417.tif"/>
    <s v="Alta"/>
    <m/>
    <m/>
  </r>
  <r>
    <s v="1564i"/>
    <x v="6"/>
    <n v="11.82277"/>
    <n v="-84.349000000000004"/>
    <x v="2"/>
    <n v="3"/>
    <s v="Alta"/>
    <s v="Landsat"/>
    <n v="2005"/>
    <s v="imal7_15052_29_08_2005.img"/>
    <s v="Media"/>
    <x v="4"/>
    <n v="3"/>
    <s v="Baja"/>
    <s v="Rapide Eye"/>
    <n v="2016"/>
    <s v="1644527_RapidEye-1_analytic_20160315_165214.tif"/>
    <s v="Alta"/>
    <m/>
    <m/>
  </r>
  <r>
    <s v="1561i"/>
    <x v="6"/>
    <n v="11.73761"/>
    <n v="-83.839749999999995"/>
    <x v="3"/>
    <n v="9"/>
    <s v="Alta"/>
    <s v="Landsat"/>
    <n v="2005"/>
    <s v="imal7_15052_29_08_2005.img"/>
    <s v="Media"/>
    <x v="4"/>
    <n v="6"/>
    <s v="Media"/>
    <s v="Google Earth"/>
    <n v="2014"/>
    <m/>
    <s v="Media"/>
    <m/>
    <m/>
  </r>
  <r>
    <s v="1558i"/>
    <x v="6"/>
    <n v="11.73771"/>
    <n v="-84.094790000000003"/>
    <x v="2"/>
    <n v="6"/>
    <s v="Alta"/>
    <s v="Landsat"/>
    <n v="2005"/>
    <s v="imal7_15052_29_08_2005.img"/>
    <s v="Media"/>
    <x v="12"/>
    <m/>
    <s v="Alta"/>
    <s v="Rapide Eye"/>
    <n v="2016"/>
    <s v="1644528_RapidEye-1_analytic_20160315_165214.tif"/>
    <s v="Media"/>
    <m/>
    <m/>
  </r>
  <r>
    <s v="1555i"/>
    <x v="6"/>
    <n v="11.737780000000001"/>
    <n v="-84.349819999999994"/>
    <x v="4"/>
    <m/>
    <s v="Alta"/>
    <s v="Landsat"/>
    <n v="2005"/>
    <s v="imal7_15052_29_08_2005.img"/>
    <s v="Media"/>
    <x v="1"/>
    <n v="1"/>
    <s v="Alta"/>
    <s v="Rapide Eye"/>
    <n v="2016"/>
    <s v="1644527_RapidEye-1_analytic_20160315_165214.tif"/>
    <s v="Media"/>
    <m/>
    <m/>
  </r>
  <r>
    <s v="1553i"/>
    <x v="6"/>
    <n v="11.652670000000001"/>
    <n v="-83.755260000000007"/>
    <x v="3"/>
    <n v="9"/>
    <s v="Alta"/>
    <s v="Landsat"/>
    <n v="2005"/>
    <s v="imal7_15052_29_08_2005.img"/>
    <s v="Media"/>
    <x v="5"/>
    <n v="8"/>
    <s v="Alta"/>
    <s v="Rapide Eye"/>
    <n v="2016"/>
    <s v="1744402_RapidEye-4_analytic_20160303_163544.tif"/>
    <s v="Alta"/>
    <m/>
    <m/>
  </r>
  <r>
    <s v="1550i"/>
    <x v="6"/>
    <n v="11.652670000000001"/>
    <n v="-84.008899999999997"/>
    <x v="3"/>
    <n v="8"/>
    <s v="Alta"/>
    <s v="Landsat"/>
    <n v="2005"/>
    <s v="imal7_15052_29_08_2005.img"/>
    <s v="Media"/>
    <x v="5"/>
    <n v="7"/>
    <s v="Alta"/>
    <s v="Rapide Eye"/>
    <n v="2016"/>
    <s v="1644428_RapidEye-1_analytic_20160315_165217.tif"/>
    <s v="Alta"/>
    <m/>
    <m/>
  </r>
  <r>
    <s v="154i"/>
    <x v="6"/>
    <n v="12.33203"/>
    <n v="-83.796120000000002"/>
    <x v="2"/>
    <n v="3"/>
    <s v="Alta"/>
    <s v="Landsat"/>
    <n v="2005"/>
    <s v="imal7_15052_29_08_2005.img"/>
    <s v="Media"/>
    <x v="4"/>
    <n v="3"/>
    <s v="Alta"/>
    <s v="Rapide Eye"/>
    <n v="2015"/>
    <s v="1744702_RapidEye-1_analytic_20150214_170124.tif"/>
    <s v="Alta"/>
    <m/>
    <m/>
  </r>
  <r>
    <s v="1547i"/>
    <x v="6"/>
    <n v="11.65277"/>
    <n v="-84.264009999999999"/>
    <x v="1"/>
    <n v="2"/>
    <s v="Alta"/>
    <s v="Landsat"/>
    <n v="2005"/>
    <s v="imal7_15052_29_08_2005.img"/>
    <s v="Media"/>
    <x v="4"/>
    <n v="3"/>
    <s v="Alta"/>
    <s v="Rapide Eye"/>
    <n v="2015"/>
    <s v="1644427_RapidEye-4_analytic_20150105_165834.tif"/>
    <s v="Alta"/>
    <m/>
    <m/>
  </r>
  <r>
    <s v="1542i"/>
    <x v="6"/>
    <n v="11.567729999999999"/>
    <n v="-84.094819999999999"/>
    <x v="2"/>
    <n v="3"/>
    <s v="Alta"/>
    <s v="Landsat"/>
    <n v="2005"/>
    <s v="imal7_15052_29_08_2005.img"/>
    <s v="Media"/>
    <x v="1"/>
    <n v="2"/>
    <s v="Alta"/>
    <s v="Rapide Eye"/>
    <n v="2016"/>
    <s v="1644428_RapidEye-1_analytic_20160315_165217.tif"/>
    <s v="Alta"/>
    <m/>
    <m/>
  </r>
  <r>
    <s v="1539i"/>
    <x v="6"/>
    <n v="11.5678"/>
    <n v="-84.349850000000004"/>
    <x v="12"/>
    <m/>
    <s v="Alta"/>
    <s v="Landsat"/>
    <n v="2005"/>
    <s v="imal7_15052_29_08_2005.img"/>
    <s v="Media"/>
    <x v="6"/>
    <m/>
    <s v="Alta"/>
    <s v="Rapide Eye"/>
    <n v="2016"/>
    <s v="1644427_RapidEye-2_analytic_20150225_171311.tif"/>
    <s v="Alta"/>
    <m/>
    <m/>
  </r>
  <r>
    <s v="1536i"/>
    <x v="6"/>
    <n v="11.48269"/>
    <n v="-84.008949999999999"/>
    <x v="3"/>
    <n v="9"/>
    <s v="Alta"/>
    <s v="Landsat"/>
    <n v="2005"/>
    <s v="imal7_15052_29_08_2005.img"/>
    <s v="Media"/>
    <x v="4"/>
    <n v="3"/>
    <s v="Alta"/>
    <s v="Rapide Eye"/>
    <n v="2016"/>
    <s v="1644328_RapidEye-1_analytic_20160315_165220.tif"/>
    <s v="Alta"/>
    <m/>
    <m/>
  </r>
  <r>
    <s v="1533i"/>
    <x v="6"/>
    <n v="11.48279"/>
    <n v="-84.264049999999997"/>
    <x v="3"/>
    <n v="7"/>
    <s v="Alta"/>
    <s v="Landsat"/>
    <n v="2005"/>
    <s v="imal7_15052_29_08_2005.img"/>
    <s v="Media"/>
    <x v="4"/>
    <n v="4"/>
    <s v="Alta"/>
    <s v="Rapide Eye"/>
    <n v="2016"/>
    <s v="1644327_RapidEye-3_analytic_20160522_163613.tif"/>
    <s v="Alta"/>
    <m/>
    <m/>
  </r>
  <r>
    <s v="1531i"/>
    <x v="6"/>
    <n v="11.39771"/>
    <n v="-84.009839999999997"/>
    <x v="3"/>
    <n v="9"/>
    <s v="Alta"/>
    <s v="Landsat"/>
    <n v="2005"/>
    <s v="imal7_15052_29_08_2005.img"/>
    <s v="Media"/>
    <x v="5"/>
    <n v="9"/>
    <s v="Alta"/>
    <s v="Rapide Eye"/>
    <n v="2016"/>
    <s v="1644328_RapidEye-4_analytic_20160724_163641.tif"/>
    <s v="Alta"/>
    <m/>
    <m/>
  </r>
  <r>
    <s v="1528i"/>
    <x v="6"/>
    <n v="11.39781"/>
    <n v="-84.264870000000002"/>
    <x v="2"/>
    <n v="6"/>
    <s v="Alta"/>
    <s v="Landsat"/>
    <n v="2005"/>
    <s v="imal7_15052_29_08_2005.img"/>
    <s v="Media"/>
    <x v="4"/>
    <n v="4"/>
    <s v="Alta"/>
    <s v="Sentinel"/>
    <n v="2017"/>
    <m/>
    <s v="Alta"/>
    <m/>
    <m/>
  </r>
  <r>
    <s v="1523i"/>
    <x v="6"/>
    <n v="11.312810000000001"/>
    <n v="-84.264099999999999"/>
    <x v="14"/>
    <m/>
    <s v="Alta"/>
    <s v="Landsat"/>
    <n v="2005"/>
    <s v="imal7_15052_29_08_2005.img"/>
    <s v="Media"/>
    <x v="14"/>
    <m/>
    <s v="Alta"/>
    <s v="Rapide Eye"/>
    <n v="2016"/>
    <s v="1644327_RapidEye-1_analytic_20160315_165221.tif"/>
    <s v="Alta"/>
    <m/>
    <m/>
  </r>
  <r>
    <s v="151i"/>
    <x v="6"/>
    <n v="12.33305"/>
    <n v="-84.051230000000004"/>
    <x v="2"/>
    <n v="5"/>
    <s v="Alta"/>
    <s v="Landsat"/>
    <n v="2005"/>
    <s v="imal7_15052_29_08_2005.img"/>
    <s v="Media"/>
    <x v="4"/>
    <n v="4"/>
    <s v="Media"/>
    <s v="Google Earth"/>
    <n v="2014"/>
    <m/>
    <s v="Media"/>
    <m/>
    <m/>
  </r>
  <r>
    <s v="1519i"/>
    <x v="6"/>
    <n v="11.227790000000001"/>
    <n v="-84.17989"/>
    <x v="3"/>
    <n v="9"/>
    <s v="Alta"/>
    <s v="Landsat"/>
    <n v="2005"/>
    <s v="imal7_15052_29_08_2005.img"/>
    <s v="Media"/>
    <x v="5"/>
    <n v="7"/>
    <s v="Alta"/>
    <s v="Rapide Eye"/>
    <n v="2016"/>
    <s v="1644327_RapidEye-1_analytic_20160315_165221.tif"/>
    <s v="Alta"/>
    <m/>
    <m/>
  </r>
  <r>
    <s v="1517i"/>
    <x v="6"/>
    <n v="11.22785"/>
    <n v="-84.349909999999994"/>
    <x v="3"/>
    <n v="8"/>
    <s v="Alta"/>
    <s v="Landsat"/>
    <n v="2005"/>
    <s v="imal7_15052_29_08_2005.img"/>
    <s v="Media"/>
    <x v="5"/>
    <n v="8"/>
    <s v="Alta"/>
    <s v="Rapide Eye"/>
    <n v="2016"/>
    <s v="1644227_RapidEye-1_analytic_20160315_165224.tif"/>
    <s v="Alta"/>
    <m/>
    <m/>
  </r>
  <r>
    <s v="1515i"/>
    <x v="6"/>
    <n v="11.14274"/>
    <n v="-84.009039999999999"/>
    <x v="3"/>
    <n v="9"/>
    <s v="Baja"/>
    <s v="Google Earth"/>
    <m/>
    <m/>
    <s v="Media"/>
    <x v="4"/>
    <n v="5"/>
    <s v="Alta"/>
    <s v="Rapide Eye"/>
    <n v="2016"/>
    <s v="1644228_RapidEye-2_analytic_20160903_164428.tif"/>
    <s v="Alta"/>
    <m/>
    <m/>
  </r>
  <r>
    <s v="1512i"/>
    <x v="6"/>
    <n v="11.14283"/>
    <n v="-84.264139999999998"/>
    <x v="3"/>
    <n v="9"/>
    <s v="Alta"/>
    <s v="Landsat"/>
    <n v="2005"/>
    <s v="imal7_15052_29_08_2005.img"/>
    <s v="Media"/>
    <x v="4"/>
    <n v="5"/>
    <s v="Alta"/>
    <s v="Rapide Eye"/>
    <n v="2016"/>
    <s v="1644227_RapidEye-1_analytic_20160315_165224.tif"/>
    <s v="Alta"/>
    <m/>
    <m/>
  </r>
  <r>
    <s v="1510i"/>
    <x v="6"/>
    <n v="11.057740000000001"/>
    <n v="-83.924890000000005"/>
    <x v="3"/>
    <n v="9"/>
    <s v="Alta"/>
    <s v="Landsat"/>
    <n v="2005"/>
    <s v="imal7_15052_29_08_2005.img"/>
    <s v="Media"/>
    <x v="5"/>
    <n v="9"/>
    <s v="Alta"/>
    <s v="Rapide Eye"/>
    <n v="2016"/>
    <s v="1644228_RapidEye-2_analytic_20160903_164428.tif"/>
    <s v="Alta"/>
    <m/>
    <m/>
  </r>
  <r>
    <s v="1507i"/>
    <x v="6"/>
    <n v="11.05781"/>
    <n v="-84.179919999999996"/>
    <x v="3"/>
    <n v="9"/>
    <s v="Media"/>
    <s v="Landsat"/>
    <n v="2005"/>
    <s v="imal7_15052_29_08_2005.img"/>
    <s v="Media"/>
    <x v="5"/>
    <n v="9"/>
    <s v="Alta"/>
    <s v="Rapide Eye"/>
    <n v="2016"/>
    <s v="1644128_RapidEye-2_analytic_20160903_164431.tif"/>
    <s v="Alta"/>
    <m/>
    <m/>
  </r>
  <r>
    <s v="1503i"/>
    <x v="6"/>
    <n v="10.97275"/>
    <n v="-83.924040000000005"/>
    <x v="3"/>
    <n v="9"/>
    <s v="Baja"/>
    <s v="Landsat"/>
    <n v="2005"/>
    <s v="imal7_15052_29_08_2005.img"/>
    <s v="Media"/>
    <x v="4"/>
    <n v="6"/>
    <s v="Baja"/>
    <s v="Rapide Eye"/>
    <n v="2016"/>
    <s v="1644228_RapidEye-2_analytic_20160903_164428.tif"/>
    <s v="Alta"/>
    <m/>
    <m/>
  </r>
  <r>
    <s v="1500i"/>
    <x v="6"/>
    <n v="10.973240000000001"/>
    <n v="-84.178610000000006"/>
    <x v="3"/>
    <n v="9"/>
    <s v="Alta"/>
    <s v="Landsat"/>
    <n v="2005"/>
    <s v="imal7_15052_29_08_2005.img"/>
    <s v="Media"/>
    <x v="5"/>
    <n v="9"/>
    <s v="Alta"/>
    <s v="Rapide Eye"/>
    <n v="2016"/>
    <s v="1644127_RapidEye-1_analytic_20160315_165228.tif"/>
    <s v="Alta"/>
    <m/>
    <m/>
  </r>
  <r>
    <s v="1499i"/>
    <x v="6"/>
    <n v="10.887729999999999"/>
    <n v="-83.839910000000003"/>
    <x v="3"/>
    <n v="9"/>
    <s v="Media"/>
    <s v="Landsat"/>
    <n v="2007"/>
    <s v="imal7_1553_08_02_2007.img"/>
    <s v="Media"/>
    <x v="12"/>
    <m/>
    <s v="Alta"/>
    <s v="Rapide Eye"/>
    <n v="2016"/>
    <s v="1744102_RapidEye-1_analytic_20160127_164707.tif"/>
    <s v="Alta"/>
    <m/>
    <m/>
  </r>
  <r>
    <s v="1496i"/>
    <x v="6"/>
    <n v="10.888590000000001"/>
    <n v="-84.094470000000001"/>
    <x v="3"/>
    <n v="9"/>
    <s v="Alta"/>
    <s v="Google Earth"/>
    <n v="2005"/>
    <m/>
    <s v="Alta"/>
    <x v="5"/>
    <n v="9"/>
    <s v="Alta"/>
    <s v="Google Earth"/>
    <n v="2014"/>
    <m/>
    <s v="Alta"/>
    <m/>
    <m/>
  </r>
  <r>
    <s v="1494i"/>
    <x v="6"/>
    <n v="14.925240000000001"/>
    <n v="-83.37218"/>
    <x v="2"/>
    <n v="5"/>
    <s v="Alta"/>
    <s v="Google Earth"/>
    <n v="2006"/>
    <s v="imal7_1550_09_11_2008.img"/>
    <s v="Media"/>
    <x v="5"/>
    <n v="7"/>
    <s v="Alta"/>
    <s v="Rapide Eye"/>
    <n v="2016"/>
    <s v="1745904_RapidEye-4_analytic_20160724_163545.tif"/>
    <s v="Alta"/>
    <m/>
    <m/>
  </r>
  <r>
    <s v="1491i"/>
    <x v="6"/>
    <n v="14.840120000000001"/>
    <n v="-83.455830000000006"/>
    <x v="8"/>
    <m/>
    <s v="Alta"/>
    <s v="Google Earth"/>
    <n v="2006"/>
    <m/>
    <s v="Alta"/>
    <x v="11"/>
    <s v="|"/>
    <s v="Alta"/>
    <s v="Rapide Eye"/>
    <n v="2016"/>
    <s v="1745904_RapidEye-4_analytic_20160724_163545.tif"/>
    <s v="Alta"/>
    <m/>
    <m/>
  </r>
  <r>
    <s v="1490INF"/>
    <x v="6"/>
    <n v="14.92592"/>
    <n v="-83.414869999999993"/>
    <x v="3"/>
    <n v="9"/>
    <s v="Alta"/>
    <s v="Landsat"/>
    <n v="2004"/>
    <s v="imal7_15050_04_04_2004.img"/>
    <s v="Alta"/>
    <x v="5"/>
    <n v="9"/>
    <s v="Alta"/>
    <s v="Rapide Eye"/>
    <n v="2016"/>
    <s v="1745904_RapidEye-4_analytic_20160724_163545.tif"/>
    <s v="Alta"/>
    <m/>
    <m/>
  </r>
  <r>
    <s v="148i"/>
    <x v="6"/>
    <n v="12.33229"/>
    <n v="-84.306349999999995"/>
    <x v="14"/>
    <m/>
    <s v="Alta"/>
    <s v="Landsat"/>
    <n v="2005"/>
    <s v="imal7_16051_24_11_2005.img"/>
    <s v="Media"/>
    <x v="0"/>
    <m/>
    <s v="Alta"/>
    <s v="Rapide Eye"/>
    <n v="2016"/>
    <s v="1644727_RapidEye-2_analytic_20151001_165244.tif"/>
    <s v="Alta"/>
    <m/>
    <m/>
  </r>
  <r>
    <s v="1488INF"/>
    <x v="6"/>
    <n v="14.839399999999999"/>
    <n v="-83.328130000000002"/>
    <x v="0"/>
    <m/>
    <s v="Alta"/>
    <s v="Landsat"/>
    <n v="2005"/>
    <s v="mosa_15_16_17_2005_06.img"/>
    <s v="Media"/>
    <x v="0"/>
    <m/>
    <s v="Alta"/>
    <s v="Rapide Eye"/>
    <n v="2015"/>
    <s v="1644727_RapidEye-2_analytic_20151001_165244.tif"/>
    <s v="Alta"/>
    <m/>
    <m/>
  </r>
  <r>
    <s v="1485INF"/>
    <x v="6"/>
    <n v="14.84076"/>
    <n v="-83.583539999999999"/>
    <x v="10"/>
    <m/>
    <s v="Alta"/>
    <s v="Landsat"/>
    <n v="2005"/>
    <s v="mosa_15_16_17_2005_06.img"/>
    <s v="Media"/>
    <x v="9"/>
    <m/>
    <s v="Alta"/>
    <s v="Rapide Eye"/>
    <n v="2016"/>
    <s v="1745903_RapidEye-1_analytic_20160206_165456.tif"/>
    <s v="Alta"/>
    <m/>
    <m/>
  </r>
  <r>
    <s v="1484i"/>
    <x v="6"/>
    <n v="14.755319999999999"/>
    <n v="-83.712199999999996"/>
    <x v="7"/>
    <n v="9"/>
    <s v="Alta"/>
    <s v="Landsat"/>
    <n v="2005"/>
    <s v="mosa_15_16_17_2005_06.img"/>
    <s v="Media"/>
    <x v="3"/>
    <n v="8"/>
    <s v="Alta"/>
    <s v="Google Earth"/>
    <n v="2012"/>
    <m/>
    <s v="Alta"/>
    <m/>
    <m/>
  </r>
  <r>
    <s v="1482INF"/>
    <x v="6"/>
    <n v="14.755929999999999"/>
    <n v="-83.414869999999993"/>
    <x v="10"/>
    <m/>
    <s v="Alta"/>
    <s v="Landsat"/>
    <n v="2005"/>
    <s v="mosa_15_16_17_2005_06.img"/>
    <s v="Media"/>
    <x v="9"/>
    <m/>
    <s v="Alta"/>
    <s v="Rapide Eye"/>
    <n v="2016"/>
    <s v="1745904_RapidEye-4_analytic_20160724_163545.tif"/>
    <s v="Alta"/>
    <m/>
    <m/>
  </r>
  <r>
    <s v="1481i"/>
    <x v="6"/>
    <n v="14.75633"/>
    <n v="-84.817599999999999"/>
    <x v="3"/>
    <n v="9"/>
    <s v="Alta"/>
    <s v="Landsat"/>
    <n v="2005"/>
    <s v="mosa_15_16_17_2005_06.img"/>
    <s v="Media"/>
    <x v="5"/>
    <n v="9"/>
    <s v="Alta"/>
    <s v="Rapide Eye"/>
    <n v="2016"/>
    <s v="1645924_RapidEye-1_analytic_20161001_164614.tif"/>
    <s v="Alta"/>
    <m/>
    <m/>
  </r>
  <r>
    <s v="1479INF"/>
    <x v="6"/>
    <n v="14.754709999999999"/>
    <n v="-83.669539999999998"/>
    <x v="7"/>
    <n v="7"/>
    <s v="Alta"/>
    <s v="Landsat"/>
    <n v="2005"/>
    <s v="mosa_15_16_17_2005_06.img"/>
    <s v="Media"/>
    <x v="2"/>
    <n v="6"/>
    <s v="Alta"/>
    <s v="Rapide Eye"/>
    <n v="2016"/>
    <s v="1745903_RapidEye-1_analytic_20160206_165456.tif"/>
    <s v="Alta"/>
    <m/>
    <m/>
  </r>
  <r>
    <s v="1478i"/>
    <x v="6"/>
    <n v="14.67013"/>
    <n v="-83.455879999999993"/>
    <x v="8"/>
    <m/>
    <s v="Alta"/>
    <s v="Landsat"/>
    <n v="2005"/>
    <s v="mosa_15_16_17_2005_06.img"/>
    <s v="Media"/>
    <x v="12"/>
    <m/>
    <s v="Alta"/>
    <s v="Rapide Eye"/>
    <n v="2016"/>
    <s v="1745803_RapidEye-1_analytic_20160206_165500.tif"/>
    <s v="Alta"/>
    <m/>
    <m/>
  </r>
  <r>
    <s v="1476INF"/>
    <x v="6"/>
    <n v="14.75484"/>
    <n v="-84.009519999999995"/>
    <x v="2"/>
    <n v="6"/>
    <s v="Alta"/>
    <s v="Landsat"/>
    <n v="2005"/>
    <s v="mosa_15_16_17_2005_06.img"/>
    <s v="Media"/>
    <x v="4"/>
    <n v="6"/>
    <s v="Alta"/>
    <s v="Rapide Eye"/>
    <n v="2015"/>
    <s v="1645928_RapidEye-2_analytic_20151001_165203.tif"/>
    <s v="Alta"/>
    <m/>
    <m/>
  </r>
  <r>
    <s v="1476i"/>
    <x v="6"/>
    <n v="14.67018"/>
    <n v="-83.62594"/>
    <x v="8"/>
    <m/>
    <s v="Alta"/>
    <s v="Landsat"/>
    <n v="2005"/>
    <s v="mosa_15_16_17_2005_06.img"/>
    <s v="Media"/>
    <x v="11"/>
    <m/>
    <s v="Alta"/>
    <s v="Rapide Eye"/>
    <n v="2016"/>
    <s v="1745803_RapidEye-4_analytic_20160724_163549.tif"/>
    <s v="Alta"/>
    <m/>
    <m/>
  </r>
  <r>
    <s v="1473INF"/>
    <x v="6"/>
    <n v="14.756729999999999"/>
    <n v="-84.860309999999998"/>
    <x v="3"/>
    <n v="9"/>
    <s v="Alta"/>
    <s v="Landsat"/>
    <n v="2005"/>
    <s v="mosa_15_16_17_2005_06.img"/>
    <s v="Media"/>
    <x v="5"/>
    <n v="8"/>
    <s v="Alta"/>
    <s v="Rapide Eye"/>
    <n v="2016"/>
    <s v="1645924_RapidEye-3_analytic_20160317_164830.tif"/>
    <s v="Alta"/>
    <m/>
    <m/>
  </r>
  <r>
    <s v="1473i"/>
    <x v="6"/>
    <n v="14.67023"/>
    <n v="-83.881029999999996"/>
    <x v="7"/>
    <n v="8"/>
    <s v="Alta"/>
    <s v="Landsat"/>
    <n v="2008"/>
    <s v="imal7_1550_09_11_2008.img"/>
    <s v="Media"/>
    <x v="3"/>
    <n v="7"/>
    <s v="Alta"/>
    <s v="Rapide Eye"/>
    <n v="2016"/>
    <s v="1645828_RapidEye-1_analytic_20160206_165501.tif"/>
    <s v="Alta"/>
    <m/>
    <m/>
  </r>
  <r>
    <s v="1472INF"/>
    <x v="6"/>
    <n v="14.75581"/>
    <n v="-84.943309999999997"/>
    <x v="15"/>
    <m/>
    <m/>
    <m/>
    <m/>
    <m/>
    <m/>
    <x v="15"/>
    <m/>
    <m/>
    <m/>
    <m/>
    <m/>
    <m/>
    <m/>
    <m/>
  </r>
  <r>
    <s v="1470i"/>
    <x v="6"/>
    <n v="14.67032"/>
    <n v="-84.136120000000005"/>
    <x v="3"/>
    <n v="9"/>
    <s v="Alta"/>
    <s v="Landsat"/>
    <n v="2005"/>
    <s v="mosa_15_16_17_2005_06.img"/>
    <s v="Media"/>
    <x v="5"/>
    <n v="9"/>
    <s v="Alta"/>
    <s v="Rapide Eye"/>
    <n v="2015"/>
    <s v="1645827_RapidEye-5_analytic_20150223_170657.tif"/>
    <s v="Alta"/>
    <m/>
    <m/>
  </r>
  <r>
    <s v="1469INF"/>
    <x v="6"/>
    <n v="14.669499999999999"/>
    <n v="-83.498270000000005"/>
    <x v="8"/>
    <m/>
    <s v="Alta"/>
    <s v="Google Earth"/>
    <n v="2006"/>
    <m/>
    <s v="Alta"/>
    <x v="11"/>
    <m/>
    <s v="Alta"/>
    <s v="Rapide Eye"/>
    <n v="2016"/>
    <s v="1745803_RapidEye-4_analytic_20160724_163549.tif"/>
    <s v="Alta"/>
    <m/>
    <m/>
  </r>
  <r>
    <s v="1467i"/>
    <x v="6"/>
    <n v="14.670450000000001"/>
    <n v="-84.731350000000006"/>
    <x v="3"/>
    <n v="9"/>
    <s v="Alta"/>
    <s v="Landsat"/>
    <n v="2005"/>
    <s v="mosa_15_16_17_2005_06.img"/>
    <s v="Media"/>
    <x v="4"/>
    <n v="5"/>
    <s v="Alta"/>
    <s v="Rapide Eye"/>
    <n v="2016"/>
    <s v="1645825_RapidEye-2_analytic_20160927_164616.tif"/>
    <s v="Alta"/>
    <m/>
    <m/>
  </r>
  <r>
    <s v="1465INF"/>
    <x v="6"/>
    <n v="14.66966"/>
    <n v="-83.838380000000001"/>
    <x v="8"/>
    <m/>
    <s v="Alta"/>
    <s v="Landsat"/>
    <n v="2005"/>
    <s v="mosa_15_16_17_2005_06.img"/>
    <s v="Media"/>
    <x v="12"/>
    <m/>
    <s v="Alta"/>
    <s v="Rapide Eye"/>
    <n v="2016"/>
    <s v="1745802_RapidEye-1_analytic_20160206_165500.tif"/>
    <s v="Alta"/>
    <m/>
    <m/>
  </r>
  <r>
    <s v="1464i"/>
    <x v="6"/>
    <n v="14.671239999999999"/>
    <n v="-84.986800000000002"/>
    <x v="3"/>
    <n v="9"/>
    <s v="Alta"/>
    <s v="Landsat"/>
    <n v="2005"/>
    <s v="mosa_15_16_17_2005_06.img"/>
    <s v="Media"/>
    <x v="5"/>
    <n v="9"/>
    <s v="Alta"/>
    <s v="Rapide Eye"/>
    <n v="2016"/>
    <s v="1645824_RapidEye-5_analytic_20160407_165208.tif"/>
    <s v="Alta"/>
    <m/>
    <m/>
  </r>
  <r>
    <s v="1462INF"/>
    <x v="6"/>
    <n v="14.670820000000001"/>
    <n v="-84.093760000000003"/>
    <x v="3"/>
    <n v="9"/>
    <s v="Alta"/>
    <s v="Landsat"/>
    <n v="2005"/>
    <s v="mosa_15_16_17_2005_06.img"/>
    <s v="Media"/>
    <x v="4"/>
    <n v="5"/>
    <s v="Alta"/>
    <s v="Rapide Eye"/>
    <n v="2016"/>
    <s v="1645828_RapidEye-1_analytic_20160206_165501.tif"/>
    <s v="Alta"/>
    <m/>
    <m/>
  </r>
  <r>
    <s v="1462i"/>
    <x v="6"/>
    <n v="14.58531"/>
    <n v="-83.457239999999999"/>
    <x v="8"/>
    <m/>
    <s v="Alta"/>
    <s v="Google Earth"/>
    <n v="2006"/>
    <m/>
    <s v="Alta"/>
    <x v="11"/>
    <m/>
    <s v="Alta"/>
    <s v="Sentinel"/>
    <n v="2017"/>
    <m/>
    <s v="Alta"/>
    <m/>
    <m/>
  </r>
  <r>
    <s v="145INF"/>
    <x v="6"/>
    <n v="11.440099999999999"/>
    <n v="-83.839749999999995"/>
    <x v="3"/>
    <n v="9"/>
    <s v="Alta"/>
    <s v="Landsat"/>
    <n v="2005"/>
    <s v="imal7_15052_29_08_2005.img"/>
    <s v="Media"/>
    <x v="5"/>
    <n v="7"/>
    <s v="Alta"/>
    <s v="Google Earth"/>
    <n v="2015"/>
    <m/>
    <s v="Media"/>
    <m/>
    <m/>
  </r>
  <r>
    <s v="145i"/>
    <x v="6"/>
    <n v="12.33315"/>
    <n v="-84.56147"/>
    <x v="2"/>
    <n v="6"/>
    <s v="Alta"/>
    <s v="Landsat"/>
    <n v="2005"/>
    <s v="imal7_16051_24_11_2005.img"/>
    <s v="Media"/>
    <x v="4"/>
    <n v="5"/>
    <s v="Alta"/>
    <s v="Rapide Eye"/>
    <n v="2016"/>
    <s v="1644726_RapidEye-2_analytic_20160124_170429.tif"/>
    <s v="Alta"/>
    <m/>
    <m/>
  </r>
  <r>
    <s v="1459INF"/>
    <x v="6"/>
    <n v="14.669879999999999"/>
    <n v="-84.34854"/>
    <x v="3"/>
    <n v="9"/>
    <s v="Alta"/>
    <s v="Landsat"/>
    <n v="2005"/>
    <s v="imgl7_16050_13_03_2005.img"/>
    <s v="Media"/>
    <x v="5"/>
    <n v="8"/>
    <s v="Alta"/>
    <s v="Rapide Eye"/>
    <n v="2016"/>
    <s v="1645826_RapidEye-3_analytic_20160317_164833.tif"/>
    <s v="Alta"/>
    <m/>
    <m/>
  </r>
  <r>
    <s v="1459i"/>
    <x v="6"/>
    <n v="14.58534"/>
    <n v="-83.712239999999994"/>
    <x v="8"/>
    <m/>
    <s v="Alta"/>
    <s v="Landsat"/>
    <n v="2005"/>
    <s v="mosa_15_16_17_2005_06.img"/>
    <s v="Media"/>
    <x v="11"/>
    <m/>
    <s v="Alta"/>
    <s v="Rapide Eye"/>
    <n v="2016"/>
    <s v="1745802_RapidEye-1_analytic_20160206_165500.tif"/>
    <s v="Alta"/>
    <m/>
    <m/>
  </r>
  <r>
    <s v="1456INF"/>
    <x v="6"/>
    <n v="14.6701"/>
    <n v="-84.858720000000005"/>
    <x v="3"/>
    <n v="9"/>
    <s v="Alta"/>
    <s v="Landsat"/>
    <n v="2005"/>
    <s v="mosa_15_16_17_2005_06.img"/>
    <s v="Media"/>
    <x v="5"/>
    <n v="9"/>
    <s v="Alta"/>
    <s v="Rapide Eye"/>
    <n v="2016"/>
    <s v="1645824_RapidEye-3_analytic_20160728_164015.tif"/>
    <s v="Alta"/>
    <m/>
    <m/>
  </r>
  <r>
    <s v="1456i"/>
    <x v="6"/>
    <n v="14.5854"/>
    <n v="-83.967230000000001"/>
    <x v="8"/>
    <m/>
    <s v="Alta"/>
    <s v="Landsat"/>
    <n v="2005"/>
    <s v="mosa_15_16_17_2005_06.img"/>
    <s v="Media"/>
    <x v="2"/>
    <n v="6"/>
    <s v="Alta"/>
    <s v="Sentinel"/>
    <n v="2017"/>
    <m/>
    <s v="Media"/>
    <m/>
    <m/>
  </r>
  <r>
    <s v="1453i"/>
    <x v="6"/>
    <n v="14.585430000000001"/>
    <n v="-84.222229999999996"/>
    <x v="3"/>
    <n v="9"/>
    <s v="Alta"/>
    <s v="Landsat"/>
    <n v="2005"/>
    <s v="mosa_15_16_17_2005_06_1.img"/>
    <s v="Media"/>
    <x v="5"/>
    <n v="9"/>
    <s v="Alta"/>
    <s v="Google Earth"/>
    <n v="2012"/>
    <m/>
    <s v="Alta"/>
    <m/>
    <m/>
  </r>
  <r>
    <s v="1451INF"/>
    <x v="6"/>
    <n v="14.584669999999999"/>
    <n v="-83.499610000000004"/>
    <x v="8"/>
    <m/>
    <s v="Alta"/>
    <s v="Google Earth"/>
    <n v="2003"/>
    <m/>
    <s v="Alta"/>
    <x v="2"/>
    <n v="6"/>
    <s v="Alta"/>
    <s v="Rapide Eye"/>
    <n v="2016"/>
    <s v="1745803_RapidEye-1_analytic_20160206_165500.tif"/>
    <s v="Alta"/>
    <m/>
    <m/>
  </r>
  <r>
    <s v="1450i"/>
    <x v="6"/>
    <n v="14.58549"/>
    <n v="-84.477220000000003"/>
    <x v="3"/>
    <n v="9"/>
    <s v="Alta"/>
    <s v="Landsat"/>
    <n v="2005"/>
    <s v="mosa_15_16_17_2005_06_1.img"/>
    <s v="Media"/>
    <x v="5"/>
    <n v="9"/>
    <s v="Alta"/>
    <s v="Rapide Eye"/>
    <n v="2016"/>
    <s v="1645826_RapidEye-3_analytic_20160317_164833.tif"/>
    <s v="Alta"/>
    <m/>
    <m/>
  </r>
  <r>
    <s v="1447INF"/>
    <x v="6"/>
    <n v="14.5848"/>
    <n v="-83.839590000000001"/>
    <x v="6"/>
    <n v="6"/>
    <s v="Alta"/>
    <s v="Landsat"/>
    <n v="2008"/>
    <s v="imal7_1550_09_11_2008.img"/>
    <s v="Media"/>
    <x v="2"/>
    <n v="6"/>
    <s v="Alta"/>
    <s v="Rapide Eye"/>
    <n v="2016"/>
    <s v="1745802_RapidEye-1_analytic_20160206_165500.tif"/>
    <s v="Alta"/>
    <m/>
    <m/>
  </r>
  <r>
    <s v="1447i"/>
    <x v="6"/>
    <n v="14.585520000000001"/>
    <n v="-84.732219999999998"/>
    <x v="3"/>
    <n v="9"/>
    <s v="Alta"/>
    <s v="Landsat"/>
    <n v="2004"/>
    <s v="imal7_15050_04_04_2004.img"/>
    <s v="Media"/>
    <x v="5"/>
    <n v="9"/>
    <s v="Alta"/>
    <s v="Rapide Eye"/>
    <n v="2016"/>
    <s v="1645825_RapidEye-2_analytic_20160927_164616.tif"/>
    <s v="Alta"/>
    <m/>
    <m/>
  </r>
  <r>
    <s v="1444INF"/>
    <x v="6"/>
    <n v="14.585929999999999"/>
    <n v="-84.094880000000003"/>
    <x v="3"/>
    <n v="9"/>
    <s v="Alta"/>
    <s v="Landsat"/>
    <n v="2004"/>
    <s v="imal7_15050_04_04_2004.img"/>
    <s v="Media"/>
    <x v="5"/>
    <n v="9"/>
    <s v="Alta"/>
    <s v="Rapide Eye"/>
    <n v="2016"/>
    <s v="1645825_RapidEye-2_analytic_20160927_164616.tif"/>
    <s v="Alta"/>
    <m/>
    <m/>
  </r>
  <r>
    <s v="1444i"/>
    <x v="6"/>
    <n v="14.586309999999999"/>
    <n v="-84.987579999999994"/>
    <x v="3"/>
    <n v="9"/>
    <s v="Alta"/>
    <s v="Landsat"/>
    <n v="2004"/>
    <s v="imal7_15050_04_04_2004.img"/>
    <s v="Media"/>
    <x v="5"/>
    <n v="9"/>
    <s v="Alta"/>
    <s v="Sentinel"/>
    <n v="2017"/>
    <m/>
    <s v="Alta"/>
    <m/>
    <m/>
  </r>
  <r>
    <s v="1443i"/>
    <x v="6"/>
    <n v="14.5001"/>
    <n v="-83.285870000000003"/>
    <x v="10"/>
    <m/>
    <s v="Alta"/>
    <s v="Google Earth"/>
    <n v="2005"/>
    <m/>
    <s v="Alta"/>
    <x v="9"/>
    <m/>
    <s v="Alta"/>
    <s v="Rapide Eye"/>
    <n v="2016"/>
    <s v="1745704_RapidEye-1_analytic_20160108_164826.tif"/>
    <s v="Alta"/>
    <m/>
    <m/>
  </r>
  <r>
    <s v="1441INF"/>
    <x v="6"/>
    <n v="14.58498"/>
    <n v="-84.349559999999997"/>
    <x v="3"/>
    <n v="9"/>
    <s v="Alta"/>
    <s v="Landsat"/>
    <n v="2005"/>
    <s v="mosa_15_16_17_2005_06.img"/>
    <s v="Media"/>
    <x v="5"/>
    <n v="9"/>
    <s v="Alta"/>
    <s v="Rapide Eye"/>
    <n v="2016"/>
    <s v="1645826_RapidEye-3_analytic_20160317_164833.tif"/>
    <s v="Alta"/>
    <m/>
    <m/>
  </r>
  <r>
    <s v="1440i"/>
    <x v="6"/>
    <n v="14.500159999999999"/>
    <n v="-83.540959999999998"/>
    <x v="6"/>
    <n v="3"/>
    <s v="Alta"/>
    <s v="Google Earth"/>
    <n v="2005"/>
    <m/>
    <s v="Alta"/>
    <x v="2"/>
    <n v="6"/>
    <s v="Alta"/>
    <s v="Rapide Eye"/>
    <n v="2015"/>
    <s v="1745703_RapidEye-2_analytic_20151001_165208.tif"/>
    <s v="Alta"/>
    <m/>
    <m/>
  </r>
  <r>
    <s v="1438INF"/>
    <x v="6"/>
    <n v="14.585940000000001"/>
    <n v="-84.604889999999997"/>
    <x v="3"/>
    <n v="9"/>
    <s v="Media"/>
    <s v="Landsat"/>
    <n v="2005"/>
    <s v="mosa_15_16_17_2005_06.img"/>
    <s v="Media"/>
    <x v="5"/>
    <n v="9"/>
    <s v="Alta"/>
    <s v="Rapide Eye"/>
    <n v="2016"/>
    <s v="1645825_RapidEye-2_analytic_20160927_164616.tif"/>
    <s v="Alta"/>
    <m/>
    <m/>
  </r>
  <r>
    <s v="1437i"/>
    <x v="6"/>
    <n v="14.50024"/>
    <n v="-83.796049999999994"/>
    <x v="7"/>
    <n v="7"/>
    <s v="Media"/>
    <s v="Landsat"/>
    <n v="2005"/>
    <s v="mosa_15_16_17_2005_06.img"/>
    <s v="Media"/>
    <x v="3"/>
    <n v="7"/>
    <s v="Alta"/>
    <s v="Rapide Eye"/>
    <n v="2016"/>
    <s v="1745702_RapidEye-1_analytic_20160206_165503.tif"/>
    <s v="Alta"/>
    <m/>
    <m/>
  </r>
  <r>
    <s v="1435INF"/>
    <x v="6"/>
    <n v="14.58517"/>
    <n v="-84.859539999999996"/>
    <x v="3"/>
    <n v="9"/>
    <s v="Alta"/>
    <s v="Landsat"/>
    <n v="2005"/>
    <s v="mosa_15_16_17_2005_06_1.img"/>
    <s v="Media"/>
    <x v="5"/>
    <n v="9"/>
    <s v="Alta"/>
    <s v="Rapide Eye"/>
    <n v="2016"/>
    <s v="1645824_RapidEye-3_analytic_20160317_164834.tif"/>
    <s v="Alta"/>
    <m/>
    <m/>
  </r>
  <r>
    <s v="1434i"/>
    <x v="6"/>
    <n v="14.50029"/>
    <n v="-84.051140000000004"/>
    <x v="6"/>
    <n v="5"/>
    <s v="Media"/>
    <s v="Landsat"/>
    <n v="2005"/>
    <s v="mosa_15_16_17_2005_06_1.img"/>
    <s v="Media"/>
    <x v="2"/>
    <n v="5"/>
    <s v="Alta"/>
    <s v="Rapide Eye"/>
    <n v="2016"/>
    <s v="1645728_RapidEye-3_analytic_20160620_164323.tif"/>
    <s v="Alta"/>
    <m/>
    <m/>
  </r>
  <r>
    <s v="1431INF"/>
    <x v="6"/>
    <n v="14.49945"/>
    <n v="-83.328299999999999"/>
    <x v="10"/>
    <m/>
    <s v="Alta"/>
    <s v="Google Earth"/>
    <n v="2005"/>
    <m/>
    <s v="Media"/>
    <x v="9"/>
    <m/>
    <s v="Alta"/>
    <s v="Google Earth"/>
    <n v="2012"/>
    <m/>
    <s v="Alta"/>
    <m/>
    <m/>
  </r>
  <r>
    <s v="1431i"/>
    <x v="6"/>
    <n v="14.50037"/>
    <n v="-84.306229999999999"/>
    <x v="3"/>
    <n v="9"/>
    <s v="Alta"/>
    <s v="Landsat"/>
    <n v="2005"/>
    <s v="mosa_15_16_17_2005_06_1.img"/>
    <s v="Media"/>
    <x v="5"/>
    <n v="9"/>
    <s v="Alta"/>
    <s v="Google Earth"/>
    <n v="2012"/>
    <m/>
    <s v="Alta"/>
    <m/>
    <m/>
  </r>
  <r>
    <s v="142INF"/>
    <x v="6"/>
    <n v="11.44101"/>
    <n v="-84.09402"/>
    <x v="2"/>
    <n v="6"/>
    <s v="Baja"/>
    <s v="Landsat"/>
    <n v="2005"/>
    <s v="Google arth engine"/>
    <s v="Media"/>
    <x v="5"/>
    <n v="7"/>
    <s v="Alta"/>
    <s v="Rapide Eye"/>
    <n v="2016"/>
    <s v="1644328_RapidEye-1_analytic_20160315_165220.tif"/>
    <s v="Alta"/>
    <m/>
    <m/>
  </r>
  <r>
    <s v="1428INF"/>
    <x v="6"/>
    <n v="14.500780000000001"/>
    <n v="-83.583569999999995"/>
    <x v="7"/>
    <n v="7"/>
    <s v="Alta"/>
    <s v="Landsat"/>
    <n v="2004"/>
    <s v="imal7_15050_04_04_2004.img"/>
    <s v="Media"/>
    <x v="2"/>
    <n v="4"/>
    <s v="Alta"/>
    <s v="Rapide Eye"/>
    <n v="2015"/>
    <s v="1745703_RapidEye-1_analytic_20160206_165503.tif"/>
    <s v="Alta"/>
    <m/>
    <m/>
  </r>
  <r>
    <s v="1428i"/>
    <x v="6"/>
    <n v="14.50042"/>
    <n v="-84.561329999999998"/>
    <x v="3"/>
    <n v="9"/>
    <s v="Alta"/>
    <s v="Landsat"/>
    <n v="2005"/>
    <s v="mosa_15_16_17_2005_06.img"/>
    <s v="Media"/>
    <x v="4"/>
    <n v="6"/>
    <s v="Alta"/>
    <s v="Rapide Eye"/>
    <n v="2016"/>
    <s v="1645725_RapidEye-3_analytic_20160317_164837.tif"/>
    <s v="Alta"/>
    <m/>
    <m/>
  </r>
  <r>
    <s v="1426i"/>
    <x v="6"/>
    <n v="14.50046"/>
    <n v="-84.731390000000005"/>
    <x v="3"/>
    <n v="9"/>
    <s v="Alta"/>
    <s v="Landsat"/>
    <n v="2005"/>
    <s v="mosa_15_16_17_2005_06.img"/>
    <s v="Media"/>
    <x v="5"/>
    <n v="7"/>
    <s v="Alta"/>
    <s v="Rapide Eye"/>
    <n v="2016"/>
    <s v="1645725_RapidEye-3_analytic_20160317_164837.tif"/>
    <s v="Alta"/>
    <m/>
    <m/>
  </r>
  <r>
    <s v="1423INF"/>
    <x v="6"/>
    <n v="14.499750000000001"/>
    <n v="-84.008510000000001"/>
    <x v="3"/>
    <n v="9"/>
    <s v="Alta"/>
    <s v="Landsat"/>
    <n v="2004"/>
    <s v="imal7_15050_04_04_2004.img"/>
    <s v="Media"/>
    <x v="4"/>
    <n v="3"/>
    <s v="Alta"/>
    <s v="Rapide Eye"/>
    <n v="2015"/>
    <s v="1645728_RapidEye-2_analytic_20151001_165209.tif"/>
    <s v="Alta"/>
    <m/>
    <m/>
  </r>
  <r>
    <s v="1423i"/>
    <x v="6"/>
    <n v="14.500540000000001"/>
    <n v="-84.98648"/>
    <x v="3"/>
    <n v="9"/>
    <s v="Alta"/>
    <s v="Landsat"/>
    <n v="2005"/>
    <s v="mosa_15_16_17_2005_06.img"/>
    <s v="Media"/>
    <x v="5"/>
    <n v="7"/>
    <s v="Alta"/>
    <s v="Rapide Eye"/>
    <n v="2016"/>
    <s v="1645724_RapidEye-3_analytic_20160317_164837.tif"/>
    <s v="Alta"/>
    <m/>
    <m/>
  </r>
  <r>
    <s v="1420INF"/>
    <x v="6"/>
    <n v="14.50084"/>
    <n v="-84.263840000000002"/>
    <x v="3"/>
    <n v="9"/>
    <s v="Alta"/>
    <s v="Landsat"/>
    <n v="2005"/>
    <s v="mosa_15_16_17_2005_06_1.img"/>
    <s v="Media"/>
    <x v="5"/>
    <n v="9"/>
    <s v="Alta"/>
    <s v="Rapide Eye"/>
    <n v="2016"/>
    <s v="1645727_RapidEye-1_analytic_20160417_164507.tif"/>
    <s v="Alta"/>
    <m/>
    <m/>
  </r>
  <r>
    <s v="1420i"/>
    <x v="6"/>
    <n v="14.415290000000001"/>
    <n v="-83.372280000000003"/>
    <x v="4"/>
    <m/>
    <s v="Alta"/>
    <s v="Landsat"/>
    <n v="2005"/>
    <s v="imal7_1550_09_11_2008.img"/>
    <s v="Media"/>
    <x v="4"/>
    <n v="4"/>
    <s v="Alta"/>
    <s v="Rapide Eye"/>
    <n v="2016"/>
    <s v="1745704_RapidEye-1_analytic_20160108_164826.tif"/>
    <s v="Alta"/>
    <m/>
    <m/>
  </r>
  <r>
    <s v="1417INF"/>
    <x v="6"/>
    <n v="14.499980000000001"/>
    <n v="-84.518680000000003"/>
    <x v="3"/>
    <n v="9"/>
    <s v="Alta"/>
    <s v="Landsat"/>
    <n v="2005"/>
    <s v="imgl7_16050_13_03_2005.img"/>
    <s v="Media"/>
    <x v="5"/>
    <n v="9"/>
    <s v="Alta"/>
    <s v="Rapide Eye"/>
    <n v="2016"/>
    <s v="1645726_RapidEye-3_analytic_20160317_164836.tif"/>
    <s v="Alta"/>
    <m/>
    <m/>
  </r>
  <r>
    <s v="1417i"/>
    <x v="6"/>
    <n v="14.41535"/>
    <n v="-83.627269999999996"/>
    <x v="7"/>
    <n v="9"/>
    <s v="Alta"/>
    <s v="Landsat"/>
    <n v="2004"/>
    <s v="imal7_15050_04_04_2004.img"/>
    <s v="Media"/>
    <x v="3"/>
    <n v="8"/>
    <s v="Alta"/>
    <s v="Rapide Eye"/>
    <n v="2016"/>
    <s v="1745703_RapidEye-1_analytic_20160206_165503.tif"/>
    <s v="Alta"/>
    <m/>
    <m/>
  </r>
  <r>
    <s v="1414INF"/>
    <x v="6"/>
    <n v="14.500870000000001"/>
    <n v="-84.774050000000003"/>
    <x v="3"/>
    <n v="9"/>
    <s v="Alta"/>
    <s v="Landsat"/>
    <n v="2005"/>
    <s v="mosa_15_16_17_2005_06_1.img"/>
    <s v="Media"/>
    <x v="5"/>
    <n v="9"/>
    <s v="Alta"/>
    <s v="Rapide Eye"/>
    <n v="2016"/>
    <s v="1645724_RapidEye-3_analytic_20160317_164837.tif"/>
    <s v="Alta"/>
    <m/>
    <m/>
  </r>
  <r>
    <s v="1414i"/>
    <x v="6"/>
    <n v="14.415380000000001"/>
    <n v="-83.882270000000005"/>
    <x v="6"/>
    <n v="5"/>
    <s v="Alta"/>
    <s v="Landsat"/>
    <n v="2005"/>
    <s v="imgl7_16050_13_03_2005.img"/>
    <s v="Media"/>
    <x v="4"/>
    <n v="5"/>
    <s v="Alta"/>
    <s v="Rapide Eye"/>
    <n v="2015"/>
    <s v="1645728_RapidEye-2_analytic_20151001_165209.tif"/>
    <s v="Alta"/>
    <m/>
    <m/>
  </r>
  <r>
    <s v="1413i"/>
    <x v="6"/>
    <n v="14.415419999999999"/>
    <n v="-83.967259999999996"/>
    <x v="3"/>
    <n v="8"/>
    <s v="Alta"/>
    <s v="Landsat"/>
    <n v="2008"/>
    <s v="imal7_1550_09_11_2008.img"/>
    <s v="Media"/>
    <x v="5"/>
    <n v="7"/>
    <s v="Alta"/>
    <s v="Rapide Eye"/>
    <n v="2015"/>
    <s v="1645728_RapidEye-2_analytic_20151001_165209.tif"/>
    <s v="Alta"/>
    <m/>
    <m/>
  </r>
  <r>
    <s v="1411INF"/>
    <x v="6"/>
    <n v="14.50019"/>
    <n v="-85.028850000000006"/>
    <x v="3"/>
    <n v="9"/>
    <s v="Alta"/>
    <s v="Landsat"/>
    <n v="2005"/>
    <s v="mosa_15_16_17_2005_06.img"/>
    <s v="Media"/>
    <x v="4"/>
    <n v="5"/>
    <s v="Alta"/>
    <s v="Rapide Eye"/>
    <n v="2016"/>
    <s v="1645723_RapidEye-4_analytic_20160116_165114.tif"/>
    <s v="Alta"/>
    <m/>
    <m/>
  </r>
  <r>
    <s v="1410i"/>
    <x v="6"/>
    <n v="14.41545"/>
    <n v="-84.222260000000006"/>
    <x v="3"/>
    <n v="9"/>
    <s v="Alta"/>
    <s v="Landsat"/>
    <n v="2005"/>
    <s v="mosa_15_16_17_2005_06.img"/>
    <s v="Media"/>
    <x v="5"/>
    <n v="8"/>
    <s v="Alta"/>
    <s v="Rapide Eye"/>
    <n v="2016"/>
    <s v="1645727_RapidEye-1_analytic_20160417_164507.tif"/>
    <s v="Alta"/>
    <m/>
    <m/>
  </r>
  <r>
    <s v="1408INF"/>
    <x v="6"/>
    <n v="14.414630000000001"/>
    <n v="-83.329689999999999"/>
    <x v="2"/>
    <n v="6"/>
    <s v="Alta"/>
    <s v="Google Earth"/>
    <n v="2005"/>
    <m/>
    <s v="Media"/>
    <x v="5"/>
    <n v="8"/>
    <s v="Alta"/>
    <s v="Rapide Eye"/>
    <n v="2016"/>
    <s v="1745704_RapidEye-1_analytic_20160613_164116.tif"/>
    <s v="Alta"/>
    <m/>
    <m/>
  </r>
  <r>
    <s v="1407i"/>
    <x v="6"/>
    <n v="14.415509999999999"/>
    <n v="-84.477249999999998"/>
    <x v="3"/>
    <n v="9"/>
    <s v="Alta"/>
    <s v="Landsat"/>
    <n v="2005"/>
    <s v="mosa_15_16_17_2005_06_1.img"/>
    <s v="Media"/>
    <x v="5"/>
    <n v="7"/>
    <s v="Alta"/>
    <s v="Rapide Eye"/>
    <n v="2016"/>
    <s v="1645726_RapidEye-3_analytic_20160317_164836.tif"/>
    <s v="Alta"/>
    <m/>
    <m/>
  </r>
  <r>
    <s v="1405INF"/>
    <x v="6"/>
    <n v="14.415940000000001"/>
    <n v="-83.584869999999995"/>
    <x v="8"/>
    <m/>
    <s v="Alta"/>
    <s v="Landsat"/>
    <n v="2008"/>
    <s v="imal7_1550_09_11_2008.img"/>
    <s v="Media"/>
    <x v="11"/>
    <m/>
    <s v="Alta"/>
    <s v="Rapide Eye"/>
    <n v="2016"/>
    <s v="1745703_RapidEye-1_analytic_20160206_165503.tif"/>
    <s v="Alta"/>
    <m/>
    <m/>
  </r>
  <r>
    <s v="1404i"/>
    <x v="6"/>
    <n v="14.41554"/>
    <n v="-84.732249999999993"/>
    <x v="3"/>
    <n v="9"/>
    <s v="Baja"/>
    <s v="Landsat"/>
    <n v="2005"/>
    <s v="mosa_15_16_17_2005_06.img"/>
    <s v="Media"/>
    <x v="5"/>
    <n v="8"/>
    <s v="Alta"/>
    <s v="Rapide Eye"/>
    <n v="2016"/>
    <s v="1745703_RapidEye-1_analytic_20160206_165503.tif"/>
    <s v="Alta"/>
    <m/>
    <m/>
  </r>
  <r>
    <s v="1402INF"/>
    <x v="6"/>
    <n v="14.414820000000001"/>
    <n v="-83.839659999999995"/>
    <x v="6"/>
    <n v="6"/>
    <s v="Media"/>
    <s v="Landsat"/>
    <n v="2005"/>
    <s v="mosa_15_16_17_2005_06_1.img"/>
    <s v="Media"/>
    <x v="3"/>
    <n v="8"/>
    <s v="Alta"/>
    <s v="Rapide Eye"/>
    <n v="2016"/>
    <s v="1745702_RapidEye-1_analytic_20160206_165503.tif"/>
    <s v="Alta"/>
    <m/>
    <m/>
  </r>
  <r>
    <s v="1401i"/>
    <x v="6"/>
    <n v="14.4156"/>
    <n v="-84.987250000000003"/>
    <x v="2"/>
    <n v="6"/>
    <s v="Alta"/>
    <s v="Landsat"/>
    <n v="2005"/>
    <s v="mosa_15_16_17_2005_06_1.img"/>
    <s v="Media"/>
    <x v="4"/>
    <n v="5"/>
    <s v="Baja"/>
    <s v="Rapide Eye"/>
    <n v="2016"/>
    <m/>
    <s v="Alta"/>
    <m/>
    <m/>
  </r>
  <r>
    <s v="13INF"/>
    <x v="6"/>
    <n v="10.93103"/>
    <n v="-83.924009999999996"/>
    <x v="3"/>
    <n v="9"/>
    <s v="Alta"/>
    <s v="Landsat"/>
    <n v="2005"/>
    <s v="imal7_15052_29_08_2005.img"/>
    <s v="Media"/>
    <x v="4"/>
    <n v="6"/>
    <s v="Media"/>
    <s v="Rapide Eye"/>
    <n v="2016"/>
    <s v="1644128_RapidEye-2_analytic_20160903_164431.tif"/>
    <s v="Alta"/>
    <m/>
    <m/>
  </r>
  <r>
    <s v="13i"/>
    <x v="6"/>
    <n v="11.05824"/>
    <n v="-84.392449999999997"/>
    <x v="13"/>
    <m/>
    <s v="Alta"/>
    <s v="Landsat"/>
    <n v="2005"/>
    <s v="imal7_15052_29_08_2005.img"/>
    <s v="Media"/>
    <x v="7"/>
    <m/>
    <s v="Alta"/>
    <s v="Rapide Eye"/>
    <n v="2016"/>
    <s v="1644126_RapidEye-1_analytic_20160315_165228.tif"/>
    <s v="Alta"/>
    <m/>
    <m/>
  </r>
  <r>
    <s v="139INF"/>
    <x v="6"/>
    <n v="11.440289999999999"/>
    <n v="-84.349869999999996"/>
    <x v="12"/>
    <m/>
    <s v="Alta"/>
    <s v="Landsat"/>
    <n v="2005"/>
    <s v="imal7_15052_29_08_2005.img"/>
    <s v="Media"/>
    <x v="1"/>
    <n v="2"/>
    <s v="Alta"/>
    <s v="Rapide Eye"/>
    <n v="2016"/>
    <s v="1644327_RapidEye-1_analytic_20160315_165221.tif"/>
    <s v="Alta"/>
    <m/>
    <m/>
  </r>
  <r>
    <s v="1399i"/>
    <x v="6"/>
    <n v="14.330120000000001"/>
    <n v="-83.285920000000004"/>
    <x v="0"/>
    <m/>
    <s v="Alta"/>
    <s v="Landsat"/>
    <n v="2008"/>
    <s v="imal7_1550_09_11_2008.img"/>
    <s v="Media"/>
    <x v="0"/>
    <m/>
    <s v="Alta"/>
    <s v="Rapide Eye"/>
    <n v="2016"/>
    <s v="1745704_RapidEye-1_analytic_20160108_164826.tif"/>
    <s v="Alta"/>
    <m/>
    <m/>
  </r>
  <r>
    <s v="1398INF"/>
    <x v="6"/>
    <n v="14.41494"/>
    <n v="-84.179640000000006"/>
    <x v="3"/>
    <n v="9"/>
    <s v="Alta"/>
    <s v="Landsat"/>
    <n v="2005"/>
    <s v="mosa_15_16_17_2005_06.img"/>
    <s v="Media"/>
    <x v="5"/>
    <n v="7"/>
    <s v="Media"/>
    <s v="Rapide Eye"/>
    <n v="2016"/>
    <s v="1645727_RapidEye-1_analytic_20160417_164507.tif"/>
    <s v="Alta"/>
    <m/>
    <m/>
  </r>
  <r>
    <s v="1396i"/>
    <x v="6"/>
    <n v="14.33018"/>
    <n v="-83.54101"/>
    <x v="3"/>
    <n v="8"/>
    <s v="Alta"/>
    <s v="Landsat"/>
    <n v="2005"/>
    <s v="mosa_15_16_17_2005_06_1.img"/>
    <s v="Media"/>
    <x v="5"/>
    <n v="8"/>
    <s v="Alta"/>
    <s v="Rapide Eye"/>
    <n v="2016"/>
    <s v="1745703_RapidEye-1_analytic_20160206_165503.tif"/>
    <s v="Alta"/>
    <m/>
    <m/>
  </r>
  <r>
    <s v="1395INF"/>
    <x v="6"/>
    <n v="14.415940000000001"/>
    <n v="-84.434889999999996"/>
    <x v="3"/>
    <n v="9"/>
    <s v="Alta"/>
    <s v="Landsat"/>
    <n v="2005"/>
    <s v="mosa_15_16_17_2005_06_1.img"/>
    <s v="Media"/>
    <x v="5"/>
    <n v="9"/>
    <s v="Alta"/>
    <s v="Rapide Eye"/>
    <n v="2016"/>
    <s v="1645726_RapidEye-3_analytic_20160317_164836.tif"/>
    <s v="Alta"/>
    <m/>
    <m/>
  </r>
  <r>
    <s v="1393i"/>
    <x v="6"/>
    <n v="14.330260000000001"/>
    <n v="-83.796090000000007"/>
    <x v="3"/>
    <n v="9"/>
    <s v="Alta"/>
    <s v="Landsat"/>
    <n v="2008"/>
    <s v="imal7_1550_09_11_2008.img"/>
    <s v="Media"/>
    <x v="1"/>
    <n v="2"/>
    <s v="Alta"/>
    <s v="Rapide Eye"/>
    <n v="2016"/>
    <s v="1745702_RapidEye-1_analytic_20160206_165503.tif"/>
    <s v="Alta"/>
    <m/>
    <m/>
  </r>
  <r>
    <s v="1392INF"/>
    <x v="6"/>
    <n v="14.41513"/>
    <n v="-84.689610000000002"/>
    <x v="3"/>
    <n v="9"/>
    <s v="Alta"/>
    <s v="Landsat"/>
    <n v="2005"/>
    <s v="mosa_15_16_17_2005_06_1.img"/>
    <s v="Media"/>
    <x v="5"/>
    <n v="9"/>
    <s v="Alta"/>
    <s v="Rapide Eye"/>
    <n v="2015"/>
    <s v="1645725_RapidEye-3_analytic_20160317_164837.tif"/>
    <s v="Alta"/>
    <m/>
    <m/>
  </r>
  <r>
    <s v="1390i"/>
    <x v="6"/>
    <n v="14.330310000000001"/>
    <n v="-84.051190000000005"/>
    <x v="3"/>
    <n v="9"/>
    <s v="Alta"/>
    <s v="Landsat"/>
    <n v="2005"/>
    <s v="mosa_15_16_17_2005_06_1.img"/>
    <s v="Media"/>
    <x v="5"/>
    <n v="9"/>
    <s v="Alta"/>
    <s v="Rapide Eye"/>
    <n v="2016"/>
    <s v="1644727_RapidEye-2_analytic_20151001_165244.tif"/>
    <s v="Alta"/>
    <m/>
    <m/>
  </r>
  <r>
    <s v="138i"/>
    <x v="6"/>
    <n v="12.24722"/>
    <n v="-84.137200000000007"/>
    <x v="1"/>
    <n v="2"/>
    <s v="Alta"/>
    <s v="Landsat"/>
    <n v="2005"/>
    <s v="imal7_15052_29_08_2005.img"/>
    <s v="Media"/>
    <x v="7"/>
    <m/>
    <s v="Alta"/>
    <s v="Otras"/>
    <n v="2017"/>
    <s v="Capa de cultivos 2017 INETER"/>
    <s v="Alta"/>
    <m/>
    <m/>
  </r>
  <r>
    <s v="1389INF"/>
    <x v="6"/>
    <n v="14.415940000000001"/>
    <n v="-84.944900000000004"/>
    <x v="3"/>
    <n v="9"/>
    <s v="Alta"/>
    <s v="Landsat"/>
    <n v="2005"/>
    <s v="mosa_15_16_17_2005_06_1.img"/>
    <s v="Media"/>
    <x v="5"/>
    <n v="8"/>
    <s v="Alta"/>
    <s v="Rapide Eye"/>
    <n v="2015"/>
    <s v="1645724_RapidEye-3_analytic_20160317_164837.tif"/>
    <s v="Alta"/>
    <m/>
    <m/>
  </r>
  <r>
    <s v="1387i"/>
    <x v="6"/>
    <n v="14.33039"/>
    <n v="-84.306280000000001"/>
    <x v="2"/>
    <n v="6"/>
    <s v="Alta"/>
    <s v="Landsat"/>
    <n v="2005"/>
    <s v="mosa_15_16_17_2005_06_1.img"/>
    <s v="Media"/>
    <x v="1"/>
    <n v="2"/>
    <s v="Alta"/>
    <s v="Rapide Eye"/>
    <n v="2015"/>
    <s v="1645727_RapidEye-3_analytic_20160728_164017.tif"/>
    <s v="Alta"/>
    <m/>
    <m/>
  </r>
  <r>
    <s v="1384INF"/>
    <x v="6"/>
    <n v="14.330780000000001"/>
    <n v="-83.413520000000005"/>
    <x v="6"/>
    <n v="5"/>
    <s v="Alta"/>
    <s v="Landsat"/>
    <n v="2004"/>
    <s v="imal7_15050_04_04_2004.img"/>
    <s v="Media"/>
    <x v="3"/>
    <n v="8"/>
    <s v="Alta"/>
    <s v="Rapide Eye"/>
    <n v="2016"/>
    <s v="1745704_RapidEye-1_analytic_20160108_164826.tif"/>
    <s v="Alta"/>
    <m/>
    <m/>
  </r>
  <r>
    <s v="1384i"/>
    <x v="6"/>
    <n v="14.330439999999999"/>
    <n v="-84.561369999999997"/>
    <x v="5"/>
    <m/>
    <s v="Media"/>
    <s v="Landsat"/>
    <n v="2005"/>
    <s v="Google earth engine"/>
    <s v="Media"/>
    <x v="5"/>
    <n v="9"/>
    <s v="Alta"/>
    <s v="Rapide Eye"/>
    <n v="2016"/>
    <s v="1645725_RapidEye-3_analytic_20160317_164837.tif"/>
    <s v="Alta"/>
    <m/>
    <m/>
  </r>
  <r>
    <s v="1381INF"/>
    <x v="6"/>
    <n v="14.32963"/>
    <n v="-83.668480000000002"/>
    <x v="7"/>
    <n v="7"/>
    <s v="Media"/>
    <s v="Landsat"/>
    <n v="2004"/>
    <s v="imal7_15050_04_04_2004.img"/>
    <s v="Media"/>
    <x v="2"/>
    <n v="6"/>
    <s v="Alta"/>
    <s v="Rapide Eye"/>
    <n v="2016"/>
    <s v="1745702_RapidEye-1_analytic_20160206_165503.tif"/>
    <s v="Alta"/>
    <m/>
    <m/>
  </r>
  <r>
    <s v="1381i"/>
    <x v="6"/>
    <n v="14.33051"/>
    <n v="-84.816460000000006"/>
    <x v="3"/>
    <n v="8"/>
    <s v="Media"/>
    <s v="Landsat"/>
    <n v="2004"/>
    <s v="imal7_15050_04_04_2004.img"/>
    <s v="Media"/>
    <x v="5"/>
    <n v="7"/>
    <s v="Alta"/>
    <s v="Rapide Eye"/>
    <n v="2016"/>
    <s v="1645724_RapidEye-3_analytic_20160317_164837.tif"/>
    <s v="Alta"/>
    <m/>
    <m/>
  </r>
  <r>
    <s v="1378INF"/>
    <x v="6"/>
    <n v="14.330819999999999"/>
    <n v="-83.923720000000003"/>
    <x v="10"/>
    <m/>
    <s v="Alta"/>
    <s v="Landsat"/>
    <n v="2008"/>
    <s v="imal7_1550_09_11_2008.img"/>
    <s v="Media"/>
    <x v="9"/>
    <m/>
    <s v="Alta"/>
    <s v="Rapide Eye"/>
    <n v="2015"/>
    <s v="1645728_RapidEye-2_analytic_20151001_165209.tif"/>
    <s v="Alta"/>
    <m/>
    <m/>
  </r>
  <r>
    <s v="1378i"/>
    <x v="6"/>
    <n v="14.33056"/>
    <n v="-85.071560000000005"/>
    <x v="3"/>
    <n v="9"/>
    <s v="Alta"/>
    <s v="Landsat"/>
    <n v="2005"/>
    <s v="mosa_15_16_17_2005_06_1.img"/>
    <s v="Media"/>
    <x v="5"/>
    <n v="9"/>
    <s v="Alta"/>
    <s v="Rapide Eye"/>
    <n v="2016"/>
    <s v="1645723_RapidEye-4_analytic_20160116_165114.tif"/>
    <s v="Alta"/>
    <m/>
    <m/>
  </r>
  <r>
    <s v="1375i"/>
    <x v="6"/>
    <n v="14.245340000000001"/>
    <n v="-83.457300000000004"/>
    <x v="8"/>
    <m/>
    <s v="Alta"/>
    <s v="Landsat"/>
    <n v="2005"/>
    <s v="imal7_1550_09_11_2008.img"/>
    <s v="Media"/>
    <x v="11"/>
    <m/>
    <s v="Alta"/>
    <s v="Rapide Eye"/>
    <n v="2015"/>
    <s v="1745603_RapidEye-2_analytic_20151001_165212.tif"/>
    <s v="Alta"/>
    <m/>
    <m/>
  </r>
  <r>
    <s v="1373INF"/>
    <x v="6"/>
    <n v="14.32992"/>
    <n v="-84.348699999999994"/>
    <x v="3"/>
    <n v="9"/>
    <s v="Alta"/>
    <s v="Landsat"/>
    <n v="2005"/>
    <s v="mosa_15_16_17_2005_06_1.img"/>
    <s v="Media"/>
    <x v="5"/>
    <n v="8"/>
    <s v="Alta"/>
    <s v="Rapide Eye"/>
    <n v="2016"/>
    <s v="1645726_RapidEye-3_analytic_20160317_164836.tif"/>
    <s v="Alta"/>
    <m/>
    <m/>
  </r>
  <r>
    <s v="1372i"/>
    <x v="6"/>
    <n v="14.245369999999999"/>
    <n v="-83.712299999999999"/>
    <x v="2"/>
    <n v="6"/>
    <s v="Alta"/>
    <s v="Landsat"/>
    <n v="2004"/>
    <s v="imal7_15050_04_04_2004.img"/>
    <s v="Media"/>
    <x v="5"/>
    <n v="9"/>
    <s v="Alta"/>
    <s v="Rapide Eye"/>
    <n v="2016"/>
    <s v="1745602_RapidEye-1_analytic_20160206_165507.tif"/>
    <s v="Alta"/>
    <m/>
    <m/>
  </r>
  <r>
    <s v="1370INF"/>
    <x v="6"/>
    <n v="14.330870000000001"/>
    <n v="-84.603989999999996"/>
    <x v="2"/>
    <n v="4"/>
    <s v="Alta"/>
    <s v="Landsat"/>
    <n v="2005"/>
    <s v="mosa_15_16_17_2005_06_1.img"/>
    <s v="Media"/>
    <x v="4"/>
    <n v="4"/>
    <s v="Alta"/>
    <s v="Rapide Eye"/>
    <n v="2016"/>
    <s v="1645725_RapidEye-3_analytic_20160317_164837.tif"/>
    <s v="Alta"/>
    <m/>
    <m/>
  </r>
  <r>
    <s v="1369i"/>
    <x v="6"/>
    <n v="14.245430000000001"/>
    <n v="-83.967290000000006"/>
    <x v="3"/>
    <n v="7"/>
    <s v="Alta"/>
    <s v="Landsat"/>
    <n v="2005"/>
    <s v="mosa_15_16_17_2005_06_1.img"/>
    <s v="Media"/>
    <x v="1"/>
    <n v="2"/>
    <s v="Alta"/>
    <s v="Rapide Eye"/>
    <n v="2016"/>
    <s v="1645628_RapidEye-1_analytic_20160206_165507.tif"/>
    <s v="Alta"/>
    <m/>
    <m/>
  </r>
  <r>
    <s v="1367INF"/>
    <x v="6"/>
    <n v="14.33014"/>
    <n v="-84.858869999999996"/>
    <x v="3"/>
    <n v="9"/>
    <s v="Alta"/>
    <s v="Landsat"/>
    <n v="2005"/>
    <s v="mosa_15_16_17_2005_06.img"/>
    <s v="Media"/>
    <x v="5"/>
    <n v="7"/>
    <s v="Alta"/>
    <s v="Rapide Eye"/>
    <n v="2016"/>
    <s v="1645724_RapidEye-3_analytic_20160317_164837.tif"/>
    <s v="Alta"/>
    <m/>
    <m/>
  </r>
  <r>
    <s v="1366i"/>
    <x v="6"/>
    <n v="14.24546"/>
    <n v="-84.222290000000001"/>
    <x v="3"/>
    <n v="7"/>
    <s v="Alta"/>
    <s v="Landsat"/>
    <n v="2005"/>
    <s v="mosa_15_16_17_2005_06.img"/>
    <s v="Media"/>
    <x v="4"/>
    <n v="5"/>
    <s v="Alta"/>
    <s v="Rapide Eye"/>
    <n v="2016"/>
    <s v="1645627_RapidEye-1_analytic_20160225_165225.tif"/>
    <s v="Alta"/>
    <m/>
    <m/>
  </r>
  <r>
    <s v="1365i"/>
    <x v="6"/>
    <n v="14.24549"/>
    <n v="-84.307289999999995"/>
    <x v="3"/>
    <n v="9"/>
    <s v="Media"/>
    <s v="Landsat"/>
    <n v="2005"/>
    <s v="mosa_15_16_17_2005_06.img"/>
    <s v="Media"/>
    <x v="5"/>
    <n v="7"/>
    <s v="Media"/>
    <s v="Rapide Eye"/>
    <n v="2016"/>
    <s v="1645627_RapidEye-1_analytic_20160225_165225.tif"/>
    <s v="Alta"/>
    <m/>
    <m/>
  </r>
  <r>
    <s v="1364INF"/>
    <x v="6"/>
    <n v="14.3309"/>
    <n v="-85.114189999999994"/>
    <x v="3"/>
    <n v="8"/>
    <s v="Alta"/>
    <s v="Landsat"/>
    <n v="2005"/>
    <s v="mosa_15_16_17_2005_06.img"/>
    <s v="Media"/>
    <x v="5"/>
    <n v="7"/>
    <s v="Alta"/>
    <s v="Rapide Eye"/>
    <n v="2016"/>
    <s v="1645723_RapidEye-4_analytic_20160116_165114.tif"/>
    <s v="Alta"/>
    <m/>
    <m/>
  </r>
  <r>
    <s v="1363INF"/>
    <x v="6"/>
    <n v="14.245950000000001"/>
    <n v="-83.244860000000003"/>
    <x v="3"/>
    <n v="9"/>
    <s v="Alta"/>
    <s v="Landsat"/>
    <n v="2005"/>
    <s v="mosa_15_16_17_2005_06_1.img"/>
    <s v="Media"/>
    <x v="5"/>
    <n v="9"/>
    <s v="Alta"/>
    <s v="Rapide Eye"/>
    <n v="2016"/>
    <s v="1745604_RapidEye-1_analytic_20160613_164119.tif"/>
    <s v="Alta"/>
    <m/>
    <m/>
  </r>
  <r>
    <s v="1362i"/>
    <x v="6"/>
    <n v="14.245520000000001"/>
    <n v="-84.562290000000004"/>
    <x v="3"/>
    <n v="9"/>
    <s v="Alta"/>
    <s v="Landsat"/>
    <n v="2005"/>
    <s v="mosa_15_16_17_2005_06.img"/>
    <s v="Media"/>
    <x v="5"/>
    <n v="9"/>
    <s v="Alta"/>
    <s v="Rapide Eye"/>
    <n v="2016"/>
    <s v="1645625_RapidEye-3_analytic_20160317_164840.tif"/>
    <s v="Alta"/>
    <m/>
    <m/>
  </r>
  <r>
    <s v="1360INF"/>
    <x v="6"/>
    <n v="14.244719999999999"/>
    <n v="-83.499740000000003"/>
    <x v="8"/>
    <m/>
    <s v="Alta"/>
    <s v="Landsat"/>
    <n v="2005"/>
    <s v="mosa_15_16_17_2005_06_1.img"/>
    <s v="Media"/>
    <x v="11"/>
    <m/>
    <s v="Alta"/>
    <s v="Rapide Eye"/>
    <n v="2015"/>
    <s v="1745603_RapidEye-2_analytic_20151001_165212.tif"/>
    <s v="Alta"/>
    <m/>
    <m/>
  </r>
  <r>
    <s v="135i"/>
    <x v="6"/>
    <n v="12.24813"/>
    <n v="-84.392229999999998"/>
    <x v="3"/>
    <n v="8"/>
    <s v="Alta"/>
    <s v="Landsat"/>
    <n v="2005"/>
    <s v="imal7_15052_29_08_2005.img"/>
    <s v="Media"/>
    <x v="5"/>
    <n v="8"/>
    <s v="Alta"/>
    <s v="Rapide Eye"/>
    <n v="2016"/>
    <s v="1644726_RapidEye-2_analytic_20160124_170429.tif"/>
    <s v="Alta"/>
    <m/>
    <m/>
  </r>
  <r>
    <s v="1359i"/>
    <x v="6"/>
    <n v="14.24558"/>
    <n v="-84.817279999999997"/>
    <x v="3"/>
    <n v="8"/>
    <s v="Alta"/>
    <s v="Landsat"/>
    <n v="2005"/>
    <s v="mosa_15_16_17_2005_06.img"/>
    <s v="Media"/>
    <x v="4"/>
    <n v="6"/>
    <s v="Alta"/>
    <s v="Rapide Eye"/>
    <n v="2016"/>
    <s v="1645624_RapidEye-3_analytic_20160317_164841.tif"/>
    <s v="Alta"/>
    <m/>
    <m/>
  </r>
  <r>
    <s v="1357INF"/>
    <x v="6"/>
    <n v="14.245950000000001"/>
    <n v="-83.754869999999997"/>
    <x v="3"/>
    <n v="9"/>
    <s v="Alta"/>
    <s v="Landsat"/>
    <n v="2005"/>
    <s v="imal7_15050_04_04_2004.img"/>
    <s v="Media"/>
    <x v="5"/>
    <n v="8"/>
    <s v="Alta"/>
    <s v="Rapide Eye"/>
    <n v="2015"/>
    <s v="1745602_RapidEye-2_analytic_20151001_165212.tif"/>
    <s v="Alta"/>
    <m/>
    <m/>
  </r>
  <r>
    <s v="1356i"/>
    <x v="6"/>
    <n v="14.245609999999999"/>
    <n v="-85.072280000000006"/>
    <x v="3"/>
    <n v="9"/>
    <s v="Alta"/>
    <s v="Landsat"/>
    <n v="2005"/>
    <s v="mosa_15_16_17_2005_06.img"/>
    <s v="Media"/>
    <x v="4"/>
    <n v="6"/>
    <s v="Alta"/>
    <s v="Rapide Eye"/>
    <n v="2016"/>
    <s v="1645623_RapidEye-4_analytic_20160116_165117.tif"/>
    <s v="Alta"/>
    <m/>
    <m/>
  </r>
  <r>
    <s v="1354INF"/>
    <x v="6"/>
    <n v="14.244899999999999"/>
    <n v="-84.009709999999998"/>
    <x v="3"/>
    <n v="9"/>
    <s v="Alta"/>
    <s v="Landsat"/>
    <n v="2005"/>
    <s v="mosa_15_16_17_2005_06.img"/>
    <s v="Media"/>
    <x v="5"/>
    <n v="7"/>
    <s v="Alta"/>
    <m/>
    <n v="2016"/>
    <s v="1645628_RapidEye-1_analytic_20160206_165507.tif"/>
    <s v="Alta"/>
    <m/>
    <m/>
  </r>
  <r>
    <s v="1351INF"/>
    <x v="6"/>
    <n v="14.245950000000001"/>
    <n v="-84.264880000000005"/>
    <x v="3"/>
    <n v="9"/>
    <s v="Alta"/>
    <s v="Landsat"/>
    <n v="2005"/>
    <s v="mosa_15_16_17_2005_06_1.img"/>
    <s v="Media"/>
    <x v="5"/>
    <n v="7"/>
    <s v="Alta"/>
    <s v="Rapide Eye"/>
    <n v="2016"/>
    <s v="1645627_RapidEye-5_analytic_20160421_164624.tif"/>
    <s v="Alta"/>
    <m/>
    <m/>
  </r>
  <r>
    <s v="1351i"/>
    <x v="6"/>
    <n v="14.16019"/>
    <n v="-83.541060000000002"/>
    <x v="3"/>
    <n v="9"/>
    <s v="Alta"/>
    <s v="Landsat"/>
    <n v="2005"/>
    <s v="mosa_15_16_17_2005_06_1.img"/>
    <s v="Media"/>
    <x v="5"/>
    <n v="8"/>
    <s v="Alta"/>
    <s v="Rapide Eye"/>
    <n v="2016"/>
    <s v="1745603_RapidEye-2_analytic_20151001_165212.tif"/>
    <s v="Alta"/>
    <m/>
    <m/>
  </r>
  <r>
    <s v="1350INF"/>
    <x v="6"/>
    <n v="14.24502"/>
    <n v="-84.349689999999995"/>
    <x v="3"/>
    <n v="9"/>
    <s v="Alta"/>
    <s v="Landsat"/>
    <n v="2005"/>
    <s v="mosa_15_16_17_2005_06_1.img"/>
    <s v="Media"/>
    <x v="5"/>
    <n v="7"/>
    <s v="Alta"/>
    <s v="Rapide Eye"/>
    <n v="2016"/>
    <s v="1645626_RapidEye-2_analytic_20160927_164623.tif"/>
    <s v="Alta"/>
    <m/>
    <m/>
  </r>
  <r>
    <s v="1348i"/>
    <x v="6"/>
    <n v="14.16028"/>
    <n v="-83.796139999999994"/>
    <x v="3"/>
    <n v="9"/>
    <s v="Alta"/>
    <s v="Landsat"/>
    <n v="2005"/>
    <s v="mosa_15_16_17_2005_06_1.img"/>
    <s v="Media"/>
    <x v="4"/>
    <n v="6"/>
    <s v="Alta"/>
    <s v="Rapide Eye"/>
    <n v="2016"/>
    <s v="1745602_RapidEye-2_analytic_20151001_165212.tif"/>
    <s v="Alta"/>
    <m/>
    <m/>
  </r>
  <r>
    <s v="1347INF"/>
    <x v="6"/>
    <n v="14.245950000000001"/>
    <n v="-84.604889999999997"/>
    <x v="3"/>
    <n v="9"/>
    <s v="Alta"/>
    <s v="Landsat"/>
    <n v="2005"/>
    <s v="mosa_15_16_17_2005_06_1.img"/>
    <s v="Media"/>
    <x v="4"/>
    <n v="5"/>
    <s v="Media"/>
    <s v="Rapide Eye"/>
    <n v="2016"/>
    <s v="1645625_RapidEye-3_analytic_20160317_164840.tif"/>
    <s v="Alta"/>
    <m/>
    <m/>
  </r>
  <r>
    <s v="1345i"/>
    <x v="6"/>
    <n v="14.16033"/>
    <n v="-84.051230000000004"/>
    <x v="3"/>
    <n v="9"/>
    <s v="Alta"/>
    <s v="Landsat"/>
    <n v="2005"/>
    <s v="mosa_15_16_17_2005_06_1.img"/>
    <s v="Media"/>
    <x v="4"/>
    <n v="5"/>
    <s v="Alta"/>
    <s v="Rapide Eye"/>
    <n v="2016"/>
    <s v="1645628_RapidEye-1_analytic_20160206_165507.tif"/>
    <s v="Alta"/>
    <m/>
    <m/>
  </r>
  <r>
    <s v="1344INF"/>
    <x v="6"/>
    <n v="14.245200000000001"/>
    <n v="-84.859669999999994"/>
    <x v="3"/>
    <n v="9"/>
    <s v="Alta"/>
    <s v="Landsat"/>
    <n v="2005"/>
    <s v="mosa_15_16_17_2005_06_1.img"/>
    <s v="Media"/>
    <x v="5"/>
    <n v="7"/>
    <s v="Alta"/>
    <s v="Rapide Eye"/>
    <n v="2016"/>
    <s v="1645624_RapidEye-3_analytic_20160317_164841.tif"/>
    <s v="Alta"/>
    <m/>
    <m/>
  </r>
  <r>
    <s v="1342i"/>
    <x v="6"/>
    <n v="14.160410000000001"/>
    <n v="-84.306319999999999"/>
    <x v="3"/>
    <n v="9"/>
    <s v="Alta"/>
    <s v="Landsat"/>
    <n v="2005"/>
    <s v="mosa_15_16_17_2005_06_1.img"/>
    <s v="Media"/>
    <x v="1"/>
    <n v="2"/>
    <s v="Alta"/>
    <s v="Rapide Eye"/>
    <n v="2016"/>
    <s v="1645627_RapidEye-1_analytic_20160225_165225.tif"/>
    <s v="Alta"/>
    <m/>
    <m/>
  </r>
  <r>
    <s v="1341INF"/>
    <x v="6"/>
    <n v="14.245950000000001"/>
    <n v="-85.114900000000006"/>
    <x v="3"/>
    <n v="9"/>
    <s v="Alta"/>
    <s v="Landsat"/>
    <n v="2005"/>
    <s v="mosa_15_16_17_2005_06_1.img"/>
    <s v="Media"/>
    <x v="5"/>
    <n v="7"/>
    <s v="Alta"/>
    <s v="Rapide Eye"/>
    <n v="2016"/>
    <s v="1645623_RapidEye-4_analytic_20160116_165117.tif"/>
    <s v="Alta"/>
    <m/>
    <m/>
  </r>
  <r>
    <s v="1339i"/>
    <x v="6"/>
    <n v="14.160450000000001"/>
    <n v="-84.561419999999998"/>
    <x v="3"/>
    <n v="9"/>
    <s v="Alta"/>
    <s v="Landsat"/>
    <n v="2005"/>
    <s v="mosa_15_16_17_2005_06_1.img"/>
    <s v="Media"/>
    <x v="5"/>
    <n v="7"/>
    <s v="Alta"/>
    <s v="Rapide Eye"/>
    <n v="2016"/>
    <s v="1645623_RapidEye-4_analytic_20160116_165117.tif"/>
    <s v="Alta"/>
    <m/>
    <m/>
  </r>
  <r>
    <s v="1336INF"/>
    <x v="6"/>
    <n v="14.15958"/>
    <n v="-83.498509999999996"/>
    <x v="3"/>
    <n v="7"/>
    <s v="Alta"/>
    <s v="Landsat"/>
    <n v="2005"/>
    <s v="mosa_15_16_17_2005_06_1.img"/>
    <s v="Media"/>
    <x v="4"/>
    <n v="5"/>
    <s v="Alta"/>
    <s v="Sentinel"/>
    <n v="2017"/>
    <m/>
    <s v="Alta"/>
    <m/>
    <m/>
  </r>
  <r>
    <s v="1336i"/>
    <x v="6"/>
    <n v="14.16053"/>
    <n v="-84.816509999999994"/>
    <x v="3"/>
    <n v="9"/>
    <s v="Alta"/>
    <s v="Landsat"/>
    <n v="2005"/>
    <s v="imal7_15050_04_04_2004.img"/>
    <s v="Media"/>
    <x v="5"/>
    <n v="9"/>
    <s v="Alta"/>
    <s v="Rapide Eye"/>
    <n v="2016"/>
    <s v="1745602_RapidEye-1_analytic_20160206_165507.tif"/>
    <s v="Alta"/>
    <m/>
    <m/>
  </r>
  <r>
    <s v="1333INF"/>
    <x v="6"/>
    <n v="14.160819999999999"/>
    <n v="-83.75367"/>
    <x v="3"/>
    <n v="9"/>
    <s v="Alta"/>
    <s v="Landsat"/>
    <n v="2005"/>
    <s v="imal7_15050_04_04_2004.img"/>
    <s v="Media"/>
    <x v="5"/>
    <n v="9"/>
    <s v="Alta"/>
    <s v="Rapide Eye"/>
    <n v="2016"/>
    <s v="1645623_RapidEye-4_analytic_20160116_165117.tif"/>
    <s v="Alta"/>
    <m/>
    <m/>
  </r>
  <r>
    <s v="1333i"/>
    <x v="6"/>
    <n v="14.16057"/>
    <n v="-85.071600000000004"/>
    <x v="3"/>
    <n v="9"/>
    <s v="Alta"/>
    <s v="Landsat"/>
    <n v="2005"/>
    <s v="imal7_15050_04_04_2004.img"/>
    <s v="Media"/>
    <x v="5"/>
    <n v="9"/>
    <s v="Alta"/>
    <s v="Rapide Eye"/>
    <n v="2016"/>
    <s v="1645623_RapidEye-4_analytic_20160116_165117.tif"/>
    <s v="Alta"/>
    <m/>
    <m/>
  </r>
  <r>
    <s v="1330INF"/>
    <x v="6"/>
    <n v="14.159800000000001"/>
    <n v="-84.008669999999995"/>
    <x v="3"/>
    <n v="9"/>
    <s v="Alta"/>
    <s v="Landsat"/>
    <n v="2005"/>
    <s v="mosa_15_16_17_2005_06_1.img"/>
    <s v="Media"/>
    <x v="5"/>
    <n v="9"/>
    <s v="Alta"/>
    <s v="Rapide Eye"/>
    <n v="2016"/>
    <s v="1645628_RapidEye-1_analytic_20160206_165507.tif"/>
    <s v="Alta"/>
    <m/>
    <m/>
  </r>
  <r>
    <s v="1330i"/>
    <x v="6"/>
    <n v="14.160640000000001"/>
    <n v="-85.326689999999999"/>
    <x v="3"/>
    <n v="9"/>
    <s v="Alta"/>
    <s v="Landsat"/>
    <n v="2005"/>
    <s v="imgl7_16050_13_03_2005.img"/>
    <s v="Media"/>
    <x v="4"/>
    <n v="5"/>
    <s v="Alta"/>
    <s v="Rapide Eye"/>
    <n v="2016"/>
    <s v="1645622_RapidEye-4_analytic_20160204_164901.tif"/>
    <s v="Alta"/>
    <m/>
    <m/>
  </r>
  <r>
    <s v="132i"/>
    <x v="6"/>
    <n v="12.247479999999999"/>
    <n v="-84.647270000000006"/>
    <x v="2"/>
    <n v="6"/>
    <s v="Alta"/>
    <s v="Landsat"/>
    <n v="2005"/>
    <s v="imal7_16051_24_11_2005.img"/>
    <s v="Media"/>
    <x v="4"/>
    <n v="5"/>
    <s v="Alta"/>
    <s v="Rapide Eye"/>
    <n v="2016"/>
    <s v="1644725_RapidEye-4_analytic_20160415_163836.tif"/>
    <s v="Alta"/>
    <m/>
    <m/>
  </r>
  <r>
    <s v="1329i"/>
    <x v="6"/>
    <n v="14.07536"/>
    <n v="-83.457340000000002"/>
    <x v="3"/>
    <n v="8"/>
    <s v="Alta"/>
    <s v="Landsat"/>
    <n v="2005"/>
    <s v="imal7_1550_09_11_2008.img"/>
    <s v="Media"/>
    <x v="4"/>
    <n v="5"/>
    <s v="Alta"/>
    <s v="Rapide Eye"/>
    <n v="2016"/>
    <s v="1745503_RapidEye-5_analytic_20160730_164417.tif"/>
    <s v="Alta"/>
    <m/>
    <m/>
  </r>
  <r>
    <s v="1327INF"/>
    <x v="6"/>
    <n v="14.16086"/>
    <n v="-84.263869999999997"/>
    <x v="3"/>
    <n v="9"/>
    <s v="Alta"/>
    <s v="Landsat"/>
    <n v="2005"/>
    <s v="mosa_15_16_17_2005_06_1.img"/>
    <s v="Media"/>
    <x v="5"/>
    <n v="8"/>
    <s v="Alta"/>
    <s v="Rapide Eye"/>
    <n v="2016"/>
    <s v="1645627_RapidEye-1_analytic_20160225_165225.tif"/>
    <s v="Alta"/>
    <m/>
    <m/>
  </r>
  <r>
    <s v="1326INF"/>
    <x v="6"/>
    <n v="14.15995"/>
    <n v="-84.348770000000002"/>
    <x v="3"/>
    <n v="9"/>
    <s v="Alta"/>
    <s v="Landsat"/>
    <n v="2005"/>
    <s v="Google earth engine"/>
    <s v="Media"/>
    <x v="4"/>
    <n v="6"/>
    <s v="Alta"/>
    <s v="Rapide Eye"/>
    <n v="2016"/>
    <s v="1645626_RapidEye-2_analytic_20160927_164623.tif"/>
    <s v="Alta"/>
    <m/>
    <m/>
  </r>
  <r>
    <s v="1326i"/>
    <x v="6"/>
    <n v="14.075390000000001"/>
    <n v="-83.712329999999994"/>
    <x v="2"/>
    <n v="6"/>
    <s v="Alta"/>
    <s v="Landsat"/>
    <n v="2008"/>
    <s v="imal7_1550_09_11_2008.img"/>
    <s v="Media"/>
    <x v="5"/>
    <n v="7"/>
    <s v="Alta"/>
    <s v="Rapide Eye"/>
    <n v="2016"/>
    <s v="1745502_RapidEye-1_analytic_20160206_165510.tif"/>
    <s v="Alta"/>
    <m/>
    <m/>
  </r>
  <r>
    <s v="1323INF"/>
    <x v="6"/>
    <n v="14.160880000000001"/>
    <n v="-84.603999999999999"/>
    <x v="2"/>
    <n v="6"/>
    <s v="Alta"/>
    <s v="Landsat"/>
    <n v="2005"/>
    <s v="imgl7_16050_13_03_2005.img"/>
    <s v="Media"/>
    <x v="4"/>
    <n v="6"/>
    <s v="Alta"/>
    <s v="Sentinel"/>
    <n v="2017"/>
    <m/>
    <s v="Alta"/>
    <m/>
    <m/>
  </r>
  <r>
    <s v="1323i"/>
    <x v="6"/>
    <n v="14.07545"/>
    <n v="-83.967320000000001"/>
    <x v="2"/>
    <n v="3"/>
    <s v="Alta"/>
    <s v="Landsat"/>
    <n v="2005"/>
    <s v="mosa_15_16_17_2005_06.img"/>
    <s v="Media"/>
    <x v="4"/>
    <n v="5"/>
    <s v="Alta"/>
    <s v="Rapide Eye"/>
    <n v="2016"/>
    <s v="1645528_RapidEye-2_analytic_20151001_165216.tif"/>
    <s v="Alta"/>
    <m/>
    <m/>
  </r>
  <r>
    <s v="1320INF"/>
    <x v="6"/>
    <n v="14.160159999999999"/>
    <n v="-84.858940000000004"/>
    <x v="2"/>
    <n v="6"/>
    <s v="Alta"/>
    <s v="Landsat"/>
    <n v="2005"/>
    <s v="Google earth engine"/>
    <s v="Media"/>
    <x v="4"/>
    <n v="6"/>
    <s v="Alta"/>
    <s v="Rapide Eye"/>
    <n v="2016"/>
    <s v="1645624_2010-02-23_RE4_3A_144585.tif"/>
    <s v="Alta"/>
    <m/>
    <m/>
  </r>
  <r>
    <s v="1320i"/>
    <x v="6"/>
    <n v="14.075480000000001"/>
    <n v="-84.222319999999996"/>
    <x v="3"/>
    <n v="7"/>
    <s v="Alta"/>
    <s v="Landsat"/>
    <n v="2005"/>
    <s v="mosa_15_16_17_2005_06.img"/>
    <s v="Media"/>
    <x v="5"/>
    <n v="7"/>
    <s v="Alta"/>
    <s v="Rapide Eye"/>
    <n v="2016"/>
    <s v="1645527_RapidEye-1_analytic_20160206_165511.tif"/>
    <s v="Alta"/>
    <m/>
    <m/>
  </r>
  <r>
    <s v="1317INF"/>
    <x v="6"/>
    <n v="14.075480000000001"/>
    <n v="-84.222319999999996"/>
    <x v="3"/>
    <n v="9"/>
    <s v="Alta"/>
    <s v="Landsat"/>
    <n v="2005"/>
    <s v="mosa_15_16_17_2005_06.img"/>
    <s v="Media"/>
    <x v="4"/>
    <n v="6"/>
    <s v="Alta"/>
    <s v="Rapide Eye"/>
    <n v="2016"/>
    <s v="1645623_RapidEye-1_analytic_20161001_164625.tif"/>
    <s v="Alta"/>
    <m/>
    <m/>
  </r>
  <r>
    <s v="1317i"/>
    <x v="6"/>
    <n v="14.07554"/>
    <n v="-84.477320000000006"/>
    <x v="3"/>
    <n v="7"/>
    <s v="Alta"/>
    <s v="Landsat"/>
    <n v="2005"/>
    <s v="mosa_15_16_17_2005_06.img"/>
    <s v="Media"/>
    <x v="5"/>
    <n v="7"/>
    <s v="Alta"/>
    <s v="Rapide Eye"/>
    <n v="2016"/>
    <s v="1645526_RapidEye-2_analytic_20160927_164626.tif"/>
    <s v="Alta"/>
    <m/>
    <m/>
  </r>
  <r>
    <s v="1315i"/>
    <x v="6"/>
    <n v="14.075570000000001"/>
    <n v="-84.647319999999993"/>
    <x v="3"/>
    <n v="8"/>
    <s v="Alta"/>
    <s v="Landsat"/>
    <n v="2005"/>
    <s v="mosa_15_16_17_2005_06.img"/>
    <s v="Media"/>
    <x v="5"/>
    <n v="8"/>
    <s v="Alta"/>
    <s v="Rapide Eye"/>
    <n v="2016"/>
    <s v="1645525_RapidEye-3_analytic_20160317_164844.tif"/>
    <s v="Alta"/>
    <m/>
    <m/>
  </r>
  <r>
    <s v="1314INF"/>
    <x v="6"/>
    <n v="14.160360000000001"/>
    <n v="-85.369119999999995"/>
    <x v="3"/>
    <n v="9"/>
    <s v="Alta"/>
    <s v="Landsat"/>
    <n v="2005"/>
    <s v="mosa_15_16_17_2005_06.img"/>
    <s v="Media"/>
    <x v="5"/>
    <n v="9"/>
    <s v="Alta"/>
    <s v="Rapide Eye"/>
    <n v="2016"/>
    <s v="1645622_RapidEye-4_analytic_20160204_164901.tif"/>
    <s v="Alta"/>
    <m/>
    <m/>
  </r>
  <r>
    <s v="1312INF"/>
    <x v="6"/>
    <n v="14.07474"/>
    <n v="-83.499809999999997"/>
    <x v="3"/>
    <n v="8"/>
    <s v="Alta"/>
    <s v="Landsat"/>
    <n v="2008"/>
    <s v="imal7_1550_09_11_2008.img"/>
    <s v="Media"/>
    <x v="5"/>
    <n v="7"/>
    <s v="Alta"/>
    <s v="Rapide Eye"/>
    <n v="2016"/>
    <s v="1745503_RapidEye-1_analytic_20160613_164123.tif"/>
    <s v="Alta"/>
    <m/>
    <m/>
  </r>
  <r>
    <s v="1312i"/>
    <x v="6"/>
    <n v="14.0756"/>
    <n v="-84.902320000000003"/>
    <x v="3"/>
    <n v="8"/>
    <s v="Alta"/>
    <s v="Landsat"/>
    <n v="2005"/>
    <s v="mosa_15_16_17_2005_06.img"/>
    <s v="Media"/>
    <x v="5"/>
    <n v="7"/>
    <s v="Alta"/>
    <s v="Rapide Eye"/>
    <n v="2016"/>
    <s v="1645524_RapidEye-3_analytic_20160317_164844.tif"/>
    <s v="Alta"/>
    <m/>
    <m/>
  </r>
  <r>
    <s v="130i"/>
    <x v="6"/>
    <n v="12.162050000000001"/>
    <n v="-83.796170000000004"/>
    <x v="3"/>
    <n v="9"/>
    <s v="Alta"/>
    <s v="Landsat"/>
    <n v="2005"/>
    <s v="imal7_15052_29_08_2005.img"/>
    <s v="Media"/>
    <x v="5"/>
    <n v="8"/>
    <s v="Alta"/>
    <s v="Rapide Eye"/>
    <n v="2016"/>
    <s v="1744702_RapidEye-1_analytic_20150214_170124.tif"/>
    <s v="Alta"/>
    <m/>
    <m/>
  </r>
  <r>
    <s v="1309INF"/>
    <x v="6"/>
    <n v="14.07596"/>
    <n v="-83.754869999999997"/>
    <x v="3"/>
    <n v="8"/>
    <s v="Alta"/>
    <s v="Landsat"/>
    <n v="2005"/>
    <s v="mosa_15_16_17_2005_06_1.img"/>
    <s v="Media"/>
    <x v="4"/>
    <n v="6"/>
    <s v="Alta"/>
    <s v="Rapide Eye"/>
    <n v="2016"/>
    <s v="1645524_RapidEye-3_analytic_20160317_164844.tif"/>
    <s v="Alta"/>
    <m/>
    <m/>
  </r>
  <r>
    <s v="1309i"/>
    <x v="6"/>
    <n v="14.075659999999999"/>
    <n v="-85.157309999999995"/>
    <x v="3"/>
    <n v="7"/>
    <s v="Alta"/>
    <s v="Landsat"/>
    <n v="2005"/>
    <s v="mosa_15_16_17_2005_06_1.img"/>
    <s v="Media"/>
    <x v="5"/>
    <n v="7"/>
    <s v="Alta"/>
    <s v="Rapide Eye"/>
    <n v="2016"/>
    <s v="1645523_RapidEye-1_analytic_20161001_164628.tif"/>
    <s v="Alta"/>
    <m/>
    <m/>
  </r>
  <r>
    <s v="1307i"/>
    <x v="6"/>
    <n v="14.07569"/>
    <n v="-85.327309999999997"/>
    <x v="3"/>
    <n v="9"/>
    <s v="Alta"/>
    <s v="Landsat"/>
    <n v="2005"/>
    <s v="mosa_15_16_17_2005_06_1.img"/>
    <s v="Media"/>
    <x v="5"/>
    <n v="9"/>
    <s v="Alta"/>
    <s v="Rapide Eye"/>
    <n v="2016"/>
    <s v="1645522_RapidEye-1_analytic_20161001_164628.tif"/>
    <s v="Alta"/>
    <m/>
    <m/>
  </r>
  <r>
    <s v="1306INF"/>
    <x v="6"/>
    <n v="14.074920000000001"/>
    <n v="-84.009770000000003"/>
    <x v="2"/>
    <n v="5"/>
    <s v="Alta"/>
    <s v="Landsat"/>
    <n v="2005"/>
    <s v="imal7_1550_09_11_2008.img"/>
    <s v="Media"/>
    <x v="4"/>
    <n v="3"/>
    <s v="Alta"/>
    <s v="Rapide Eye"/>
    <n v="2016"/>
    <s v="1645528_RapidEye-2_analytic_20151001_165216.tif"/>
    <s v="Alta"/>
    <m/>
    <m/>
  </r>
  <r>
    <s v="1304i"/>
    <x v="6"/>
    <n v="13.99025"/>
    <n v="-83.626130000000003"/>
    <x v="2"/>
    <n v="6"/>
    <s v="Alta"/>
    <s v="Landsat"/>
    <n v="2004"/>
    <s v="imal7_15050_04_04_2004.img"/>
    <s v="Media"/>
    <x v="4"/>
    <n v="6"/>
    <s v="Alta"/>
    <s v="Rapide Eye"/>
    <n v="2016"/>
    <s v="1745503_RapidEye-1_analytic_20160613_164123.tif"/>
    <s v="Alta"/>
    <m/>
    <m/>
  </r>
  <r>
    <s v="1303INF"/>
    <x v="6"/>
    <n v="14.07596"/>
    <n v="-84.264880000000005"/>
    <x v="3"/>
    <n v="9"/>
    <s v="Alta"/>
    <s v="Landsat"/>
    <n v="2005"/>
    <s v="mosa_15_16_17_2005_06.img"/>
    <s v="Media"/>
    <x v="5"/>
    <n v="9"/>
    <s v="Alta"/>
    <s v="Rapide Eye"/>
    <n v="2016"/>
    <s v="1645527_RapidEye-3_analytic_20160620_164331.tif"/>
    <s v="Alta"/>
    <m/>
    <m/>
  </r>
  <r>
    <s v="1301i"/>
    <x v="6"/>
    <n v="13.9903"/>
    <n v="-83.881219999999999"/>
    <x v="3"/>
    <n v="9"/>
    <s v="Alta"/>
    <s v="Landsat"/>
    <n v="2004"/>
    <s v="imal7_15050_27_09_2004.img"/>
    <s v="Media"/>
    <x v="5"/>
    <n v="9"/>
    <s v="Alta"/>
    <s v="Rapide Eye"/>
    <n v="2016"/>
    <s v="1745502_RapidEye-1_analytic_20160726_164256.tif"/>
    <s v="Alta"/>
    <m/>
    <m/>
  </r>
  <r>
    <s v="1300INF"/>
    <x v="6"/>
    <n v="14.075100000000001"/>
    <n v="-84.519750000000002"/>
    <x v="3"/>
    <n v="9"/>
    <s v="Alta"/>
    <s v="Landsat"/>
    <n v="2005"/>
    <s v="mosa_15_16_17_2005_06.img"/>
    <s v="Media"/>
    <x v="5"/>
    <n v="9"/>
    <s v="Media"/>
    <s v="Rapide Eye"/>
    <n v="2016"/>
    <s v="1645526_RapidEye-2_analytic_20160927_164626.tif"/>
    <s v="Alta"/>
    <m/>
    <m/>
  </r>
  <r>
    <s v="12INF"/>
    <x v="6"/>
    <n v="10.93023"/>
    <n v="-84.009979999999999"/>
    <x v="3"/>
    <n v="9"/>
    <s v="Alta"/>
    <s v="Landsat"/>
    <n v="2005"/>
    <s v="mosa_15_16_17_2005_06.img"/>
    <s v="Media"/>
    <x v="5"/>
    <n v="9"/>
    <s v="Media"/>
    <s v="Sentinel"/>
    <n v="2017"/>
    <s v="Google earth engine"/>
    <s v="Alta"/>
    <m/>
    <m/>
  </r>
  <r>
    <s v="12b"/>
    <x v="6"/>
    <n v="11.313560000000001"/>
    <n v="-83.924430000000001"/>
    <x v="3"/>
    <n v="9"/>
    <s v="Alta"/>
    <s v="Landsat"/>
    <n v="2005"/>
    <s v="imal7_15052_29_08_2005.img"/>
    <s v="Media"/>
    <x v="5"/>
    <n v="9"/>
    <s v="Media"/>
    <s v="Sentinel"/>
    <n v="2016"/>
    <s v="1644328_RapidEye-4_analytic_20160724_163641.tif"/>
    <s v="Alta"/>
    <m/>
    <m/>
  </r>
  <r>
    <s v="1298i"/>
    <x v="6"/>
    <n v="13.99038"/>
    <n v="-84.136309999999995"/>
    <x v="2"/>
    <n v="5"/>
    <s v="Alta"/>
    <s v="Landsat"/>
    <n v="2005"/>
    <s v="mosa_15_16_17_2005_06.img"/>
    <s v="Media"/>
    <x v="6"/>
    <m/>
    <s v="Alta"/>
    <s v="Rapide Eye"/>
    <n v="2016"/>
    <s v="1645527_RapidEye-3_analytic_20160620_164331.tif"/>
    <s v="Alta"/>
    <m/>
    <m/>
  </r>
  <r>
    <s v="1297INF"/>
    <x v="6"/>
    <n v="14.07596"/>
    <n v="-84.774889999999999"/>
    <x v="3"/>
    <n v="9"/>
    <s v="Alta"/>
    <s v="Landsat"/>
    <n v="2005"/>
    <s v="mosa_15_16_17_2005_06_1.img"/>
    <s v="Media"/>
    <x v="5"/>
    <n v="8"/>
    <s v="Alta"/>
    <s v="Rapide Eye"/>
    <n v="2016"/>
    <s v="1645524_RapidEye-3_analytic_20160317_164844.tif"/>
    <s v="Alta"/>
    <m/>
    <m/>
  </r>
  <r>
    <s v="1295i"/>
    <x v="6"/>
    <n v="13.99043"/>
    <n v="-84.391400000000004"/>
    <x v="1"/>
    <n v="2"/>
    <s v="Alta"/>
    <s v="Landsat"/>
    <n v="2005"/>
    <s v="mosa_15_16_17_2005_06_1.img"/>
    <s v="Media"/>
    <x v="1"/>
    <n v="2"/>
    <s v="Alta"/>
    <s v="Rapide Eye"/>
    <n v="2016"/>
    <s v="1645526_RapidEye-2_analytic_20160927_164626.tif"/>
    <s v="Alta"/>
    <m/>
    <m/>
  </r>
  <r>
    <s v="1294INF"/>
    <x v="6"/>
    <n v="14.075279999999999"/>
    <n v="-85.029730000000001"/>
    <x v="2"/>
    <n v="6"/>
    <s v="Alta"/>
    <s v="Landsat"/>
    <n v="2005"/>
    <s v="Google engine"/>
    <s v="Media"/>
    <x v="4"/>
    <n v="6"/>
    <s v="Alta"/>
    <s v="Rapide Eye"/>
    <n v="2016"/>
    <s v="1645523_RapidEye-1_analytic_20161001_164628.tif"/>
    <s v="Alta"/>
    <m/>
    <m/>
  </r>
  <r>
    <s v="1292i"/>
    <x v="6"/>
    <n v="13.990500000000001"/>
    <n v="-84.64649"/>
    <x v="3"/>
    <n v="9"/>
    <s v="Alta"/>
    <s v="Landsat"/>
    <n v="2005"/>
    <s v="mosa_15_16_17_2005_06_1.img"/>
    <s v="Media"/>
    <x v="4"/>
    <n v="3"/>
    <s v="Alta"/>
    <s v="Rapide Eye"/>
    <n v="2016"/>
    <s v="1645525_RapidEye-3_analytic_20160317_164844.tif"/>
    <s v="Alta"/>
    <m/>
    <m/>
  </r>
  <r>
    <s v="1291i"/>
    <x v="6"/>
    <n v="13.99051"/>
    <n v="-84.731520000000003"/>
    <x v="3"/>
    <n v="9"/>
    <s v="Alta"/>
    <s v="Landsat"/>
    <n v="2005"/>
    <s v="mosa_15_16_17_2005_06_1.img"/>
    <s v="Media"/>
    <x v="5"/>
    <n v="9"/>
    <s v="Alta"/>
    <s v="Rapide Eye"/>
    <n v="2016"/>
    <s v="1645525_RapidEye-3_analytic_20160317_164844.tif"/>
    <s v="Alta"/>
    <m/>
    <m/>
  </r>
  <r>
    <s v="1290INF"/>
    <x v="6"/>
    <n v="14.0754"/>
    <n v="-85.369720000000001"/>
    <x v="3"/>
    <n v="9"/>
    <s v="Alta"/>
    <s v="Landsat"/>
    <n v="2005"/>
    <s v="mosa_15_16_17_2005_06_1.img"/>
    <s v="Media"/>
    <x v="5"/>
    <n v="8"/>
    <s v="Alta"/>
    <s v="Rapide Eye"/>
    <n v="2016"/>
    <s v="1645525_RapidEye-3_analytic_20160317_164844.tif"/>
    <s v="Alta"/>
    <m/>
    <m/>
  </r>
  <r>
    <s v="1288INF"/>
    <x v="6"/>
    <n v="13.989599999999999"/>
    <n v="-83.498589999999993"/>
    <x v="2"/>
    <n v="3"/>
    <s v="Alta"/>
    <s v="Landsat"/>
    <n v="2005"/>
    <s v="imal7_15050_27_09_2004.img"/>
    <s v="Media"/>
    <x v="4"/>
    <n v="3"/>
    <s v="Alta"/>
    <s v="Rapide Eye"/>
    <n v="2016"/>
    <s v="1745503_RapidEye-1_analytic_20160613_164123.tif"/>
    <s v="Alta"/>
    <m/>
    <m/>
  </r>
  <r>
    <s v="1288i"/>
    <x v="6"/>
    <n v="13.99058"/>
    <n v="-84.986609999999999"/>
    <x v="3"/>
    <n v="9"/>
    <s v="Alta"/>
    <s v="Landsat"/>
    <n v="2005"/>
    <s v="imal7_15050_27_09_2004.img"/>
    <s v="Media"/>
    <x v="5"/>
    <n v="8"/>
    <s v="Alta"/>
    <s v="Rapide Eye"/>
    <n v="2016"/>
    <s v="1645524_RapidEye-3_analytic_20160317_164844.tif"/>
    <s v="Alta"/>
    <m/>
    <m/>
  </r>
  <r>
    <s v="1285INF"/>
    <x v="6"/>
    <n v="13.990830000000001"/>
    <n v="-83.753690000000006"/>
    <x v="3"/>
    <n v="9"/>
    <s v="Alta"/>
    <s v="Landsat"/>
    <n v="2008"/>
    <s v="imal7_1550_09_11_2008.img"/>
    <s v="Media"/>
    <x v="5"/>
    <n v="8"/>
    <s v="Alta"/>
    <s v="Sentinel"/>
    <n v="2017"/>
    <s v="Google engine"/>
    <s v="Alta"/>
    <m/>
    <m/>
  </r>
  <r>
    <s v="1285i"/>
    <x v="6"/>
    <n v="13.99062"/>
    <n v="-85.241699999999994"/>
    <x v="1"/>
    <n v="2"/>
    <s v="Alta"/>
    <s v="Landsat"/>
    <n v="2005"/>
    <s v="imgl7_16050_13_03_2005.img"/>
    <s v="Media"/>
    <x v="1"/>
    <n v="2"/>
    <s v="Alta"/>
    <s v="Rapide Eye"/>
    <n v="2016"/>
    <s v="1645522_RapidEye-1_analytic_20161001_164628.tif"/>
    <s v="Alta"/>
    <m/>
    <m/>
  </r>
  <r>
    <s v="1282INF"/>
    <x v="6"/>
    <n v="13.98982"/>
    <n v="-84.008740000000003"/>
    <x v="2"/>
    <n v="6"/>
    <s v="Alta"/>
    <s v="Landsat"/>
    <n v="2005"/>
    <s v="mosa_15_16_17_2005_06.img"/>
    <s v="Media"/>
    <x v="4"/>
    <n v="6"/>
    <s v="Alta"/>
    <s v="Rapide Eye"/>
    <n v="2016"/>
    <s v="1645528_RapidEye-2_analytic_20151001_165216.tif"/>
    <s v="Alta"/>
    <m/>
    <m/>
  </r>
  <r>
    <s v="1282i"/>
    <x v="6"/>
    <n v="13.990690000000001"/>
    <n v="-85.496790000000004"/>
    <x v="3"/>
    <n v="8"/>
    <s v="Alta"/>
    <s v="Landsat"/>
    <n v="2005"/>
    <s v="mosa_15_16_17_2005_06.img"/>
    <s v="Media"/>
    <x v="4"/>
    <n v="6"/>
    <s v="Alta"/>
    <s v="Rapide Eye"/>
    <n v="2016"/>
    <s v="1645521_RapidEye-4_analytic_20160204_164905.tif"/>
    <s v="Alta"/>
    <m/>
    <m/>
  </r>
  <r>
    <s v="127i"/>
    <x v="6"/>
    <n v="12.16306"/>
    <n v="-84.051280000000006"/>
    <x v="3"/>
    <n v="8"/>
    <s v="Alta"/>
    <s v="Landsat"/>
    <n v="2005"/>
    <s v="imal7_15052_29_08_2005.img"/>
    <s v="Media"/>
    <x v="5"/>
    <n v="7"/>
    <s v="Alta"/>
    <s v="Rapide Eye"/>
    <n v="2016"/>
    <s v="1644728_RapidEye-1_analytic_20160315_165207.tif"/>
    <s v="Alta"/>
    <m/>
    <m/>
  </r>
  <r>
    <s v="1279INF"/>
    <x v="6"/>
    <n v="13.990869999999999"/>
    <n v="-84.26388"/>
    <x v="3"/>
    <n v="9"/>
    <s v="Alta"/>
    <s v="Landsat"/>
    <n v="2005"/>
    <s v="imal7_15052_29_08_2005.img"/>
    <s v="Media"/>
    <x v="5"/>
    <n v="8"/>
    <s v="Alta"/>
    <s v="Rapide Eye"/>
    <n v="2016"/>
    <s v="1645527_RapidEye-3_analytic_20160620_164331.tif"/>
    <s v="Alta"/>
    <m/>
    <m/>
  </r>
  <r>
    <s v="1277i"/>
    <x v="6"/>
    <n v="13.9054"/>
    <n v="-83.712360000000004"/>
    <x v="10"/>
    <m/>
    <s v="Alta"/>
    <s v="Landsat"/>
    <n v="2005"/>
    <s v="imal7_1550_09_11_2008.img"/>
    <s v="Media"/>
    <x v="9"/>
    <m/>
    <s v="Alta"/>
    <s v="Rapide Eye"/>
    <n v="2016"/>
    <s v="1745502_RapidEye-1_analytic_20160206_165510.tif"/>
    <s v="Alta"/>
    <m/>
    <m/>
  </r>
  <r>
    <s v="1276INF"/>
    <x v="6"/>
    <n v="13.99004"/>
    <n v="-84.518900000000002"/>
    <x v="3"/>
    <n v="9"/>
    <s v="Alta"/>
    <s v="Landsat"/>
    <n v="2005"/>
    <s v="imal7_15052_29_08_2005.img"/>
    <s v="Media"/>
    <x v="5"/>
    <n v="8"/>
    <s v="Alta"/>
    <s v="Rapide Eye"/>
    <n v="2016"/>
    <s v="1645526_RapidEye-2_analytic_20160927_164626.tif"/>
    <s v="Alta"/>
    <m/>
    <m/>
  </r>
  <r>
    <s v="1274i"/>
    <x v="6"/>
    <n v="13.90546"/>
    <n v="-83.967359999999999"/>
    <x v="3"/>
    <n v="9"/>
    <s v="Alta"/>
    <s v="Landsat"/>
    <n v="2004"/>
    <s v="imal7_15050_04_04_2004.img"/>
    <s v="Media"/>
    <x v="5"/>
    <n v="9"/>
    <s v="Alta"/>
    <s v="Rapide Eye"/>
    <n v="2016"/>
    <s v="1645528_RapidEye-2_analytic_20151001_165216.tif"/>
    <s v="Alta"/>
    <m/>
    <m/>
  </r>
  <r>
    <s v="1273INF"/>
    <x v="6"/>
    <n v="13.9909"/>
    <n v="-84.774079999999998"/>
    <x v="3"/>
    <n v="9"/>
    <s v="Alta"/>
    <s v="Landsat"/>
    <n v="2004"/>
    <s v="imal7_15050_04_04_2004.img"/>
    <s v="Media"/>
    <x v="5"/>
    <n v="8"/>
    <s v="Alta"/>
    <s v="Rapide Eye"/>
    <n v="2016"/>
    <s v="1645524_RapidEye-3_analytic_20160317_164844.tif"/>
    <s v="Alta"/>
    <m/>
    <m/>
  </r>
  <r>
    <s v="1271i"/>
    <x v="6"/>
    <n v="13.90549"/>
    <n v="-84.222350000000006"/>
    <x v="3"/>
    <n v="9"/>
    <s v="Alta"/>
    <s v="Landsat"/>
    <n v="2004"/>
    <s v="imal7_15050_04_04_2004.img"/>
    <s v="Media"/>
    <x v="1"/>
    <n v="2"/>
    <s v="Alta"/>
    <s v="Rapide Eye"/>
    <n v="2016"/>
    <s v="1645527_RapidEye-3_analytic_20160620_164331.tif"/>
    <s v="Alta"/>
    <m/>
    <m/>
  </r>
  <r>
    <s v="1270INF"/>
    <x v="6"/>
    <n v="13.99024"/>
    <n v="-85.029070000000004"/>
    <x v="3"/>
    <n v="9"/>
    <s v="Alta"/>
    <s v="Landsat"/>
    <n v="2004"/>
    <s v="imal7_15050_04_04_2004.img"/>
    <s v="Media"/>
    <x v="5"/>
    <n v="9"/>
    <s v="Alta"/>
    <s v="Rapide Eye"/>
    <n v="2016"/>
    <s v="1645523_RapidEye-1_analytic_20161001_164628.tif"/>
    <s v="Alta"/>
    <m/>
    <m/>
  </r>
  <r>
    <s v="1268i"/>
    <x v="6"/>
    <n v="13.90555"/>
    <n v="-84.477350000000001"/>
    <x v="5"/>
    <m/>
    <s v="Alta"/>
    <s v="Landsat"/>
    <n v="2005"/>
    <s v="imgl7_16050_13_03_2005.img"/>
    <s v="Media"/>
    <x v="1"/>
    <n v="3"/>
    <s v="Alta"/>
    <s v="Rapide Eye"/>
    <n v="2016"/>
    <s v="1645526_RapidEye-2_analytic_20160927_164626.tif"/>
    <s v="Alta"/>
    <m/>
    <m/>
  </r>
  <r>
    <s v="1267INF"/>
    <x v="6"/>
    <n v="13.990930000000001"/>
    <n v="-85.284279999999995"/>
    <x v="3"/>
    <n v="9"/>
    <s v="Alta"/>
    <s v="Landsat"/>
    <n v="2005"/>
    <s v="mosa_15_16_17_2005_06.img"/>
    <s v="Media"/>
    <x v="5"/>
    <n v="7"/>
    <s v="Alta"/>
    <s v="Rapide Eye"/>
    <n v="2016"/>
    <s v="1645522_RapidEye-1_analytic_20161001_164628.tif"/>
    <s v="Alta"/>
    <m/>
    <m/>
  </r>
  <r>
    <s v="1265i"/>
    <x v="6"/>
    <n v="13.90558"/>
    <n v="-84.732349999999997"/>
    <x v="1"/>
    <n v="2"/>
    <s v="Alta"/>
    <s v="Landsat"/>
    <n v="2005"/>
    <s v="mosa_15_16_17_2005_06.img"/>
    <s v="Media"/>
    <x v="1"/>
    <n v="2"/>
    <s v="Alta"/>
    <s v="Rapide Eye"/>
    <n v="2016"/>
    <s v="1645525_RapidEye-3_analytic_20160317_164844.tif"/>
    <s v="Alta"/>
    <m/>
    <m/>
  </r>
  <r>
    <s v="1264INF"/>
    <x v="6"/>
    <n v="13.990449999999999"/>
    <n v="-85.539249999999996"/>
    <x v="1"/>
    <n v="2"/>
    <s v="Alta"/>
    <s v="Landsat"/>
    <n v="2005"/>
    <s v="mosa_15_16_17_2005_06.img"/>
    <s v="Media"/>
    <x v="1"/>
    <n v="2"/>
    <s v="Alta"/>
    <s v="Rapide Eye"/>
    <n v="2016"/>
    <s v="1645521_RapidEye-4_analytic_20160204_164905.tif"/>
    <s v="Alta"/>
    <m/>
    <m/>
  </r>
  <r>
    <s v="1260i"/>
    <x v="6"/>
    <n v="13.905670000000001"/>
    <n v="-85.157340000000005"/>
    <x v="3"/>
    <n v="7"/>
    <s v="Alta"/>
    <s v="Landsat"/>
    <n v="2005"/>
    <s v="mosa_15_16_17_2005_06.img"/>
    <s v="Media"/>
    <x v="4"/>
    <n v="5"/>
    <s v="Alta"/>
    <s v="Rapide Eye"/>
    <n v="2016"/>
    <s v="1645523_RapidEye-4_analytic_20160116_165121.tif"/>
    <s v="Alta"/>
    <m/>
    <m/>
  </r>
  <r>
    <s v="1257INF"/>
    <x v="6"/>
    <n v="13.90483"/>
    <n v="-83.66986"/>
    <x v="2"/>
    <n v="6"/>
    <s v="Alta"/>
    <s v="Landsat"/>
    <n v="2005"/>
    <s v="mosa_15_16_17_2005_06.img"/>
    <s v="Media"/>
    <x v="4"/>
    <n v="6"/>
    <s v="Alta"/>
    <s v="Rapide Eye"/>
    <n v="2016"/>
    <s v="1745502_RapidEye-1_analytic_20160206_165510.tif"/>
    <s v="Alta"/>
    <m/>
    <m/>
  </r>
  <r>
    <s v="1257i"/>
    <x v="6"/>
    <n v="13.9057"/>
    <n v="-85.412350000000004"/>
    <x v="3"/>
    <n v="7"/>
    <s v="Alta"/>
    <s v="Landsat"/>
    <n v="2005"/>
    <s v="mosa_15_16_17_2005_06.img"/>
    <s v="Media"/>
    <x v="4"/>
    <n v="6"/>
    <s v="Alta"/>
    <s v="Rapide Eye"/>
    <n v="2016"/>
    <s v="1645522_RapidEye-1_analytic_20161001_164628.tif"/>
    <s v="Alta"/>
    <m/>
    <m/>
  </r>
  <r>
    <s v="1254INF"/>
    <x v="6"/>
    <n v="13.90597"/>
    <n v="-83.924880000000002"/>
    <x v="8"/>
    <m/>
    <s v="Alta"/>
    <s v="Landsat"/>
    <n v="2005"/>
    <s v="mosa_15_16_17_2005_06.img"/>
    <s v="Media"/>
    <x v="11"/>
    <m/>
    <s v="Alta"/>
    <s v="Rapide Eye"/>
    <n v="2016"/>
    <s v="1645528_RapidEye-2_analytic_20151001_165216.tif"/>
    <s v="Alta"/>
    <m/>
    <m/>
  </r>
  <r>
    <s v="1254i"/>
    <x v="6"/>
    <n v="13.90621"/>
    <n v="-85.667479999999998"/>
    <x v="2"/>
    <n v="6"/>
    <s v="Alta"/>
    <s v="Landsat"/>
    <n v="2005"/>
    <s v="mosa_15_16_17_2005_06.img"/>
    <s v="Media"/>
    <x v="4"/>
    <n v="4"/>
    <s v="Alta"/>
    <s v="Rapide Eye"/>
    <n v="2016"/>
    <s v="1645521_RapidEye-4_analytic_20160204_164905.tif"/>
    <s v="Alta"/>
    <m/>
    <m/>
  </r>
  <r>
    <s v="1253i"/>
    <x v="6"/>
    <n v="13.82023"/>
    <n v="-83.541150000000002"/>
    <x v="10"/>
    <m/>
    <s v="Alta"/>
    <s v="Landsat"/>
    <n v="2005"/>
    <s v="imal7_1550_09_11_2008.img"/>
    <s v="Media"/>
    <x v="9"/>
    <m/>
    <s v="Alta"/>
    <s v="Rapide Eye"/>
    <n v="2016"/>
    <s v="1745403_RapidEye-1_analytic_20160613_164126.tif"/>
    <s v="Alta"/>
    <m/>
    <m/>
  </r>
  <r>
    <s v="1251INF"/>
    <x v="6"/>
    <n v="13.904999999999999"/>
    <n v="-84.179829999999995"/>
    <x v="3"/>
    <n v="9"/>
    <s v="Alta"/>
    <s v="Landsat"/>
    <n v="2004"/>
    <s v="mosa_15_16_17_2005_06.img"/>
    <s v="Media"/>
    <x v="5"/>
    <n v="9"/>
    <s v="Alta"/>
    <s v="Rapide Eye"/>
    <n v="2016"/>
    <s v="1645527_RapidEye-3_analytic_20160620_164331.tif"/>
    <s v="Alta"/>
    <m/>
    <m/>
  </r>
  <r>
    <s v="1251i"/>
    <x v="6"/>
    <n v="13.820270000000001"/>
    <n v="-83.711209999999994"/>
    <x v="10"/>
    <m/>
    <s v="Alta"/>
    <s v="Landsat"/>
    <n v="2005"/>
    <s v="mosa_15_16_17_2005_06.img"/>
    <s v="Media"/>
    <x v="9"/>
    <m/>
    <s v="Alta"/>
    <s v="Rapide Eye"/>
    <n v="2016"/>
    <s v="1745402_RapidEye-1_analytic_20160206_165514.tif"/>
    <s v="Alta"/>
    <m/>
    <m/>
  </r>
  <r>
    <s v="124i"/>
    <x v="6"/>
    <n v="12.16231"/>
    <n v="-84.306399999999996"/>
    <x v="3"/>
    <n v="8"/>
    <s v="Alta"/>
    <s v="Landsat"/>
    <n v="2004"/>
    <s v="mosa_15_16_17_2005_06.img"/>
    <s v="Media"/>
    <x v="1"/>
    <n v="2"/>
    <s v="Alta"/>
    <s v="Rapide Eye"/>
    <n v="2018"/>
    <s v="1644727_RapidEye-2_analytic_20151001_165244.tif"/>
    <s v="Alta"/>
    <m/>
    <m/>
  </r>
  <r>
    <s v="1248INF"/>
    <x v="6"/>
    <n v="13.90597"/>
    <n v="-84.434889999999996"/>
    <x v="3"/>
    <n v="9"/>
    <s v="Alta"/>
    <s v="Landsat"/>
    <n v="2005"/>
    <s v="mosa_15_16_17_2005_06_1.img"/>
    <s v="Media"/>
    <x v="5"/>
    <n v="9"/>
    <s v="Alta"/>
    <s v="Rapide Eye"/>
    <n v="2016"/>
    <s v="1645526_RapidEye-2_analytic_20160927_164626.tif"/>
    <s v="Alta"/>
    <m/>
    <m/>
  </r>
  <r>
    <s v="1248i"/>
    <x v="6"/>
    <n v="13.820349999999999"/>
    <n v="-83.966290000000001"/>
    <x v="3"/>
    <n v="9"/>
    <s v="Alta"/>
    <s v="Landsat"/>
    <n v="2005"/>
    <s v="mosa_15_16_17_2005_06_1.img"/>
    <s v="Media"/>
    <x v="5"/>
    <n v="7"/>
    <s v="Alta"/>
    <s v="Rapide Eye"/>
    <n v="2016"/>
    <s v="1645428_RapidEye-1_analytic_20160206_165514.tif"/>
    <s v="Alta"/>
    <m/>
    <m/>
  </r>
  <r>
    <s v="1245INF"/>
    <x v="6"/>
    <n v="13.90518"/>
    <n v="-84.689800000000005"/>
    <x v="2"/>
    <n v="4"/>
    <s v="Alta"/>
    <s v="Landsat"/>
    <n v="2005"/>
    <s v="mosa_15_16_17_2005_06_1.img"/>
    <s v="Media"/>
    <x v="4"/>
    <n v="4"/>
    <s v="Alta"/>
    <s v="Rapide Eye"/>
    <n v="2016"/>
    <s v="1645525_RapidEye-3_analytic_20160317_164844.tif"/>
    <s v="Alta"/>
    <m/>
    <m/>
  </r>
  <r>
    <s v="1245i"/>
    <x v="6"/>
    <n v="13.820399999999999"/>
    <n v="-84.221379999999996"/>
    <x v="3"/>
    <n v="9"/>
    <s v="Alta"/>
    <s v="Landsat"/>
    <n v="2005"/>
    <s v="mosa_15_16_17_2005_06_1.img"/>
    <s v="Media"/>
    <x v="5"/>
    <n v="9"/>
    <s v="Alta"/>
    <s v="Rapide Eye"/>
    <n v="2016"/>
    <s v="1645427_RapidEye-3_analytic_20160620_164334.tif"/>
    <s v="Alta"/>
    <m/>
    <m/>
  </r>
  <r>
    <s v="1242INF"/>
    <x v="6"/>
    <n v="13.90597"/>
    <n v="-84.944900000000004"/>
    <x v="3"/>
    <n v="9"/>
    <s v="Alta"/>
    <s v="Landsat"/>
    <n v="2005"/>
    <s v="mosa_15_16_17_2005_06_1.img"/>
    <s v="Media"/>
    <x v="5"/>
    <n v="9"/>
    <s v="Alta"/>
    <s v="Rapide Eye"/>
    <n v="2016"/>
    <s v="1645524_RapidEye-3_analytic_20160317_164844.tif"/>
    <s v="Alta"/>
    <m/>
    <m/>
  </r>
  <r>
    <s v="1242i"/>
    <x v="6"/>
    <n v="13.82048"/>
    <n v="-84.476470000000006"/>
    <x v="3"/>
    <n v="8"/>
    <s v="Alta"/>
    <s v="Landsat"/>
    <n v="2005"/>
    <s v="mosa_15_16_17_2005_06.img"/>
    <s v="Media"/>
    <x v="4"/>
    <n v="6"/>
    <s v="Alta"/>
    <s v="Rapide Eye"/>
    <n v="2016"/>
    <s v="1645426_RapidEye-2_analytic_20160927_164629.tif"/>
    <s v="Alta"/>
    <m/>
    <m/>
  </r>
  <r>
    <s v="1239INF"/>
    <x v="6"/>
    <n v="13.90536"/>
    <n v="-85.199789999999993"/>
    <x v="3"/>
    <n v="7"/>
    <s v="Alta"/>
    <s v="Landsat"/>
    <n v="2005"/>
    <s v="mosa_15_16_17_2005_06.img"/>
    <s v="Media"/>
    <x v="4"/>
    <n v="6"/>
    <s v="Alta"/>
    <s v="Bing"/>
    <n v="2014"/>
    <m/>
    <s v="Alta"/>
    <m/>
    <m/>
  </r>
  <r>
    <s v="1239i"/>
    <x v="6"/>
    <n v="13.82052"/>
    <n v="-84.731560000000002"/>
    <x v="2"/>
    <n v="6"/>
    <s v="Alta"/>
    <s v="Landsat"/>
    <n v="2005"/>
    <s v="mosa_15_16_17_2005_06.img"/>
    <s v="Media"/>
    <x v="5"/>
    <n v="9"/>
    <s v="Alta"/>
    <s v="Bing"/>
    <n v="2014"/>
    <m/>
    <s v="Alta"/>
    <m/>
    <m/>
  </r>
  <r>
    <s v="1236INF"/>
    <x v="6"/>
    <n v="13.90597"/>
    <n v="-85.454909999999998"/>
    <x v="3"/>
    <n v="7"/>
    <s v="Alta"/>
    <s v="Landsat"/>
    <n v="2005"/>
    <s v="mosa_15_16_17_2005_06.img"/>
    <s v="Media"/>
    <x v="4"/>
    <n v="6"/>
    <s v="Alta"/>
    <s v="Bing"/>
    <n v="2014"/>
    <m/>
    <s v="Alta"/>
    <m/>
    <m/>
  </r>
  <r>
    <s v="1236i"/>
    <x v="6"/>
    <n v="13.820600000000001"/>
    <n v="-84.986649999999997"/>
    <x v="2"/>
    <n v="5"/>
    <s v="Alta"/>
    <s v="Landsat"/>
    <n v="2005"/>
    <s v="mosa_15_16_17_2005_06.img"/>
    <s v="Media"/>
    <x v="4"/>
    <n v="6"/>
    <s v="Alta"/>
    <s v="Rapide Eye"/>
    <n v="2016"/>
    <s v="1645424_RapidEye-1_analytic_20160422_165008.tif"/>
    <s v="Alta"/>
    <m/>
    <m/>
  </r>
  <r>
    <s v="1234i"/>
    <x v="6"/>
    <n v="13.82063"/>
    <n v="-85.156710000000004"/>
    <x v="3"/>
    <n v="9"/>
    <s v="Alta"/>
    <s v="Landsat"/>
    <n v="2005"/>
    <s v="mosa_15_16_17_2005_06_1.img"/>
    <s v="Media"/>
    <x v="5"/>
    <n v="9"/>
    <s v="Alta"/>
    <s v="Rapide Eye"/>
    <n v="2016"/>
    <s v="1645423_RapidEye-4_analytic_20160116_165124.tif"/>
    <s v="Alta"/>
    <m/>
    <m/>
  </r>
  <r>
    <s v="1233INF"/>
    <x v="6"/>
    <n v="13.90644"/>
    <n v="-85.710049999999995"/>
    <x v="3"/>
    <n v="7"/>
    <s v="Alta"/>
    <s v="Landsat"/>
    <n v="2003"/>
    <s v="imal7_17050_16_04_2003.img"/>
    <s v="Media"/>
    <x v="5"/>
    <n v="8"/>
    <s v="Alta"/>
    <s v="Rapide Eye"/>
    <n v="2016"/>
    <s v="1645520_RapidEye-4_analytic_20160204_164905.tif"/>
    <s v="Alta"/>
    <m/>
    <m/>
  </r>
  <r>
    <s v="1231i"/>
    <x v="6"/>
    <n v="13.820679999999999"/>
    <n v="-85.411799999999999"/>
    <x v="2"/>
    <n v="4"/>
    <s v="Alta"/>
    <s v="Landsat"/>
    <n v="2003"/>
    <s v="imal7_16051_05_12_2003.img"/>
    <s v="Media"/>
    <x v="4"/>
    <n v="5"/>
    <s v="Alta"/>
    <s v="Rapide Eye"/>
    <n v="2016"/>
    <s v="1645422_RapidEye-4_analytic_20160204_164908.tif"/>
    <s v="Alta"/>
    <m/>
    <m/>
  </r>
  <r>
    <s v="1228i"/>
    <x v="6"/>
    <n v="13.820740000000001"/>
    <n v="-85.666889999999995"/>
    <x v="3"/>
    <n v="9"/>
    <s v="Alta"/>
    <s v="Landsat"/>
    <n v="2003"/>
    <s v="imal7_16051_05_12_2003.img"/>
    <s v="Media"/>
    <x v="5"/>
    <n v="8"/>
    <s v="Alta"/>
    <s v="Bing"/>
    <n v="2014"/>
    <m/>
    <s v="Alta"/>
    <m/>
    <m/>
  </r>
  <r>
    <s v="1225i"/>
    <x v="6"/>
    <n v="13.73542"/>
    <n v="-83.712400000000002"/>
    <x v="2"/>
    <n v="6"/>
    <s v="Alta"/>
    <s v="Landsat"/>
    <n v="2008"/>
    <s v="imal7_1550_09_11_2008.img"/>
    <s v="Media"/>
    <x v="5"/>
    <n v="8"/>
    <s v="Alta"/>
    <m/>
    <n v="2016"/>
    <s v="1745402_RapidEye-1_analytic_20160206_165514.tif"/>
    <s v="Alta"/>
    <m/>
    <m/>
  </r>
  <r>
    <s v="1224INF"/>
    <x v="6"/>
    <n v="13.82084"/>
    <n v="-83.753699999999995"/>
    <x v="10"/>
    <m/>
    <s v="Alta"/>
    <s v="Landsat"/>
    <n v="2005"/>
    <s v="mosa_15_16_17_2005_06_1.img"/>
    <s v="Media"/>
    <x v="9"/>
    <m/>
    <s v="Alta"/>
    <s v="Rapide Eye"/>
    <n v="2016"/>
    <s v="1745402_RapidEye-2_analytic_20151001_165219.tif"/>
    <s v="Alta"/>
    <m/>
    <m/>
  </r>
  <r>
    <s v="1222i"/>
    <x v="6"/>
    <n v="13.735480000000001"/>
    <n v="-83.967389999999995"/>
    <x v="10"/>
    <m/>
    <s v="Alta"/>
    <s v="Landsat"/>
    <n v="2005"/>
    <s v="mosa_15_16_17_2005_06_1.img"/>
    <s v="Media"/>
    <x v="9"/>
    <m/>
    <s v="Alta"/>
    <s v="Rapide Eye"/>
    <n v="2016"/>
    <s v="1645428_RapidEye-1_analytic_20160206_165514.tif"/>
    <s v="Alta"/>
    <m/>
    <m/>
  </r>
  <r>
    <s v="1221INF"/>
    <x v="6"/>
    <n v="13.819850000000001"/>
    <n v="-84.00882"/>
    <x v="3"/>
    <n v="9"/>
    <s v="Alta"/>
    <s v="Landsat"/>
    <n v="2005"/>
    <s v="mosa_15_16_17_2005_06.img"/>
    <s v="Media"/>
    <x v="5"/>
    <n v="9"/>
    <s v="Alta"/>
    <s v="Rapide Eye"/>
    <n v="2016"/>
    <s v="1645428_RapidEye-1_analytic_20160206_165514.tif"/>
    <s v="Alta"/>
    <m/>
    <m/>
  </r>
  <r>
    <s v="121i"/>
    <x v="6"/>
    <n v="12.16316"/>
    <n v="-84.561509999999998"/>
    <x v="2"/>
    <n v="5"/>
    <s v="Alta"/>
    <s v="Landsat"/>
    <n v="2005"/>
    <s v="imal7_16051_24_11_2005.img"/>
    <s v="Media"/>
    <x v="4"/>
    <n v="5"/>
    <s v="Alta"/>
    <s v="Rapide Eye"/>
    <n v="2016"/>
    <s v="1644726_RapidEye-2_analytic_20160124_170429.tif"/>
    <s v="Alta"/>
    <m/>
    <m/>
  </r>
  <r>
    <s v="1219i"/>
    <x v="6"/>
    <n v="13.73551"/>
    <n v="-84.222390000000004"/>
    <x v="2"/>
    <n v="6"/>
    <s v="Alta"/>
    <s v="Landsat"/>
    <n v="2005"/>
    <s v="imal7_16051_24_11_2005.img"/>
    <s v="Media"/>
    <x v="4"/>
    <n v="6"/>
    <s v="Alta"/>
    <s v="Rapide Eye"/>
    <n v="2016"/>
    <s v="1645427_RapidEye-3_analytic_20160620_164334.tif"/>
    <s v="Alta"/>
    <m/>
    <m/>
  </r>
  <r>
    <s v="1218INF"/>
    <x v="6"/>
    <n v="13.820880000000001"/>
    <n v="-84.263900000000007"/>
    <x v="3"/>
    <n v="9"/>
    <s v="Alta"/>
    <s v="Landsat"/>
    <n v="2005"/>
    <s v="mosa_15_16_17_2005_06.img"/>
    <s v="Media"/>
    <x v="5"/>
    <n v="9"/>
    <s v="Alta"/>
    <s v="Rapide Eye"/>
    <n v="2016"/>
    <s v="1645427_RapidEye-1_analytic_20160206_165515.tif"/>
    <s v="Alta"/>
    <m/>
    <m/>
  </r>
  <r>
    <s v="1216i"/>
    <x v="6"/>
    <n v="13.735569999999999"/>
    <n v="-84.477379999999997"/>
    <x v="3"/>
    <n v="9"/>
    <s v="Alta"/>
    <s v="Landsat"/>
    <n v="2005"/>
    <s v="mosa_15_16_17_2005_06.img"/>
    <s v="Media"/>
    <x v="5"/>
    <n v="9"/>
    <s v="Alta"/>
    <s v="Rapide Eye"/>
    <n v="2016"/>
    <s v="1645426_RapidEye-3_analytic_20160620_164335.tif"/>
    <s v="Alta"/>
    <m/>
    <m/>
  </r>
  <r>
    <s v="1215INF"/>
    <x v="6"/>
    <n v="13.82006"/>
    <n v="-84.518979999999999"/>
    <x v="3"/>
    <n v="9"/>
    <s v="Alta"/>
    <s v="Landsat"/>
    <n v="2005"/>
    <s v="mosa_15_16_17_2005_06.img"/>
    <s v="Media"/>
    <x v="5"/>
    <n v="9"/>
    <s v="Alta"/>
    <s v="Rapide Eye"/>
    <n v="2016"/>
    <s v="1645426_RapidEye-3_analytic_20160620_164335.tif"/>
    <s v="Alta"/>
    <m/>
    <m/>
  </r>
  <r>
    <s v="1213i"/>
    <x v="6"/>
    <n v="13.73559"/>
    <n v="-84.732380000000006"/>
    <x v="1"/>
    <n v="2"/>
    <s v="Alta"/>
    <s v="Landsat"/>
    <n v="2005"/>
    <s v="mosa_15_16_17_2005_06.img"/>
    <s v="Media"/>
    <x v="1"/>
    <n v="2"/>
    <s v="Alta"/>
    <s v="Rapide Eye"/>
    <n v="2016"/>
    <s v="1645425_RapidEye-1_analytic_20160422_165008.tif"/>
    <s v="Alta"/>
    <m/>
    <m/>
  </r>
  <r>
    <s v="1212INF"/>
    <x v="6"/>
    <n v="13.82091"/>
    <n v="-84.774090000000001"/>
    <x v="2"/>
    <n v="5"/>
    <s v="Alta"/>
    <s v="Landsat"/>
    <n v="2005"/>
    <s v="mosa_15_16_17_2005_06_1.img"/>
    <s v="Media"/>
    <x v="5"/>
    <n v="9"/>
    <s v="Alta"/>
    <s v="Rapide Eye"/>
    <n v="2016"/>
    <s v="1645425_RapidEye-1_analytic_20160422_165008.tif"/>
    <s v="Alta"/>
    <m/>
    <m/>
  </r>
  <r>
    <s v="1210i"/>
    <x v="6"/>
    <n v="13.73565"/>
    <n v="-84.987380000000002"/>
    <x v="3"/>
    <n v="7"/>
    <s v="Alta"/>
    <s v="Landsat"/>
    <n v="2005"/>
    <s v="mosa_15_16_17_2005_06_1.img"/>
    <s v="Media"/>
    <x v="5"/>
    <n v="9"/>
    <s v="Alta"/>
    <s v="Rapide Eye"/>
    <n v="2016"/>
    <s v="1645424_RapidEye-1_analytic_20160422_165008.tif"/>
    <s v="Alta"/>
    <m/>
    <m/>
  </r>
  <r>
    <s v="1209INF"/>
    <x v="6"/>
    <n v="13.820259999999999"/>
    <n v="-85.029139999999998"/>
    <x v="3"/>
    <n v="7"/>
    <s v="Alta"/>
    <s v="Landsat"/>
    <n v="2005"/>
    <s v="mosa_15_16_17_2005_06_1.img"/>
    <s v="Media"/>
    <x v="5"/>
    <n v="7"/>
    <s v="Alta"/>
    <s v="Rapide Eye"/>
    <n v="2016"/>
    <s v="1645423_RapidEye-1_analytic_20160422_165009.tif"/>
    <s v="Alta"/>
    <m/>
    <m/>
  </r>
  <r>
    <s v="1207i"/>
    <x v="6"/>
    <n v="13.73568"/>
    <n v="-85.242379999999997"/>
    <x v="3"/>
    <n v="8"/>
    <s v="Alta"/>
    <s v="Landsat"/>
    <n v="2005"/>
    <s v="mosa_15_16_17_2005_06_1.img"/>
    <s v="Media"/>
    <x v="5"/>
    <n v="8"/>
    <s v="Alta"/>
    <s v="Rapide Eye"/>
    <n v="2016"/>
    <s v="1645422_RapidEye-1_analytic_20161001_164632.tif"/>
    <s v="Alta"/>
    <m/>
    <m/>
  </r>
  <r>
    <s v="1205INF"/>
    <x v="6"/>
    <n v="13.820399999999999"/>
    <n v="-85.369259999999997"/>
    <x v="3"/>
    <n v="8"/>
    <s v="Alta"/>
    <s v="Landsat"/>
    <n v="2005"/>
    <s v="mosa_15_16_17_2005_06_1.img"/>
    <s v="Media"/>
    <x v="5"/>
    <n v="7"/>
    <s v="Alta"/>
    <s v="Rapide Eye"/>
    <n v="2016"/>
    <s v="1645422_RapidEye-4_analytic_20160204_164908.tif"/>
    <s v="Alta"/>
    <m/>
    <m/>
  </r>
  <r>
    <s v="1204i"/>
    <x v="6"/>
    <n v="13.73574"/>
    <n v="-85.497370000000004"/>
    <x v="3"/>
    <n v="7"/>
    <s v="Alta"/>
    <s v="Landsat"/>
    <n v="2005"/>
    <s v="mosa_15_16_17_2005_06_1.img"/>
    <s v="Media"/>
    <x v="1"/>
    <n v="2"/>
    <s v="Alta"/>
    <s v="Rapide Eye"/>
    <n v="2016"/>
    <s v="1645421_RapidEye-4_analytic_20160204_164908.tif"/>
    <s v="Alta"/>
    <m/>
    <m/>
  </r>
  <r>
    <s v="1202INF"/>
    <x v="6"/>
    <n v="13.82095"/>
    <n v="-85.624409999999997"/>
    <x v="2"/>
    <n v="6"/>
    <s v="Alta"/>
    <s v="Landsat"/>
    <n v="2005"/>
    <s v="mosa_15_16_17_2005_06_1.img"/>
    <s v="Media"/>
    <x v="1"/>
    <n v="2"/>
    <s v="Alta"/>
    <s v="Rapide Eye"/>
    <n v="2016"/>
    <s v="1645421_RapidEye-4_analytic_20160204_164908.tif"/>
    <s v="Alta"/>
    <m/>
    <m/>
  </r>
  <r>
    <s v="1201i"/>
    <x v="6"/>
    <n v="13.73577"/>
    <n v="-85.752380000000002"/>
    <x v="5"/>
    <m/>
    <s v="Alta"/>
    <s v="Landsat"/>
    <n v="2005"/>
    <s v="mosa_15_16_17_2005_06_1.img"/>
    <s v="Media"/>
    <x v="5"/>
    <n v="8"/>
    <s v="Alta"/>
    <s v="Rapide Eye"/>
    <n v="2016"/>
    <s v="1645420_RapidEye-4_analytic_20160204_164908.tif"/>
    <s v="Alta"/>
    <m/>
    <m/>
  </r>
  <r>
    <s v="11b"/>
    <x v="6"/>
    <n v="11.31358"/>
    <n v="-84.434510000000003"/>
    <x v="2"/>
    <n v="5"/>
    <s v="Alta"/>
    <s v="Landsat"/>
    <n v="2005"/>
    <s v="imal7_15052_29_08_2005.img"/>
    <s v="Media"/>
    <x v="1"/>
    <n v="2"/>
    <s v="Alta"/>
    <s v="Bing"/>
    <n v="2014"/>
    <m/>
    <s v="Alta"/>
    <m/>
    <m/>
  </r>
  <r>
    <s v="119i"/>
    <x v="6"/>
    <n v="12.07708"/>
    <n v="-83.797179999999997"/>
    <x v="3"/>
    <n v="9"/>
    <s v="Alta"/>
    <s v="Landsat"/>
    <n v="2005"/>
    <s v="imal7_15052_29_08_2005.img"/>
    <s v="Media"/>
    <x v="5"/>
    <n v="9"/>
    <s v="Alta"/>
    <s v="Rapide Eye"/>
    <n v="2016"/>
    <s v="1744602_RapidEye-1_analytic_20160315_165210.tif"/>
    <s v="Alta"/>
    <m/>
    <m/>
  </r>
  <r>
    <s v="1196i"/>
    <x v="6"/>
    <n v="13.65033"/>
    <n v="-83.881309999999999"/>
    <x v="4"/>
    <m/>
    <s v="Alta"/>
    <s v="Landsat"/>
    <n v="2005"/>
    <s v="mosa_15_16_17_2005_06_1.img"/>
    <s v="Media"/>
    <x v="10"/>
    <m/>
    <s v="Alta"/>
    <s v="Rapide Eye"/>
    <n v="2016"/>
    <s v="1745301_RapidEye-1_analytic_20160206_165518.tif"/>
    <s v="Alta"/>
    <m/>
    <m/>
  </r>
  <r>
    <s v="1194INF"/>
    <x v="6"/>
    <n v="13.73598"/>
    <n v="-83.584869999999995"/>
    <x v="10"/>
    <m/>
    <s v="Alta"/>
    <s v="Landsat"/>
    <n v="2005"/>
    <s v="imal7_1550_09_11_2008.img"/>
    <s v="Media"/>
    <x v="9"/>
    <m/>
    <s v="Alta"/>
    <s v="Rapide Eye"/>
    <n v="2016"/>
    <s v="1745301_RapidEye-1_analytic_20160206_165518.tif"/>
    <s v="Alta"/>
    <m/>
    <m/>
  </r>
  <r>
    <s v="1193i"/>
    <x v="6"/>
    <n v="13.650410000000001"/>
    <n v="-84.136390000000006"/>
    <x v="10"/>
    <m/>
    <s v="Alta"/>
    <s v="Landsat"/>
    <n v="2005"/>
    <s v="mosa_15_16_17_2005_06_1.img"/>
    <s v="Media"/>
    <x v="9"/>
    <m/>
    <s v="Alta"/>
    <s v="Bing"/>
    <n v="2014"/>
    <m/>
    <s v="Alta"/>
    <m/>
    <m/>
  </r>
  <r>
    <s v="1192INF"/>
    <x v="6"/>
    <n v="13.73598"/>
    <n v="-83.754869999999997"/>
    <x v="8"/>
    <m/>
    <s v="Alta"/>
    <s v="Landsat"/>
    <n v="2005"/>
    <s v="mosa_15_16_17_2005_06_1.img"/>
    <s v="Media"/>
    <x v="11"/>
    <m/>
    <s v="Alta"/>
    <s v="Rapide Eye"/>
    <n v="2016"/>
    <s v="1745402_RapidEye-2_analytic_20151001_165219.tif"/>
    <s v="Alta"/>
    <m/>
    <m/>
  </r>
  <r>
    <s v="1190i"/>
    <x v="6"/>
    <n v="13.650460000000001"/>
    <n v="-84.391480000000001"/>
    <x v="3"/>
    <n v="7"/>
    <s v="Alta"/>
    <s v="Landsat"/>
    <n v="2005"/>
    <s v="mosa_15_16_17_2005_06_1.img"/>
    <s v="Media"/>
    <x v="5"/>
    <n v="7"/>
    <s v="Alta"/>
    <s v="Rapide Eye"/>
    <n v="2016"/>
    <s v="1645326_RapidEye-2_analytic_20160927_164633.tif"/>
    <s v="Alta"/>
    <m/>
    <m/>
  </r>
  <r>
    <s v="1189INF"/>
    <x v="6"/>
    <n v="13.734970000000001"/>
    <n v="-84.009900000000002"/>
    <x v="4"/>
    <m/>
    <s v="Alta"/>
    <s v="Landsat"/>
    <n v="2005"/>
    <s v="mosa_15_16_17_2005_06_1.img"/>
    <s v="Media"/>
    <x v="10"/>
    <m/>
    <s v="Alta"/>
    <s v="Rapide Eye"/>
    <n v="2016"/>
    <s v="1645428_RapidEye-1_analytic_20160206_165514.tif"/>
    <s v="Alta"/>
    <m/>
    <m/>
  </r>
  <r>
    <s v="1187i"/>
    <x v="6"/>
    <n v="13.65053"/>
    <n v="-84.646569999999997"/>
    <x v="1"/>
    <n v="2"/>
    <s v="Alta"/>
    <s v="Landsat"/>
    <n v="2005"/>
    <s v="mosa_15_16_17_2005_06_1.img"/>
    <s v="Media"/>
    <x v="1"/>
    <n v="2"/>
    <s v="Alta"/>
    <s v="Rapide Eye"/>
    <n v="2016"/>
    <s v="1645325_RapidEye-2_analytic_20160124_170409.tif"/>
    <s v="Alta"/>
    <m/>
    <m/>
  </r>
  <r>
    <s v="1186INF"/>
    <x v="6"/>
    <n v="13.73598"/>
    <n v="-84.264880000000005"/>
    <x v="3"/>
    <n v="7"/>
    <s v="Alta"/>
    <s v="Landsat"/>
    <n v="2005"/>
    <s v="mosa_15_16_17_2005_06_1.img"/>
    <s v="Media"/>
    <x v="4"/>
    <n v="3"/>
    <s v="Alta"/>
    <s v="Rapide Eye"/>
    <n v="2016"/>
    <s v="1645427_RapidEye-1_analytic_20160206_165515.tif"/>
    <s v="Alta"/>
    <m/>
    <m/>
  </r>
  <r>
    <s v="1184i"/>
    <x v="6"/>
    <n v="13.65058"/>
    <n v="-84.901660000000007"/>
    <x v="1"/>
    <n v="2"/>
    <s v="Alta"/>
    <s v="Landsat"/>
    <n v="2008"/>
    <s v="imal7_1550_09_11_2008.img"/>
    <s v="Media"/>
    <x v="4"/>
    <n v="3"/>
    <s v="Alta"/>
    <s v="Rapide Eye"/>
    <n v="2016"/>
    <s v="1645324_RapidEye-2_analytic_20160927_164634.tif"/>
    <s v="Alta"/>
    <m/>
    <m/>
  </r>
  <r>
    <s v="1183INF"/>
    <x v="6"/>
    <n v="13.735139999999999"/>
    <n v="-84.519869999999997"/>
    <x v="2"/>
    <n v="6"/>
    <s v="Alta"/>
    <s v="Landsat"/>
    <n v="2008"/>
    <s v="imal7_1550_09_11_2008.img"/>
    <s v="Media"/>
    <x v="4"/>
    <n v="6"/>
    <s v="Alta"/>
    <s v="Rapide Eye"/>
    <n v="2016"/>
    <s v="1645324_RapidEye-2_analytic_20160927_164634.tif"/>
    <s v="Alta"/>
    <m/>
    <m/>
  </r>
  <r>
    <s v="1181i"/>
    <x v="6"/>
    <n v="13.650650000000001"/>
    <n v="-85.156750000000002"/>
    <x v="4"/>
    <m/>
    <s v="Alta"/>
    <s v="Landsat"/>
    <n v="2005"/>
    <s v="mosa_15_16_17_2005_06.img"/>
    <s v="Media"/>
    <x v="10"/>
    <m/>
    <s v="Alta"/>
    <s v="Rapide Eye"/>
    <n v="2016"/>
    <s v="1645323_RapidEye-1_analytic_20161001_164635.tif"/>
    <s v="Alta"/>
    <m/>
    <m/>
  </r>
  <r>
    <s v="1180INF"/>
    <x v="6"/>
    <n v="13.73598"/>
    <n v="-84.774889999999999"/>
    <x v="3"/>
    <n v="7"/>
    <s v="Alta"/>
    <s v="Landsat"/>
    <n v="2005"/>
    <s v="mosa_15_16_17_2005_06.img"/>
    <s v="Media"/>
    <x v="5"/>
    <n v="7"/>
    <s v="Alta"/>
    <s v="Rapide Eye"/>
    <n v="2016"/>
    <s v="1645425_RapidEye-2_analytic_20160927_164630.tif"/>
    <s v="Alta"/>
    <m/>
    <m/>
  </r>
  <r>
    <s v="1178i"/>
    <x v="6"/>
    <n v="13.650690000000001"/>
    <n v="-85.411839999999998"/>
    <x v="3"/>
    <n v="9"/>
    <s v="Alta"/>
    <s v="Landsat"/>
    <n v="2005"/>
    <s v="mosa_15_16_17_2005_06_1.img"/>
    <s v="Media"/>
    <x v="5"/>
    <n v="9"/>
    <s v="Alta"/>
    <s v="Rapide Eye"/>
    <n v="2016"/>
    <s v="1645322_RapidEye-1_analytic_20161001_164635.tif"/>
    <s v="Alta"/>
    <m/>
    <m/>
  </r>
  <r>
    <s v="1177INF"/>
    <x v="6"/>
    <n v="13.73532"/>
    <n v="-85.029849999999996"/>
    <x v="3"/>
    <n v="9"/>
    <s v="Alta"/>
    <s v="Landsat"/>
    <n v="2005"/>
    <s v="mosa_15_16_17_2005_06_1.img"/>
    <s v="Media"/>
    <x v="5"/>
    <n v="9"/>
    <s v="Alta"/>
    <s v="Rapide Eye"/>
    <n v="2016"/>
    <s v="1645423_RapidEye-1_analytic_20160422_165009.tif"/>
    <s v="Alta"/>
    <m/>
    <m/>
  </r>
  <r>
    <s v="1175i"/>
    <x v="6"/>
    <n v="13.65076"/>
    <n v="-85.666929999999994"/>
    <x v="2"/>
    <n v="5"/>
    <s v="Alta"/>
    <s v="Landsat"/>
    <n v="2005"/>
    <s v="mosa_15_16_17_2005_06_1.img"/>
    <s v="Media"/>
    <x v="1"/>
    <n v="2"/>
    <s v="Alta"/>
    <s v="Rapide Eye"/>
    <n v="2016"/>
    <s v="1645320_RapidEye-4_analytic_20160204_164912.tif"/>
    <s v="Alta"/>
    <m/>
    <m/>
  </r>
  <r>
    <s v="1174INF"/>
    <x v="6"/>
    <n v="13.73598"/>
    <n v="-85.284899999999993"/>
    <x v="2"/>
    <n v="4"/>
    <s v="Alta"/>
    <s v="Landsat"/>
    <n v="2005"/>
    <s v="mosa_15_16_17_2005_06_1.img"/>
    <s v="Media"/>
    <x v="1"/>
    <n v="2"/>
    <s v="Alta"/>
    <s v="Rapide Eye"/>
    <n v="2016"/>
    <s v="1645422_RapidEye-4_analytic_20160204_164908.tif"/>
    <s v="Alta"/>
    <m/>
    <m/>
  </r>
  <r>
    <s v="1173i"/>
    <x v="6"/>
    <n v="13.650790000000001"/>
    <n v="-85.83699"/>
    <x v="1"/>
    <n v="2"/>
    <s v="Alta"/>
    <s v="Landsat"/>
    <n v="2005"/>
    <s v="mosa_15_16_17_2005_06_1.img"/>
    <s v="Media"/>
    <x v="10"/>
    <m/>
    <s v="Alta"/>
    <s v="Rapide Eye"/>
    <n v="2016"/>
    <s v="1645320_RapidEye-4_analytic_20160204_164912.tif"/>
    <s v="Alta"/>
    <m/>
    <m/>
  </r>
  <r>
    <s v="1172i"/>
    <x v="6"/>
    <n v="13.565429999999999"/>
    <n v="-83.627420000000001"/>
    <x v="10"/>
    <m/>
    <s v="Alta"/>
    <s v="Landsat"/>
    <n v="2005"/>
    <s v="mosa_15_16_17_2005_06.img"/>
    <s v="Media"/>
    <x v="9"/>
    <m/>
    <s v="Alta"/>
    <s v="Rapide Eye"/>
    <n v="2016"/>
    <s v="1745303_RapidEye-1_analytic_20150219_170602.tif"/>
    <s v="Alta"/>
    <m/>
    <m/>
  </r>
  <r>
    <s v="116INF"/>
    <x v="6"/>
    <n v="11.356109999999999"/>
    <n v="-84.094880000000003"/>
    <x v="3"/>
    <n v="9"/>
    <s v="Alta"/>
    <s v="Landsat"/>
    <n v="2005"/>
    <s v="imal7_15052_29_08_2005.img"/>
    <s v="Media"/>
    <x v="5"/>
    <n v="9"/>
    <s v="Alta"/>
    <s v="Rapide Eye"/>
    <n v="2016"/>
    <s v="1644328_RapidEye-1_analytic_20160315_165220.tif"/>
    <s v="Alta"/>
    <m/>
    <m/>
  </r>
  <r>
    <s v="116i"/>
    <x v="6"/>
    <n v="12.07808"/>
    <n v="-84.052210000000002"/>
    <x v="2"/>
    <n v="5"/>
    <s v="Alta"/>
    <s v="Landsat"/>
    <n v="2005"/>
    <s v="imal7_15052_29_08_2005.img"/>
    <s v="Media"/>
    <x v="4"/>
    <n v="4"/>
    <s v="Alta"/>
    <s v="Rapide Eye"/>
    <n v="2016"/>
    <s v="1644628_RapidEye-4_analytic_20150105_165827.tif"/>
    <s v="Alta"/>
    <m/>
    <m/>
  </r>
  <r>
    <s v="1169INF"/>
    <x v="6"/>
    <n v="13.73555"/>
    <n v="-85.70984"/>
    <x v="3"/>
    <n v="9"/>
    <s v="Alta"/>
    <s v="Landsat"/>
    <n v="2005"/>
    <s v="imal7_16051_24_11_2005.img"/>
    <s v="Media"/>
    <x v="5"/>
    <n v="9"/>
    <s v="Alta"/>
    <s v="Rapide Eye"/>
    <n v="2016"/>
    <s v="1645420_RapidEye-4_analytic_20160204_164908.tif"/>
    <s v="Alta"/>
    <m/>
    <m/>
  </r>
  <r>
    <s v="1169i"/>
    <x v="6"/>
    <n v="13.56546"/>
    <n v="-83.882419999999996"/>
    <x v="4"/>
    <m/>
    <s v="Alta"/>
    <s v="Landsat"/>
    <n v="2005"/>
    <s v="mosa_15_16_17_2005_06_1.img"/>
    <s v="Media"/>
    <x v="10"/>
    <m/>
    <s v="Alta"/>
    <s v="Rapide Eye"/>
    <n v="2016"/>
    <s v="1745301_RapidEye-1_analytic_20160206_165518.tif"/>
    <s v="Alta"/>
    <m/>
    <m/>
  </r>
  <r>
    <s v="1167i"/>
    <x v="6"/>
    <n v="13.56549"/>
    <n v="-84.052419999999998"/>
    <x v="7"/>
    <n v="9"/>
    <s v="Alta"/>
    <s v="Landsat"/>
    <n v="2005"/>
    <s v="imgl7_16050_13_03_2005.img"/>
    <s v="Media"/>
    <x v="3"/>
    <n v="9"/>
    <s v="Alta"/>
    <s v="Rapide Eye"/>
    <n v="2016"/>
    <s v="1645328_RapidEye-2_analytic_20151001_165223.tif"/>
    <s v="Alta"/>
    <m/>
    <m/>
  </r>
  <r>
    <s v="1164i"/>
    <x v="6"/>
    <n v="13.56555"/>
    <n v="-84.307410000000004"/>
    <x v="6"/>
    <n v="6"/>
    <s v="Media"/>
    <s v="Landsat"/>
    <n v="2005"/>
    <s v="mosa_15_16_17_2005_06.img"/>
    <s v="Media"/>
    <x v="2"/>
    <n v="5"/>
    <s v="Alta"/>
    <s v="Rapide Eye"/>
    <n v="2016"/>
    <s v="1645327_RapidEye-3_analytic_20160620_164338.tif"/>
    <s v="Alta"/>
    <m/>
    <m/>
  </r>
  <r>
    <s v="1161i"/>
    <x v="6"/>
    <n v="13.565580000000001"/>
    <n v="-84.56241"/>
    <x v="3"/>
    <n v="8"/>
    <s v="Alta"/>
    <s v="Landsat"/>
    <n v="2005"/>
    <s v="mosa_15_16_17_2005_06.img"/>
    <s v="Media"/>
    <x v="5"/>
    <n v="7"/>
    <s v="Alta"/>
    <s v="Rapide Eye"/>
    <n v="2016"/>
    <s v="1645325_RapidEye-2_analytic_20160124_170409.tif"/>
    <s v="Alta"/>
    <m/>
    <m/>
  </r>
  <r>
    <s v="1158i"/>
    <x v="6"/>
    <n v="13.56564"/>
    <n v="-84.817409999999995"/>
    <x v="1"/>
    <n v="2"/>
    <s v="Alta"/>
    <s v="Landsat"/>
    <n v="2005"/>
    <s v="mosa_15_16_17_2005_06.img"/>
    <s v="Media"/>
    <x v="1"/>
    <n v="1"/>
    <s v="Alta"/>
    <s v="Rapide Eye"/>
    <n v="2016"/>
    <s v="1645324_RapidEye-1_analytic_20160422_165012.tif"/>
    <s v="Alta"/>
    <m/>
    <m/>
  </r>
  <r>
    <s v="1155i"/>
    <x v="6"/>
    <n v="13.565670000000001"/>
    <n v="-85.072410000000005"/>
    <x v="3"/>
    <n v="8"/>
    <s v="Alta"/>
    <s v="Landsat"/>
    <n v="2005"/>
    <s v="mosa_15_16_17_2005_06.img"/>
    <s v="Media"/>
    <x v="4"/>
    <n v="5"/>
    <s v="Alta"/>
    <s v="Rapide Eye"/>
    <n v="2016"/>
    <s v="1645323_RapidEye-1_analytic_20160422_165012.tif"/>
    <s v="Alta"/>
    <m/>
    <m/>
  </r>
  <r>
    <s v="1154INF"/>
    <x v="6"/>
    <n v="13.65085"/>
    <n v="-83.753720000000001"/>
    <x v="10"/>
    <m/>
    <s v="Media"/>
    <s v="Landsat"/>
    <n v="2005"/>
    <s v="mosa_15_16_17_2005_06_1.img"/>
    <s v="Media"/>
    <x v="9"/>
    <m/>
    <s v="Alta"/>
    <s v="Rapide Eye"/>
    <n v="2016"/>
    <s v="1745302_RapidEye-1_analytic_20160206_165517.tif"/>
    <s v="Alta"/>
    <m/>
    <m/>
  </r>
  <r>
    <s v="1152i"/>
    <x v="6"/>
    <n v="13.565720000000001"/>
    <n v="-85.32741"/>
    <x v="2"/>
    <n v="3"/>
    <s v="Alta"/>
    <s v="Landsat"/>
    <n v="2005"/>
    <s v="mosa_15_16_17_2005_06_1.img"/>
    <s v="Media"/>
    <x v="4"/>
    <n v="3"/>
    <s v="Alta"/>
    <s v="Rapide Eye"/>
    <n v="2016"/>
    <s v="1645322_RapidEye-1_analytic_20161001_164635.tif"/>
    <s v="Alta"/>
    <m/>
    <m/>
  </r>
  <r>
    <s v="1151INF"/>
    <x v="6"/>
    <n v="13.64987"/>
    <n v="-84.008889999999994"/>
    <x v="3"/>
    <n v="8"/>
    <s v="Alta"/>
    <s v="Landsat"/>
    <n v="2005"/>
    <s v="imgl7_16050_13_03_2005.img"/>
    <s v="Media"/>
    <x v="4"/>
    <n v="3"/>
    <s v="Alta"/>
    <s v="Rapide Eye"/>
    <n v="2016"/>
    <s v="1645328_RapidEye-2_analytic_20151001_165223.tif"/>
    <s v="Alta"/>
    <m/>
    <m/>
  </r>
  <r>
    <s v="1149i"/>
    <x v="6"/>
    <n v="13.56575"/>
    <n v="-85.582409999999996"/>
    <x v="3"/>
    <n v="9"/>
    <s v="Alta"/>
    <s v="Landsat"/>
    <n v="2005"/>
    <s v="imal7_16051_24_11_2005.img"/>
    <s v="Media"/>
    <x v="5"/>
    <n v="9"/>
    <s v="Alta"/>
    <s v="Rapide Eye"/>
    <n v="2016"/>
    <s v="1645321_RapidEye-4_analytic_20160204_164911.tif"/>
    <s v="Alta"/>
    <m/>
    <m/>
  </r>
  <r>
    <s v="1148INF"/>
    <x v="6"/>
    <n v="13.65089"/>
    <n v="-84.263909999999996"/>
    <x v="7"/>
    <n v="9"/>
    <s v="Alta"/>
    <s v="Landsat"/>
    <n v="2005"/>
    <s v="mosa_15_16_17_2005_06_1.img"/>
    <s v="Media"/>
    <x v="3"/>
    <n v="9"/>
    <s v="Media"/>
    <s v="Bing"/>
    <n v="2015"/>
    <m/>
    <s v="Alta"/>
    <m/>
    <m/>
  </r>
  <r>
    <s v="1146i"/>
    <x v="6"/>
    <n v="13.565810000000001"/>
    <n v="-85.837410000000006"/>
    <x v="1"/>
    <n v="2"/>
    <s v="Alta"/>
    <s v="Landsat"/>
    <n v="2005"/>
    <s v="imal7_17050_16_04_2003.img"/>
    <s v="Media"/>
    <x v="1"/>
    <n v="2"/>
    <s v="Alta"/>
    <s v="Rapide Eye"/>
    <n v="2016"/>
    <s v="1645320_RapidEye-4_analytic_20160204_164912.tif"/>
    <s v="Alta"/>
    <m/>
    <m/>
  </r>
  <r>
    <s v="1145INF"/>
    <x v="6"/>
    <n v="13.650080000000001"/>
    <n v="-84.519049999999993"/>
    <x v="3"/>
    <n v="9"/>
    <s v="Alta"/>
    <s v="Landsat"/>
    <n v="2005"/>
    <s v="imal7_16051_24_11_2005.img"/>
    <s v="Media"/>
    <x v="5"/>
    <n v="8"/>
    <s v="Alta"/>
    <s v="Rapide Eye"/>
    <n v="2016"/>
    <s v="1645326_RapidEye-2_analytic_20160927_164633.tif"/>
    <s v="Alta"/>
    <m/>
    <m/>
  </r>
  <r>
    <s v="1143i"/>
    <x v="6"/>
    <n v="13.48034"/>
    <n v="-83.796319999999994"/>
    <x v="3"/>
    <n v="9"/>
    <s v="Alta"/>
    <s v="Landsat"/>
    <n v="2005"/>
    <s v="mosa_15_16_17_2005_06.img"/>
    <s v="Media"/>
    <x v="5"/>
    <n v="9"/>
    <s v="Alta"/>
    <s v="Google Earth"/>
    <n v="2014"/>
    <m/>
    <s v="Alta"/>
    <m/>
    <m/>
  </r>
  <r>
    <s v="1142INF"/>
    <x v="6"/>
    <n v="13.650919999999999"/>
    <n v="-84.774100000000004"/>
    <x v="2"/>
    <n v="3"/>
    <s v="Alta"/>
    <s v="Landsat"/>
    <n v="2005"/>
    <s v="mosa_15_16_17_2005_06.img"/>
    <s v="Media"/>
    <x v="4"/>
    <n v="3"/>
    <s v="Alta"/>
    <s v="Google Earth"/>
    <n v="2016"/>
    <s v="1645325_RapidEye-2_analytic_20160124_170409.tif"/>
    <s v="Alta"/>
    <m/>
    <m/>
  </r>
  <r>
    <s v="1140i"/>
    <x v="6"/>
    <n v="13.48039"/>
    <n v="-84.051410000000004"/>
    <x v="4"/>
    <m/>
    <s v="Alta"/>
    <s v="Landsat"/>
    <n v="2005"/>
    <s v="mosa_15_16_17_2005_06.img"/>
    <s v="Media"/>
    <x v="10"/>
    <m/>
    <s v="Alta"/>
    <s v="Rapide Eye"/>
    <n v="2015"/>
    <s v="1645328_RapidEye-2_analytic_20151001_165223.tif"/>
    <s v="Alta"/>
    <m/>
    <m/>
  </r>
  <r>
    <s v="113INF"/>
    <x v="6"/>
    <n v="11.355370000000001"/>
    <n v="-84.350660000000005"/>
    <x v="2"/>
    <n v="5"/>
    <s v="Alta"/>
    <s v="Landsat"/>
    <n v="2005"/>
    <s v="imal7_15052_29_08_2005.img"/>
    <s v="Media"/>
    <x v="1"/>
    <n v="2"/>
    <s v="Media"/>
    <s v="Rapide Eye"/>
    <n v="2016"/>
    <s v="1644327_RapidEye-1_analytic_20160315_165221.tif"/>
    <s v="Alta"/>
    <m/>
    <m/>
  </r>
  <r>
    <s v="1139INF"/>
    <x v="6"/>
    <n v="13.65028"/>
    <n v="-85.029210000000006"/>
    <x v="3"/>
    <n v="7"/>
    <s v="Alta"/>
    <s v="Landsat"/>
    <n v="2003"/>
    <s v="imal7_16051_05_12_2003.img"/>
    <s v="Media"/>
    <x v="4"/>
    <n v="6"/>
    <s v="Alta"/>
    <s v="Rapide Eye"/>
    <n v="2016"/>
    <s v="1645323_RapidEye-1_analytic_20161001_164635.tif"/>
    <s v="Alta"/>
    <m/>
    <m/>
  </r>
  <r>
    <s v="1137i"/>
    <x v="6"/>
    <n v="13.48047"/>
    <n v="-84.306489999999997"/>
    <x v="2"/>
    <n v="5"/>
    <s v="Alta"/>
    <s v="Landsat"/>
    <n v="2003"/>
    <s v="imal7_16051_05_12_2003.img"/>
    <s v="Media"/>
    <x v="1"/>
    <n v="2"/>
    <s v="Media"/>
    <s v="Rapide Eye"/>
    <n v="2016"/>
    <s v="1645327_RapidEye-2_analytic_20160124_170408.tif"/>
    <s v="Alta"/>
    <m/>
    <m/>
  </r>
  <r>
    <s v="1136INF"/>
    <x v="6"/>
    <n v="13.65095"/>
    <n v="-85.284289999999999"/>
    <x v="2"/>
    <n v="4"/>
    <s v="Alta"/>
    <s v="Landsat"/>
    <n v="2003"/>
    <s v="imal7_16051_05_12_2003.img"/>
    <s v="Media"/>
    <x v="1"/>
    <n v="2"/>
    <s v="Alta"/>
    <s v="Rapide Eye"/>
    <n v="2016"/>
    <s v="1645322_RapidEye-1_analytic_20161001_164635.tif"/>
    <s v="Alta"/>
    <m/>
    <m/>
  </r>
  <r>
    <s v="1134i"/>
    <x v="6"/>
    <n v="13.48052"/>
    <n v="-84.561580000000006"/>
    <x v="3"/>
    <n v="7"/>
    <s v="Alta"/>
    <s v="Landsat"/>
    <n v="2003"/>
    <s v="imal7_16051_05_12_2003.img"/>
    <s v="Media"/>
    <x v="4"/>
    <n v="6"/>
    <s v="Alta"/>
    <s v="Rapide Eye"/>
    <n v="2016"/>
    <s v="1645325_RapidEye-2_analytic_20160927_164633.tif"/>
    <s v="Alta"/>
    <m/>
    <m/>
  </r>
  <r>
    <s v="1133INF"/>
    <x v="6"/>
    <n v="13.65048"/>
    <n v="-85.539379999999994"/>
    <x v="3"/>
    <n v="8"/>
    <s v="Alta"/>
    <s v="Landsat"/>
    <n v="2003"/>
    <s v="imal7_16051_05_12_2003.img"/>
    <s v="Media"/>
    <x v="1"/>
    <n v="2"/>
    <s v="Alta"/>
    <s v="Rapide Eye"/>
    <n v="2016"/>
    <s v="1645321_RapidEye-4_analytic_20160204_164911.tif"/>
    <s v="Alta"/>
    <m/>
    <m/>
  </r>
  <r>
    <s v="1131i"/>
    <x v="6"/>
    <n v="13.480589999999999"/>
    <n v="-84.816670000000002"/>
    <x v="3"/>
    <n v="7"/>
    <s v="Alta"/>
    <s v="Landsat"/>
    <n v="2003"/>
    <s v="imal7_16051_05_12_2003.img"/>
    <s v="Media"/>
    <x v="1"/>
    <n v="2"/>
    <s v="Media"/>
    <s v="Bing"/>
    <n v="2014"/>
    <m/>
    <s v="Alta"/>
    <m/>
    <m/>
  </r>
  <r>
    <s v="1130INF"/>
    <x v="6"/>
    <n v="13.650969999999999"/>
    <n v="-85.794489999999996"/>
    <x v="1"/>
    <n v="2"/>
    <s v="Alta"/>
    <s v="Landsat"/>
    <n v="2003"/>
    <s v="imal7_17050_16_04_2003.img"/>
    <s v="Media"/>
    <x v="1"/>
    <n v="2"/>
    <s v="Alta"/>
    <s v="Google Earth"/>
    <n v="2017"/>
    <m/>
    <s v="Alta"/>
    <m/>
    <m/>
  </r>
  <r>
    <s v="1128i"/>
    <x v="6"/>
    <n v="13.48063"/>
    <n v="-85.071759999999998"/>
    <x v="3"/>
    <n v="7"/>
    <s v="Alta"/>
    <s v="Landsat"/>
    <n v="2005"/>
    <s v="mosa_15_16_17_2005_06_1.img"/>
    <s v="Media"/>
    <x v="5"/>
    <n v="8"/>
    <s v="Alta"/>
    <s v="Rapide Eye"/>
    <n v="2016"/>
    <s v="1645323_RapidEye-1_analytic_20161001_164635.tif"/>
    <s v="Alta"/>
    <m/>
    <m/>
  </r>
  <r>
    <s v="1125i"/>
    <x v="6"/>
    <n v="13.480700000000001"/>
    <n v="-85.326849999999993"/>
    <x v="1"/>
    <n v="2"/>
    <s v="Alta"/>
    <s v="Landsat"/>
    <n v="2005"/>
    <s v="mosa_15_16_17_2005_06_1.img"/>
    <s v="Media"/>
    <x v="1"/>
    <n v="2"/>
    <s v="Alta"/>
    <s v="Rapide Eye"/>
    <n v="2016"/>
    <s v="1645322_RapidEye-1_analytic_20161001_164635.tif"/>
    <s v="Alta"/>
    <m/>
    <m/>
  </r>
  <r>
    <s v="1122i"/>
    <x v="6"/>
    <n v="13.480740000000001"/>
    <n v="-85.581940000000003"/>
    <x v="1"/>
    <n v="2"/>
    <s v="Alta"/>
    <s v="Landsat"/>
    <n v="2005"/>
    <s v="mosa_15_16_17_2005_06_1.img"/>
    <s v="Media"/>
    <x v="4"/>
    <n v="3"/>
    <s v="Alta"/>
    <s v="Rapide Eye"/>
    <n v="2016"/>
    <s v="1645321_RapidEye-4_analytic_20160204_164911.tif"/>
    <s v="Alta"/>
    <m/>
    <m/>
  </r>
  <r>
    <s v="111i"/>
    <x v="6"/>
    <n v="12.07742"/>
    <n v="-84.477279999999993"/>
    <x v="3"/>
    <n v="8"/>
    <s v="Alta"/>
    <s v="Landsat"/>
    <n v="2005"/>
    <s v="imal7_15052_29_08_2005.img"/>
    <s v="Media"/>
    <x v="4"/>
    <n v="6"/>
    <s v="Alta"/>
    <s v="Rapide Eye"/>
    <n v="2016"/>
    <s v="1644626_RapidEye-2_analytic_20160124_170433.tif"/>
    <s v="Alta"/>
    <m/>
    <m/>
  </r>
  <r>
    <s v="1119i"/>
    <x v="6"/>
    <n v="13.39545"/>
    <n v="-83.712459999999993"/>
    <x v="1"/>
    <n v="1"/>
    <s v="Alta"/>
    <s v="Landsat"/>
    <n v="2005"/>
    <s v="imal7_15051_29_08_2005.img"/>
    <s v="Media"/>
    <x v="1"/>
    <n v="2"/>
    <s v="Alta"/>
    <s v="Rapide Eye"/>
    <n v="2015"/>
    <s v="1745202_RapidEye-2_analytic_20151001_165226.tif"/>
    <s v="Alta"/>
    <m/>
    <m/>
  </r>
  <r>
    <s v="1116INF"/>
    <x v="6"/>
    <n v="13.565989999999999"/>
    <n v="-83.754869999999997"/>
    <x v="10"/>
    <m/>
    <s v="Alta"/>
    <s v="Landsat"/>
    <n v="2005"/>
    <s v="imal7_15051_29_08_2005.img"/>
    <s v="Media"/>
    <x v="9"/>
    <m/>
    <s v="Alta"/>
    <s v="Rapide Eye"/>
    <n v="2016"/>
    <s v="1745302_RapidEye-1_analytic_20160206_165517.tif"/>
    <s v="Alta"/>
    <m/>
    <m/>
  </r>
  <r>
    <s v="1116i"/>
    <x v="6"/>
    <n v="13.39551"/>
    <n v="-83.967449999999999"/>
    <x v="3"/>
    <n v="7"/>
    <s v="Alta"/>
    <s v="Landsat"/>
    <n v="2005"/>
    <s v="imal7_15051_29_08_2005.img"/>
    <s v="Media"/>
    <x v="5"/>
    <n v="9"/>
    <s v="Alta"/>
    <s v="Rapide Eye"/>
    <n v="2016"/>
    <s v="1645228_RapidEye-1_analytic_20160726_164307.tif"/>
    <s v="Alta"/>
    <m/>
    <m/>
  </r>
  <r>
    <s v="1113INF"/>
    <x v="6"/>
    <n v="13.56499"/>
    <n v="-84.009960000000007"/>
    <x v="8"/>
    <m/>
    <s v="Alta"/>
    <s v="Landsat"/>
    <n v="2005"/>
    <s v="imal7_15051_29_08_2005.img"/>
    <s v="Media"/>
    <x v="11"/>
    <m/>
    <s v="Alta"/>
    <s v="Rapide Eye"/>
    <n v="2016"/>
    <s v="1745301_RapidEye-1_analytic_20160206_165518.tif"/>
    <s v="Alta"/>
    <m/>
    <m/>
  </r>
  <r>
    <s v="1110INF"/>
    <x v="6"/>
    <n v="13.565989999999999"/>
    <n v="-84.264880000000005"/>
    <x v="6"/>
    <n v="6"/>
    <s v="Alta"/>
    <s v="Landsat"/>
    <n v="2005"/>
    <s v="imal7_16051_24_11_2005.img"/>
    <s v="Media"/>
    <x v="4"/>
    <n v="4"/>
    <s v="Alta"/>
    <s v="Rapide Eye"/>
    <n v="2016"/>
    <s v="1645327_RapidEye-2_analytic_20160124_170408.tif"/>
    <s v="Alta"/>
    <m/>
    <m/>
  </r>
  <r>
    <s v="1110i"/>
    <x v="6"/>
    <n v="13.39559"/>
    <n v="-84.477440000000001"/>
    <x v="3"/>
    <n v="7"/>
    <s v="Alta"/>
    <s v="Landsat"/>
    <n v="2005"/>
    <s v="imal7_16051_24_11_2005.img"/>
    <s v="Media"/>
    <x v="4"/>
    <n v="6"/>
    <s v="Alta"/>
    <s v="Rapide Eye"/>
    <n v="2016"/>
    <s v="1645226_RapidEye-2_analytic_20160124_170412.tif"/>
    <s v="Alta"/>
    <m/>
    <m/>
  </r>
  <r>
    <s v="1107INF"/>
    <x v="6"/>
    <n v="13.565160000000001"/>
    <n v="-84.519930000000002"/>
    <x v="2"/>
    <n v="4"/>
    <s v="Alta"/>
    <s v="Landsat"/>
    <n v="2005"/>
    <s v="imal7_16051_24_11_2005.img"/>
    <s v="Media"/>
    <x v="10"/>
    <m/>
    <s v="Alta"/>
    <s v="Rapide Eye"/>
    <n v="2016"/>
    <s v="1645326_RapidEye-2_analytic_20160124_170409.tif"/>
    <s v="Alta"/>
    <m/>
    <m/>
  </r>
  <r>
    <s v="1107i"/>
    <x v="6"/>
    <n v="13.395619999999999"/>
    <n v="-84.732439999999997"/>
    <x v="3"/>
    <n v="7"/>
    <s v="Alta"/>
    <s v="Landsat"/>
    <n v="2005"/>
    <s v="imal7_16051_24_11_2005.img"/>
    <s v="Media"/>
    <x v="5"/>
    <n v="8"/>
    <s v="Alta"/>
    <s v="Rapide Eye"/>
    <n v="2016"/>
    <s v="1645225_RapidEye-2_analytic_20160124_170413.tif"/>
    <s v="Alta"/>
    <m/>
    <m/>
  </r>
  <r>
    <s v="1104INF"/>
    <x v="6"/>
    <n v="13.565989999999999"/>
    <n v="-84.774889999999999"/>
    <x v="2"/>
    <n v="4"/>
    <s v="Alta"/>
    <s v="Landsat"/>
    <n v="2005"/>
    <s v="imal7_16051_24_11_2005.img"/>
    <s v="Media"/>
    <x v="4"/>
    <n v="6"/>
    <s v="Alta"/>
    <s v="Rapide Eye"/>
    <n v="2016"/>
    <s v="1645225_RapidEye-2_analytic_20160124_170413.tif"/>
    <s v="Alta"/>
    <m/>
    <m/>
  </r>
  <r>
    <s v="1104i"/>
    <x v="6"/>
    <n v="13.39568"/>
    <n v="-84.987440000000007"/>
    <x v="1"/>
    <n v="2"/>
    <s v="Alta"/>
    <s v="Landsat"/>
    <n v="2005"/>
    <s v="imal7_16051_24_11_2005.img"/>
    <s v="Media"/>
    <x v="1"/>
    <n v="1"/>
    <s v="Alta"/>
    <s v="Rapide Eye"/>
    <n v="2016"/>
    <s v="1645224_RapidEye-1_analytic_20160422_165015.tif"/>
    <s v="Alta"/>
    <m/>
    <m/>
  </r>
  <r>
    <s v="1101INF"/>
    <x v="6"/>
    <n v="13.565329999999999"/>
    <n v="-85.029910000000001"/>
    <x v="2"/>
    <n v="3"/>
    <s v="Alta"/>
    <s v="Landsat"/>
    <n v="2003"/>
    <s v="imal7_16051_05_12_2003.img"/>
    <s v="Media"/>
    <x v="4"/>
    <n v="4"/>
    <s v="Alta"/>
    <s v="Rapide Eye"/>
    <n v="2016"/>
    <s v="1645323_RapidEye-1_analytic_20161001_164635.tif"/>
    <s v="Alta"/>
    <m/>
    <m/>
  </r>
  <r>
    <s v="1101i"/>
    <x v="6"/>
    <n v="13.395709999999999"/>
    <n v="-85.242440000000002"/>
    <x v="2"/>
    <n v="6"/>
    <s v="Alta"/>
    <s v="Landsat"/>
    <n v="2004"/>
    <s v="imal7_16051_05_12_2003.img"/>
    <s v="Media"/>
    <x v="5"/>
    <n v="8"/>
    <s v="Alta"/>
    <s v="Rapide Eye"/>
    <n v="2016"/>
    <s v="1645222_RapidEye-1_analytic_20161001_164639.tif"/>
    <s v="Alta"/>
    <m/>
    <m/>
  </r>
  <r>
    <s v="10i"/>
    <x v="6"/>
    <n v="10.972340000000001"/>
    <n v="-83.966570000000004"/>
    <x v="3"/>
    <n v="9"/>
    <s v="Alta"/>
    <s v="Landsat"/>
    <n v="2005"/>
    <s v="imal7_15052_29_08_2005.img"/>
    <s v="Media"/>
    <x v="5"/>
    <n v="9"/>
    <s v="Alta"/>
    <s v="Bing"/>
    <n v="2014"/>
    <m/>
    <s v="Alta"/>
    <m/>
    <m/>
  </r>
  <r>
    <s v="10b"/>
    <x v="6"/>
    <n v="11.228569999999999"/>
    <n v="-83.924430000000001"/>
    <x v="3"/>
    <n v="9"/>
    <s v="Alta"/>
    <s v="Landsat"/>
    <n v="2005"/>
    <s v="imal7_15052_29_08_2005.img"/>
    <s v="Media"/>
    <x v="5"/>
    <n v="9"/>
    <s v="Alta"/>
    <s v="Rapide Eye"/>
    <n v="2016"/>
    <s v="1644228_RapidEye-2_analytic_20160903_164428.tif"/>
    <s v="Alta"/>
    <m/>
    <m/>
  </r>
  <r>
    <s v="1098INF"/>
    <x v="6"/>
    <n v="13.565989999999999"/>
    <n v="-85.284909999999996"/>
    <x v="1"/>
    <n v="2"/>
    <s v="Alta"/>
    <s v="Landsat"/>
    <n v="2003"/>
    <s v="imal7_16051_05_12_2003.img"/>
    <s v="Media"/>
    <x v="1"/>
    <n v="2"/>
    <s v="Alta"/>
    <s v="Rapide Eye"/>
    <n v="2016"/>
    <s v="1645322_RapidEye-4_analytic_20160116_165128.tif"/>
    <s v="Alta"/>
    <m/>
    <m/>
  </r>
  <r>
    <s v="1098i"/>
    <x v="6"/>
    <n v="13.395770000000001"/>
    <n v="-85.497439999999997"/>
    <x v="3"/>
    <n v="9"/>
    <s v="Alta"/>
    <s v="Landsat"/>
    <n v="2005"/>
    <s v="imal7_16051_24_11_2005.img"/>
    <s v="Media"/>
    <x v="5"/>
    <n v="8"/>
    <s v="Alta"/>
    <s v="Rapide Eye"/>
    <n v="2016"/>
    <s v="1645221_RapidEye-4_analytic_20160204_164915.tif"/>
    <s v="Alta"/>
    <m/>
    <m/>
  </r>
  <r>
    <s v="1095INF"/>
    <x v="6"/>
    <n v="13.56551"/>
    <n v="-85.539900000000003"/>
    <x v="3"/>
    <n v="7"/>
    <s v="Alta"/>
    <s v="Landsat"/>
    <n v="2003"/>
    <s v="imal7_16051_05_12_2003.img"/>
    <s v="Media"/>
    <x v="4"/>
    <n v="5"/>
    <s v="Alta"/>
    <s v="Rapide Eye"/>
    <n v="2016"/>
    <s v="1645321_RapidEye-4_analytic_20160204_164911.tif"/>
    <s v="Alta"/>
    <m/>
    <m/>
  </r>
  <r>
    <s v="1095i"/>
    <x v="6"/>
    <n v="13.39579"/>
    <n v="-85.752440000000007"/>
    <x v="12"/>
    <m/>
    <s v="Alta"/>
    <s v="Landsat"/>
    <n v="2003"/>
    <s v="imal7_16051_05_12_2003.img"/>
    <s v="Media"/>
    <x v="6"/>
    <m/>
    <s v="Alta"/>
    <s v="Rapide Eye"/>
    <n v="2016"/>
    <s v="1645220_RapidEye-4_analytic_20160204_164915.tif"/>
    <s v="Alta"/>
    <m/>
    <m/>
  </r>
  <r>
    <s v="1094i"/>
    <x v="6"/>
    <n v="13.310320000000001"/>
    <n v="-83.626310000000004"/>
    <x v="3"/>
    <n v="9"/>
    <s v="Alta"/>
    <s v="Landsat"/>
    <n v="2005"/>
    <s v="mosa_15_16_17_2005_06_1.img"/>
    <s v="Media"/>
    <x v="5"/>
    <n v="7"/>
    <s v="Alta"/>
    <s v="Rapide Eye"/>
    <n v="2016"/>
    <s v="1745203_RapidEye-1_analytic_20160108_164844.tif"/>
    <s v="Alta"/>
    <m/>
    <m/>
  </r>
  <r>
    <s v="1092INF"/>
    <x v="6"/>
    <n v="13.565989999999999"/>
    <n v="-85.794920000000005"/>
    <x v="12"/>
    <m/>
    <s v="Alta"/>
    <s v="Landsat"/>
    <n v="2006"/>
    <s v="imal7_17050_23_03_2006.img"/>
    <s v="Media"/>
    <x v="1"/>
    <n v="2"/>
    <s v="Alta"/>
    <s v="Rapide Eye"/>
    <n v="2016"/>
    <s v="1645320_RapidEye-4_analytic_20160204_164912.tif"/>
    <s v="Alta"/>
    <m/>
    <m/>
  </r>
  <r>
    <s v="1091i"/>
    <x v="6"/>
    <n v="13.310370000000001"/>
    <n v="-83.881399999999999"/>
    <x v="3"/>
    <n v="9"/>
    <s v="Alta"/>
    <s v="Landsat"/>
    <n v="2005"/>
    <s v="imal7_15051_29_08_2005.img"/>
    <s v="Media"/>
    <x v="5"/>
    <n v="8"/>
    <s v="Alta"/>
    <s v="Bing"/>
    <n v="2016"/>
    <n v="2014"/>
    <s v="Alta"/>
    <m/>
    <m/>
  </r>
  <r>
    <s v="108i"/>
    <x v="6"/>
    <n v="11.99208"/>
    <n v="-83.796220000000005"/>
    <x v="2"/>
    <n v="6"/>
    <s v="Alta"/>
    <s v="Landsat"/>
    <n v="2005"/>
    <s v="imal7_15051_29_08_2005.img"/>
    <s v="Media"/>
    <x v="5"/>
    <n v="8"/>
    <s v="Alta"/>
    <s v="Rapide Eye"/>
    <n v="2016"/>
    <s v="imal7_15052_29_08_2005.img"/>
    <s v="Alta"/>
    <m/>
    <m/>
  </r>
  <r>
    <s v="1088i"/>
    <x v="6"/>
    <n v="13.31044"/>
    <n v="-84.136480000000006"/>
    <x v="3"/>
    <n v="7"/>
    <s v="Alta"/>
    <s v="Landsat"/>
    <n v="2005"/>
    <s v="imal7_15051_29_08_2005.img"/>
    <s v="Media"/>
    <x v="5"/>
    <n v="9"/>
    <s v="Alta"/>
    <s v="Rapide Eye"/>
    <n v="2016"/>
    <s v="1645227_RapidEye-1_analytic_20160726_164308.tif"/>
    <s v="Alta"/>
    <m/>
    <m/>
  </r>
  <r>
    <s v="1084i"/>
    <x v="6"/>
    <n v="13.31053"/>
    <n v="-84.476590000000002"/>
    <x v="1"/>
    <n v="2"/>
    <s v="Alta"/>
    <s v="Landsat"/>
    <n v="2005"/>
    <s v="imal7_16051_24_11_2005.img"/>
    <s v="Media"/>
    <x v="1"/>
    <n v="2"/>
    <s v="Alta"/>
    <s v="Rapide Eye"/>
    <n v="2016"/>
    <s v="1645226_RapidEye-2_analytic_20160124_170412.tif"/>
    <s v="Alta"/>
    <m/>
    <m/>
  </r>
  <r>
    <s v="1081i"/>
    <x v="6"/>
    <n v="13.31057"/>
    <n v="-84.731679999999997"/>
    <x v="3"/>
    <n v="7"/>
    <s v="Alta"/>
    <s v="Landsat"/>
    <n v="2005"/>
    <s v="imal7_16051_24_11_2005.img"/>
    <s v="Media"/>
    <x v="4"/>
    <n v="6"/>
    <s v="Alta"/>
    <s v="Rapide Eye"/>
    <n v="2016"/>
    <s v="1645225_RapidEye-2_analytic_20160124_170413.tif"/>
    <s v="Alta"/>
    <m/>
    <m/>
  </r>
  <r>
    <s v="1079INF"/>
    <x v="6"/>
    <n v="13.479749999999999"/>
    <n v="-83.668869999999998"/>
    <x v="4"/>
    <m/>
    <s v="Alta"/>
    <s v="Landsat"/>
    <n v="2005"/>
    <s v="mosa_15_16_17_2005_06_1.img"/>
    <s v="Media"/>
    <x v="10"/>
    <m/>
    <s v="Alta"/>
    <s v="Rapide Eye"/>
    <n v="2016"/>
    <s v="1745302_RapidEye-2_analytic_20151001_165223.tif"/>
    <s v="Alta"/>
    <m/>
    <m/>
  </r>
  <r>
    <s v="1078i"/>
    <x v="6"/>
    <n v="13.310639999999999"/>
    <n v="-84.986770000000007"/>
    <x v="2"/>
    <n v="5"/>
    <s v="Alta"/>
    <s v="Landsat"/>
    <n v="2005"/>
    <s v="mosa_15_16_17_2005_06_1.img"/>
    <s v="Media"/>
    <x v="5"/>
    <n v="7"/>
    <s v="Alta"/>
    <s v="Rapide Eye"/>
    <n v="2016"/>
    <s v="1645224_RapidEye-1_analytic_20160422_165015.tif"/>
    <s v="Alta"/>
    <m/>
    <m/>
  </r>
  <r>
    <s v="1076INF"/>
    <x v="6"/>
    <n v="13.480880000000001"/>
    <n v="-83.9238"/>
    <x v="10"/>
    <m/>
    <s v="Alta"/>
    <s v="Landsat"/>
    <n v="2006"/>
    <s v="mosa_15_16_17_2005_06_1.img"/>
    <s v="Media"/>
    <x v="9"/>
    <m/>
    <s v="Alta"/>
    <s v="Rapide Eye"/>
    <n v="2016"/>
    <s v="1745301_RapidEye-1_analytic_20160206_165518.tif"/>
    <s v="Alta"/>
    <m/>
    <m/>
  </r>
  <r>
    <s v="1075INF"/>
    <x v="6"/>
    <n v="13.479889999999999"/>
    <n v="-84.008970000000005"/>
    <x v="3"/>
    <n v="9"/>
    <s v="Alta"/>
    <s v="Landsat"/>
    <n v="2005"/>
    <s v="mosa_15_16_17_2005_06_1.img"/>
    <s v="Media"/>
    <x v="5"/>
    <n v="9"/>
    <s v="Alta"/>
    <s v="Rapide Eye"/>
    <n v="2016"/>
    <s v="1645328_RapidEye-2_analytic_20151001_165223.tif"/>
    <s v="Alta"/>
    <m/>
    <m/>
  </r>
  <r>
    <s v="1075i"/>
    <x v="6"/>
    <n v="13.31068"/>
    <n v="-85.241860000000003"/>
    <x v="3"/>
    <n v="8"/>
    <s v="Alta"/>
    <s v="Landsat"/>
    <n v="2005"/>
    <s v="mosa_15_16_17_2005_06_1.img"/>
    <s v="Media"/>
    <x v="5"/>
    <n v="8"/>
    <s v="Alta"/>
    <s v="Rapide Eye"/>
    <n v="2016"/>
    <s v="1645222_RapidEye-4_analytic_20160204_164914.tif"/>
    <s v="Alta"/>
    <m/>
    <m/>
  </r>
  <r>
    <s v="1072INF"/>
    <x v="6"/>
    <n v="13.4809"/>
    <n v="-84.263919999999999"/>
    <x v="3"/>
    <n v="9"/>
    <s v="Alta"/>
    <s v="Landsat"/>
    <n v="2005"/>
    <s v="mosa_15_16_17_2005_06_1.img"/>
    <s v="Media"/>
    <x v="5"/>
    <n v="9"/>
    <s v="Alta"/>
    <s v="Rapide Eye"/>
    <n v="2016"/>
    <s v="1645327_RapidEye-2_analytic_20160124_170408.tif"/>
    <s v="Alta"/>
    <m/>
    <m/>
  </r>
  <r>
    <s v="1070i"/>
    <x v="6"/>
    <n v="13.22547"/>
    <n v="-83.712490000000003"/>
    <x v="3"/>
    <n v="9"/>
    <s v="Alta"/>
    <s v="Landsat"/>
    <n v="2005"/>
    <s v="mosa_15_16_17_2005_06_1.img"/>
    <s v="Media"/>
    <x v="5"/>
    <n v="9"/>
    <s v="Alta"/>
    <s v="Rapide Eye"/>
    <n v="2016"/>
    <s v="1745102_RapidEye-2_analytic_20151001_165229.tif"/>
    <s v="Alta"/>
    <m/>
    <m/>
  </r>
  <r>
    <s v="1069INF"/>
    <x v="6"/>
    <n v="13.4801"/>
    <n v="-84.519120000000001"/>
    <x v="3"/>
    <n v="8"/>
    <s v="Alta"/>
    <s v="Landsat"/>
    <n v="2005"/>
    <s v="mosa_15_16_17_2005_06_1.img"/>
    <s v="Media"/>
    <x v="5"/>
    <n v="8"/>
    <s v="Alta"/>
    <s v="Rapide Eye"/>
    <n v="2016"/>
    <s v="1645326_RapidEye-2_analytic_20160124_170409.tif"/>
    <s v="Alta"/>
    <s v="a"/>
    <m/>
  </r>
  <r>
    <s v="1067i"/>
    <x v="6"/>
    <n v="13.225519999999999"/>
    <n v="-83.967479999999995"/>
    <x v="0"/>
    <m/>
    <s v="Alta"/>
    <s v="Landsat"/>
    <n v="2005"/>
    <s v="imal7_15051_29_08_2005.img"/>
    <s v="Media"/>
    <x v="0"/>
    <m/>
    <s v="Alta"/>
    <s v="Rapide Eye"/>
    <n v="2016"/>
    <s v="1645228_RapidEye-1_analytic_20160726_164307.tif"/>
    <s v="Alta"/>
    <m/>
    <m/>
  </r>
  <r>
    <s v="1066INF"/>
    <x v="6"/>
    <n v="13.480930000000001"/>
    <n v="-84.774109999999993"/>
    <x v="2"/>
    <n v="3"/>
    <s v="Alta"/>
    <s v="Landsat"/>
    <n v="2005"/>
    <s v="imal7_16051_24_11_2005.img"/>
    <s v="Media"/>
    <x v="4"/>
    <n v="6"/>
    <s v="Alta"/>
    <s v="Rapide Eye"/>
    <n v="2016"/>
    <s v="1645325_RapidEye-2_analytic_20160124_170409.tif"/>
    <s v="Alta"/>
    <m/>
    <m/>
  </r>
  <r>
    <s v="1064i"/>
    <x v="6"/>
    <n v="13.22555"/>
    <n v="-84.222480000000004"/>
    <x v="3"/>
    <n v="9"/>
    <s v="Alta"/>
    <s v="Landsat"/>
    <n v="2005"/>
    <s v="imal7_16051_24_11_2005.img"/>
    <s v="Media"/>
    <x v="5"/>
    <n v="9"/>
    <s v="Alta"/>
    <s v="Rapide Eye"/>
    <n v="2016"/>
    <s v="1645227_RapidEye-2_analytic_20160124_170412.tif"/>
    <s v="Alta"/>
    <m/>
    <m/>
  </r>
  <r>
    <s v="1063INF"/>
    <x v="6"/>
    <n v="13.4803"/>
    <n v="-85.02928"/>
    <x v="4"/>
    <m/>
    <s v="Alta"/>
    <s v="Landsat"/>
    <n v="2003"/>
    <s v="imal7_16051_05_12_2003.img"/>
    <s v="Media"/>
    <x v="10"/>
    <m/>
    <s v="Alta"/>
    <s v="Rapide Eye"/>
    <n v="2016"/>
    <s v="1645323_RapidEye-1_analytic_20161001_164635.tif"/>
    <s v="Alta"/>
    <m/>
    <m/>
  </r>
  <r>
    <s v="1061i"/>
    <x v="6"/>
    <n v="13.22561"/>
    <n v="-84.477469999999997"/>
    <x v="1"/>
    <n v="2"/>
    <s v="Alta"/>
    <s v="Landsat"/>
    <n v="2003"/>
    <s v="imal7_16051_05_12_2003.img"/>
    <s v="Media"/>
    <x v="1"/>
    <n v="2"/>
    <s v="Alta"/>
    <s v="Rapide Eye"/>
    <n v="2016"/>
    <s v="1645126_RapidEye-3_analytic_20160620_164345.tif"/>
    <s v="Alta"/>
    <m/>
    <m/>
  </r>
  <r>
    <s v="1060INF"/>
    <x v="6"/>
    <n v="13.48096"/>
    <n v="-85.284300000000002"/>
    <x v="1"/>
    <n v="2"/>
    <s v="Alta"/>
    <s v="Landsat"/>
    <n v="2003"/>
    <s v="imal7_16051_05_12_2003.img"/>
    <s v="Media"/>
    <x v="1"/>
    <n v="2"/>
    <s v="Alta"/>
    <s v="Rapide Eye"/>
    <n v="2016"/>
    <s v="1645322_RapidEye-4_analytic_20160116_165128.tif"/>
    <s v="Alta"/>
    <m/>
    <m/>
  </r>
  <r>
    <s v="105i"/>
    <x v="6"/>
    <n v="11.993080000000001"/>
    <n v="-84.051320000000004"/>
    <x v="3"/>
    <n v="9"/>
    <s v="Alta"/>
    <s v="Landsat"/>
    <n v="2005"/>
    <s v="imal7_15052_29_08_2005.img"/>
    <s v="Media"/>
    <x v="5"/>
    <n v="9"/>
    <s v="Alta"/>
    <s v="Rapide Eye"/>
    <n v="2016"/>
    <s v="1644628_RapidEye-1_analytic_20160315_165210.tif"/>
    <s v="Alta"/>
    <m/>
    <m/>
  </r>
  <r>
    <s v="1059i"/>
    <x v="6"/>
    <n v="13.22564"/>
    <n v="-84.647469999999998"/>
    <x v="1"/>
    <n v="2"/>
    <s v="Alta"/>
    <s v="Landsat"/>
    <n v="2003"/>
    <s v="imal7_16051_05_12_2003.img"/>
    <s v="Media"/>
    <x v="10"/>
    <m/>
    <s v="Alta"/>
    <s v="Rapide Eye"/>
    <n v="2016"/>
    <s v="1645125_RapidEye-5_analytic_20160402_164741.tif"/>
    <s v="Alta"/>
    <m/>
    <m/>
  </r>
  <r>
    <s v="1057INF"/>
    <x v="6"/>
    <n v="13.48049"/>
    <n v="-85.539450000000002"/>
    <x v="3"/>
    <n v="7"/>
    <s v="Alta"/>
    <s v="Landsat"/>
    <n v="2003"/>
    <s v="imal7_16051_05_12_2003.img"/>
    <s v="Media"/>
    <x v="5"/>
    <n v="7"/>
    <s v="Alta"/>
    <s v="Rapide Eye"/>
    <n v="2016"/>
    <s v="1645321_RapidEye-4_analytic_20160204_164911.tif"/>
    <s v="Alta"/>
    <m/>
    <m/>
  </r>
  <r>
    <s v="1056i"/>
    <x v="6"/>
    <n v="13.22566"/>
    <n v="-84.902469999999994"/>
    <x v="1"/>
    <n v="2"/>
    <s v="Alta"/>
    <s v="Landsat"/>
    <n v="2003"/>
    <s v="imal7_16051_05_12_2003.img"/>
    <s v="Media"/>
    <x v="1"/>
    <n v="2"/>
    <s v="Alta"/>
    <s v="Rapide Eye"/>
    <n v="2016"/>
    <s v="1645124_RapidEye-5_analytic_20160402_164742.tif"/>
    <s v="Alta"/>
    <m/>
    <m/>
  </r>
  <r>
    <s v="1053i"/>
    <x v="6"/>
    <n v="13.225720000000001"/>
    <n v="-85.157470000000004"/>
    <x v="3"/>
    <n v="7"/>
    <s v="Alta"/>
    <s v="Landsat"/>
    <n v="2003"/>
    <s v="imal7_16051_05_12_2003.img"/>
    <s v="Media"/>
    <x v="4"/>
    <n v="5"/>
    <s v="Alta"/>
    <s v="Rapide Eye"/>
    <n v="2016"/>
    <s v="1645123_RapidEye-1_analytic_20161001_164642.tif"/>
    <s v="Alta"/>
    <m/>
    <m/>
  </r>
  <r>
    <s v="1049i"/>
    <x v="6"/>
    <n v="13.14034"/>
    <n v="-83.711389999999994"/>
    <x v="3"/>
    <n v="9"/>
    <s v="Alta"/>
    <s v="Landsat"/>
    <n v="2005"/>
    <s v="imal7_15051_29_08_2005.img"/>
    <s v="Media"/>
    <x v="5"/>
    <n v="9"/>
    <s v="Alta"/>
    <s v="Bing"/>
    <n v="2014"/>
    <m/>
    <s v="Alta"/>
    <m/>
    <m/>
  </r>
  <r>
    <s v="1046i"/>
    <x v="6"/>
    <n v="13.140420000000001"/>
    <n v="-83.966470000000001"/>
    <x v="4"/>
    <m/>
    <s v="Alta"/>
    <s v="Landsat"/>
    <n v="2005"/>
    <s v="imal7_15051_29_08_2005.img"/>
    <s v="Media"/>
    <x v="10"/>
    <m/>
    <s v="Alta"/>
    <s v="Bing"/>
    <n v="2014"/>
    <m/>
    <s v="Alta"/>
    <m/>
    <m/>
  </r>
  <r>
    <s v="1043i"/>
    <x v="6"/>
    <n v="13.140470000000001"/>
    <n v="-84.221549999999993"/>
    <x v="3"/>
    <n v="9"/>
    <s v="Alta"/>
    <s v="Landsat"/>
    <n v="2003"/>
    <s v="imal7_16051_05_12_2003.img"/>
    <s v="Media"/>
    <x v="5"/>
    <n v="9"/>
    <s v="Alta"/>
    <s v="Rapide Eye"/>
    <n v="2016"/>
    <s v="1645127_RapidEye-3_analytic_20160620_164345.tif"/>
    <s v="Alta"/>
    <m/>
    <m/>
  </r>
  <r>
    <s v="1040INF"/>
    <x v="6"/>
    <n v="13.396000000000001"/>
    <n v="-83.754869999999997"/>
    <x v="10"/>
    <m/>
    <s v="Alta"/>
    <s v="Landsat"/>
    <n v="2005"/>
    <s v="mosa_15_16_17_2005_06_1.img"/>
    <s v="Media"/>
    <x v="9"/>
    <m/>
    <s v="Alta"/>
    <s v="Rapide Eye"/>
    <n v="2016"/>
    <s v="1745202_RapidEye-2_analytic_20151001_165226.tif"/>
    <s v="Alta"/>
    <m/>
    <m/>
  </r>
  <r>
    <s v="1040i"/>
    <x v="6"/>
    <n v="13.14054"/>
    <n v="-84.47663"/>
    <x v="3"/>
    <n v="7"/>
    <s v="Alta"/>
    <s v="Landsat"/>
    <n v="2003"/>
    <s v="imal7_16051_05_12_2003.img"/>
    <s v="Media"/>
    <x v="4"/>
    <n v="5"/>
    <s v="Alta"/>
    <s v="Rapide Eye"/>
    <n v="2016"/>
    <s v="1645126_RapidEye-3_analytic_20160620_164345.tif"/>
    <s v="Alta"/>
    <m/>
    <m/>
  </r>
  <r>
    <s v="1037INF"/>
    <x v="6"/>
    <n v="13.395009999999999"/>
    <n v="-84.010019999999997"/>
    <x v="0"/>
    <m/>
    <s v="Alta"/>
    <s v="Landsat"/>
    <n v="2005"/>
    <s v="mosa_15_16_17_2005_06_1.img"/>
    <s v="Media"/>
    <x v="0"/>
    <m/>
    <s v="Alta"/>
    <s v="Rapide Eye"/>
    <n v="2016"/>
    <s v="1645228_RapidEye-1_analytic_20160726_164307.tif"/>
    <s v="Alta"/>
    <m/>
    <m/>
  </r>
  <r>
    <s v="1037i"/>
    <x v="6"/>
    <n v="13.14058"/>
    <n v="-84.731719999999996"/>
    <x v="3"/>
    <n v="8"/>
    <s v="Alta"/>
    <s v="Landsat"/>
    <n v="2003"/>
    <s v="imal7_16051_05_12_2003.img"/>
    <s v="Media"/>
    <x v="5"/>
    <n v="8"/>
    <s v="Alta"/>
    <s v="Rapide Eye"/>
    <n v="2016"/>
    <s v="1645125_RapidEye-3_analytic_20160317_164857.tif"/>
    <s v="Alta"/>
    <m/>
    <m/>
  </r>
  <r>
    <s v="1035i"/>
    <x v="6"/>
    <n v="13.14062"/>
    <n v="-84.901780000000002"/>
    <x v="2"/>
    <n v="5"/>
    <s v="Alta"/>
    <s v="Landsat"/>
    <n v="2003"/>
    <s v="imal7_16051_05_12_2003.img"/>
    <s v="Media"/>
    <x v="10"/>
    <m/>
    <s v="Alta"/>
    <s v="Rapide Eye"/>
    <n v="2016"/>
    <s v="1645124_RapidEye-5_analytic_20160402_164742.tif"/>
    <s v="Alta"/>
    <m/>
    <m/>
  </r>
  <r>
    <s v="1033INF"/>
    <x v="6"/>
    <n v="13.39512"/>
    <n v="-84.35"/>
    <x v="6"/>
    <n v="5"/>
    <s v="Alta"/>
    <s v="Landsat"/>
    <n v="2003"/>
    <s v="imal7_16051_05_12_2003.img"/>
    <s v="Media"/>
    <x v="2"/>
    <n v="5"/>
    <s v="Alta"/>
    <s v="Rapide Eye"/>
    <n v="2016"/>
    <s v="1645226_RapidEye-2_analytic_20160124_170412.tif"/>
    <s v="Alta"/>
    <m/>
    <m/>
  </r>
  <r>
    <s v="1032INF"/>
    <x v="6"/>
    <n v="13.396000000000001"/>
    <n v="-84.434889999999996"/>
    <x v="3"/>
    <n v="8"/>
    <s v="Alta"/>
    <s v="Landsat"/>
    <n v="2003"/>
    <s v="imal7_16051_05_12_2003.img"/>
    <s v="Media"/>
    <x v="10"/>
    <n v="8"/>
    <s v="Alta"/>
    <s v="Rapide Eye"/>
    <n v="2016"/>
    <s v="1645226_RapidEye-2_analytic_20160124_170412.tif"/>
    <s v="Alta"/>
    <m/>
    <m/>
  </r>
  <r>
    <s v="1032i"/>
    <x v="6"/>
    <n v="13.055479999999999"/>
    <n v="-83.712519999999998"/>
    <x v="3"/>
    <n v="9"/>
    <s v="Alta"/>
    <s v="Landsat"/>
    <n v="2005"/>
    <s v="imal7_15051_29_08_2005.img"/>
    <s v="Media"/>
    <x v="10"/>
    <n v="9"/>
    <s v="Alta"/>
    <s v="Rapide Eye"/>
    <n v="2016"/>
    <s v="1745102_RapidEye-2_analytic_20151001_165229.tif"/>
    <s v="Alta"/>
    <m/>
    <m/>
  </r>
  <r>
    <s v="102i"/>
    <x v="6"/>
    <n v="11.99234"/>
    <n v="-84.306439999999995"/>
    <x v="3"/>
    <n v="7"/>
    <s v="Alta"/>
    <s v="Landsat"/>
    <n v="2005"/>
    <s v="imal7_15052_29_08_2005.img"/>
    <s v="Media"/>
    <x v="4"/>
    <n v="6"/>
    <s v="Alta"/>
    <s v="Rapide Eye"/>
    <n v="2016"/>
    <s v="1645225_RapidEye-2_analytic_20160124_170413.tif"/>
    <s v="Alta"/>
    <m/>
    <m/>
  </r>
  <r>
    <s v="1029INF"/>
    <x v="6"/>
    <n v="13.395239999999999"/>
    <n v="-84.689989999999995"/>
    <x v="3"/>
    <n v="9"/>
    <s v="Alta"/>
    <s v="Landsat"/>
    <n v="2003"/>
    <s v="imal7_16051_05_12_2003.img"/>
    <s v="Media"/>
    <x v="5"/>
    <n v="9"/>
    <s v="Alta"/>
    <s v="Rapide Eye"/>
    <n v="2016"/>
    <s v="1645225_RapidEye-2_analytic_20160124_170413.tif"/>
    <s v="Alta"/>
    <m/>
    <m/>
  </r>
  <r>
    <s v="1029i"/>
    <x v="6"/>
    <n v="13.055540000000001"/>
    <n v="-83.967510000000004"/>
    <x v="3"/>
    <n v="9"/>
    <s v="Alta"/>
    <s v="Landsat"/>
    <n v="2005"/>
    <s v="imal7_15051_29_08_2005.img"/>
    <s v="Media"/>
    <x v="5"/>
    <n v="9"/>
    <s v="Alta"/>
    <s v="Rapide Eye"/>
    <n v="2016"/>
    <s v="1745101_RapidEye-5_analytic_20150101_165628.tif"/>
    <s v="Alta"/>
    <m/>
    <m/>
  </r>
  <r>
    <s v="1026INF"/>
    <x v="6"/>
    <n v="13.396000000000001"/>
    <n v="-84.944900000000004"/>
    <x v="3"/>
    <n v="7"/>
    <s v="Alta"/>
    <s v="Landsat"/>
    <n v="2003"/>
    <s v="imal7_16051_05_12_2003.img"/>
    <s v="Media"/>
    <x v="4"/>
    <n v="6"/>
    <s v="Alta"/>
    <s v="Google Earth"/>
    <n v="2014"/>
    <m/>
    <s v="Alta"/>
    <m/>
    <m/>
  </r>
  <r>
    <s v="1026i"/>
    <x v="6"/>
    <n v="13.055569999999999"/>
    <n v="-84.22251"/>
    <x v="2"/>
    <n v="4"/>
    <s v="Alta"/>
    <s v="Landsat"/>
    <n v="2003"/>
    <s v="imal7_16051_05_12_2003.img"/>
    <s v="Media"/>
    <x v="1"/>
    <n v="2"/>
    <s v="Alta"/>
    <s v="Rapide Eye"/>
    <n v="2016"/>
    <s v="1645127_RapidEye-3_analytic_20160620_164345.tif"/>
    <s v="Alta"/>
    <m/>
    <m/>
  </r>
  <r>
    <s v="1023INF"/>
    <x v="6"/>
    <n v="13.39541"/>
    <n v="-85.199969999999993"/>
    <x v="2"/>
    <n v="5"/>
    <s v="Alta"/>
    <s v="Landsat"/>
    <n v="2005"/>
    <s v="imal7_16051_24_11_2005.img"/>
    <s v="Media"/>
    <x v="4"/>
    <n v="4"/>
    <s v="Alta"/>
    <s v="Rapide Eye"/>
    <n v="2016"/>
    <s v="1645223_RapidEye-1_analytic_20160422_165015.tif"/>
    <s v="Alta"/>
    <m/>
    <m/>
  </r>
  <r>
    <s v="1023i"/>
    <x v="6"/>
    <n v="13.055619999999999"/>
    <n v="-84.477500000000006"/>
    <x v="3"/>
    <n v="7"/>
    <s v="Alta"/>
    <s v="Landsat"/>
    <n v="2005"/>
    <s v="imal7_16051_24_11_2005.img"/>
    <s v="Media"/>
    <x v="4"/>
    <n v="6"/>
    <s v="Alta"/>
    <s v="Rapide Eye"/>
    <n v="2016"/>
    <s v="1645126_RapidEye-2_analytic_20150423_170937.tif"/>
    <s v="Alta"/>
    <m/>
    <m/>
  </r>
  <r>
    <s v="1020INF"/>
    <x v="6"/>
    <n v="13.396000000000001"/>
    <n v="-85.454909999999998"/>
    <x v="12"/>
    <m/>
    <s v="Alta"/>
    <s v="Landsat"/>
    <n v="2005"/>
    <s v="imal7_16051_24_11_2005.img"/>
    <s v="Media"/>
    <x v="6"/>
    <m/>
    <s v="Alta"/>
    <s v="Rapide Eye"/>
    <n v="2016"/>
    <s v="1645221_RapidEye-4_analytic_20160204_164915.tif"/>
    <s v="Alta"/>
    <m/>
    <m/>
  </r>
  <r>
    <s v="1020i"/>
    <x v="6"/>
    <n v="13.05565"/>
    <n v="-84.732500000000002"/>
    <x v="0"/>
    <m/>
    <s v="Alta"/>
    <s v="Landsat"/>
    <n v="2005"/>
    <s v="imal7_16051_24_11_2005.img"/>
    <s v="Media"/>
    <x v="0"/>
    <m/>
    <s v="Alta"/>
    <s v="Rapide Eye"/>
    <n v="2016"/>
    <s v="1645125_RapidEye-5_analytic_20160402_164741.tif"/>
    <s v="Alta"/>
    <m/>
    <m/>
  </r>
  <r>
    <s v="1017INF"/>
    <x v="6"/>
    <n v="13.395580000000001"/>
    <n v="-85.709959999999995"/>
    <x v="1"/>
    <n v="2"/>
    <s v="Alta"/>
    <s v="Landsat"/>
    <n v="2005"/>
    <s v="imal7_16051_24_11_2005.img"/>
    <s v="Media"/>
    <x v="1"/>
    <n v="1"/>
    <s v="Alta"/>
    <s v="Rapide Eye"/>
    <n v="2016"/>
    <s v="1645220_RapidEye-4_analytic_20160204_164915.tif"/>
    <s v="Alta"/>
    <m/>
    <m/>
  </r>
  <r>
    <s v="1015i"/>
    <x v="6"/>
    <n v="12.970359999999999"/>
    <n v="-83.711429999999993"/>
    <x v="3"/>
    <n v="9"/>
    <s v="Alta"/>
    <s v="Landsat"/>
    <n v="2005"/>
    <s v="imal7_16051_24_11_2005.img"/>
    <s v="Media"/>
    <x v="5"/>
    <n v="9"/>
    <s v="Alta"/>
    <s v="Rapide Eye"/>
    <n v="2016"/>
    <s v="1745002_RapidEye-1_analytic_20160315_165156.tif"/>
    <s v="Alta"/>
    <m/>
    <m/>
  </r>
  <r>
    <s v="1012i"/>
    <x v="6"/>
    <n v="12.97044"/>
    <n v="-83.96651"/>
    <x v="3"/>
    <n v="9"/>
    <s v="Alta"/>
    <s v="Landsat"/>
    <n v="2005"/>
    <s v="imal7_16051_24_11_2005.img"/>
    <s v="Media"/>
    <x v="5"/>
    <n v="9"/>
    <s v="Alta"/>
    <s v="Rapide Eye"/>
    <n v="2016"/>
    <s v="1745001_RapidEye-1_analytic_20160108_164852.tif"/>
    <s v="Alta"/>
    <m/>
    <m/>
  </r>
  <r>
    <s v="1009i"/>
    <x v="6"/>
    <n v="12.97048"/>
    <n v="-84.221590000000006"/>
    <x v="2"/>
    <n v="5"/>
    <s v="Alta"/>
    <s v="Landsat"/>
    <n v="2005"/>
    <s v="imal7_16051_24_11_2005.img"/>
    <s v="Media"/>
    <x v="4"/>
    <n v="4"/>
    <s v="Alta"/>
    <s v="Rapide Eye"/>
    <n v="2016"/>
    <s v="1645027_RapidEye-1_analytic_20160315_165157.tif"/>
    <s v="Alta"/>
    <m/>
    <m/>
  </r>
  <r>
    <s v="1006i"/>
    <x v="6"/>
    <n v="12.970560000000001"/>
    <n v="-84.476669999999999"/>
    <x v="4"/>
    <m/>
    <s v="Alta"/>
    <s v="Landsat"/>
    <n v="2005"/>
    <s v="imal7_16051_24_11_2005.img"/>
    <s v="Media"/>
    <x v="10"/>
    <m/>
    <s v="Alta"/>
    <s v="Rapide Eye"/>
    <n v="2016"/>
    <s v="1645026_RapidEye-2_analytic_20160124_170419.tif"/>
    <s v="Alta"/>
    <m/>
    <m/>
  </r>
  <r>
    <s v="1004INF"/>
    <x v="6"/>
    <n v="13.31086"/>
    <n v="-83.583680000000001"/>
    <x v="10"/>
    <m/>
    <s v="Alta"/>
    <s v="Landsat"/>
    <n v="2005"/>
    <s v="imal7_16051_24_11_2005.img"/>
    <s v="Media"/>
    <x v="9"/>
    <m/>
    <s v="Alta"/>
    <s v="Rapide Eye"/>
    <n v="2016"/>
    <s v="1745203_RapidEye-1_analytic_20160108_164844.tif"/>
    <s v="Alta"/>
    <m/>
    <m/>
  </r>
  <r>
    <s v="1003i"/>
    <x v="6"/>
    <n v="12.970599999999999"/>
    <n v="-84.731759999999994"/>
    <x v="2"/>
    <n v="5"/>
    <s v="Alta"/>
    <s v="Landsat"/>
    <n v="2005"/>
    <s v="imal7_16051_24_11_2005.img"/>
    <s v="Media"/>
    <x v="4"/>
    <n v="5"/>
    <s v="Alta"/>
    <s v="Rapide Eye"/>
    <n v="2016"/>
    <s v="1645025_RapidEye-5_visual_20160402_164745.tif"/>
    <s v="Alta"/>
    <m/>
    <m/>
  </r>
  <r>
    <s v="1001INF"/>
    <x v="6"/>
    <n v="13.309839999999999"/>
    <n v="-83.838989999999995"/>
    <x v="8"/>
    <m/>
    <s v="Alta"/>
    <s v="Landsat"/>
    <n v="2005"/>
    <s v="imal7_16051_24_11_2005.img"/>
    <s v="Media"/>
    <x v="11"/>
    <m/>
    <s v="Alta"/>
    <s v="Rapide Eye"/>
    <n v="2016"/>
    <s v="1745202_RapidEye-2_analytic_20151001_165226.tif"/>
    <s v="Alta"/>
    <m/>
    <m/>
  </r>
  <r>
    <s v="1000i"/>
    <x v="6"/>
    <n v="12.97067"/>
    <n v="-84.986840000000001"/>
    <x v="5"/>
    <m/>
    <s v="Alta"/>
    <m/>
    <n v="2005"/>
    <s v="imal7_16051_24_11_2005.img"/>
    <s v="Media"/>
    <x v="12"/>
    <m/>
    <s v="Alta"/>
    <s v="Rapide Eye"/>
    <n v="2016"/>
    <s v="1645024_RapidEye-5_analytic_20160402_164745.tif"/>
    <s v="Alta"/>
    <m/>
    <m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3082">
  <r>
    <x v="0"/>
    <x v="0"/>
    <s v="Jorge Rodríguez"/>
    <m/>
    <m/>
    <s v="Agua"/>
    <n v="0"/>
    <s v="Alta"/>
    <s v="Landsat"/>
    <s v="1552_29082005"/>
    <m/>
    <s v="Media"/>
    <s v="Agua"/>
    <n v="0"/>
    <s v="Alta"/>
    <s v="Rapide Eye"/>
    <m/>
    <m/>
    <m/>
    <m/>
    <m/>
    <s v="407i"/>
    <n v="13.52289"/>
    <n v="-83.880799999999994"/>
    <x v="0"/>
  </r>
  <r>
    <x v="1"/>
    <x v="1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471INF"/>
    <n v="14.669420000000001"/>
    <n v="-83.328209999999999"/>
    <x v="0"/>
  </r>
  <r>
    <x v="2"/>
    <x v="2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241i"/>
    <n v="13.82048"/>
    <n v="-84.561499999999995"/>
    <x v="0"/>
  </r>
  <r>
    <x v="3"/>
    <x v="3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519INF"/>
    <n v="12.37519"/>
    <n v="-84.180350000000004"/>
    <x v="0"/>
  </r>
  <r>
    <x v="4"/>
    <x v="4"/>
    <s v="Jorge Rodríguez"/>
    <m/>
    <m/>
    <s v="Agua"/>
    <n v="0"/>
    <s v="Alta"/>
    <s v="Landsat"/>
    <s v="1552_29082005"/>
    <m/>
    <s v="Media"/>
    <s v="Agua"/>
    <n v="0"/>
    <s v="Alta"/>
    <s v="Rapide Eye"/>
    <m/>
    <m/>
    <m/>
    <m/>
    <m/>
    <s v="908i"/>
    <n v="12.46053"/>
    <n v="-84.136690000000002"/>
    <x v="0"/>
  </r>
  <r>
    <x v="5"/>
    <x v="5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586i"/>
    <n v="11.99263"/>
    <n v="-84.008809999999997"/>
    <x v="0"/>
  </r>
  <r>
    <x v="6"/>
    <x v="6"/>
    <s v="Jorge Rodríguez"/>
    <m/>
    <m/>
    <s v="Agua"/>
    <n v="0"/>
    <s v="Alta"/>
    <s v="Landsat"/>
    <s v="1551_29082005"/>
    <m/>
    <s v="Media"/>
    <s v="Agua"/>
    <n v="0"/>
    <s v="Alta"/>
    <s v="Rapide Eye"/>
    <m/>
    <m/>
    <m/>
    <m/>
    <m/>
    <s v="849i"/>
    <n v="12.035629999999999"/>
    <n v="-83.967669999999998"/>
    <x v="0"/>
  </r>
  <r>
    <x v="7"/>
    <x v="7"/>
    <s v="Jorge Rodríguez"/>
    <m/>
    <m/>
    <s v="Agua"/>
    <n v="0"/>
    <s v="Alta"/>
    <s v="Landsat"/>
    <s v="1551_29082005"/>
    <m/>
    <s v="Media"/>
    <s v="Agua"/>
    <n v="0"/>
    <s v="Alta"/>
    <s v="Rapide Eye"/>
    <m/>
    <m/>
    <m/>
    <m/>
    <m/>
    <s v="150i"/>
    <n v="12.3322"/>
    <n v="-84.136279999999999"/>
    <x v="0"/>
  </r>
  <r>
    <x v="8"/>
    <x v="8"/>
    <s v="Jorge Rodríguez"/>
    <m/>
    <m/>
    <s v="Agua"/>
    <n v="0"/>
    <s v="Alta"/>
    <s v="Landsat"/>
    <s v="1551_29082005"/>
    <m/>
    <s v="Media"/>
    <s v="Agua"/>
    <n v="0"/>
    <s v="Alta"/>
    <s v="Rapide Eye"/>
    <m/>
    <m/>
    <m/>
    <m/>
    <m/>
    <s v="563INF"/>
    <n v="12.460940000000001"/>
    <n v="-83.923879999999997"/>
    <x v="0"/>
  </r>
  <r>
    <x v="9"/>
    <x v="9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649i"/>
    <n v="12.502660000000001"/>
    <n v="-84.26379"/>
    <x v="0"/>
  </r>
  <r>
    <x v="10"/>
    <x v="10"/>
    <s v="Jorge Rodríguez"/>
    <m/>
    <m/>
    <s v="Agua"/>
    <n v="0"/>
    <s v="Alta"/>
    <s v="Landsat"/>
    <s v="1551_29082005"/>
    <m/>
    <s v="Media"/>
    <s v="Agua"/>
    <n v="0"/>
    <s v="Alta"/>
    <s v="Rapide Eye"/>
    <m/>
    <m/>
    <m/>
    <m/>
    <m/>
    <s v="923i"/>
    <n v="12.54561"/>
    <n v="-84.222589999999997"/>
    <x v="0"/>
  </r>
  <r>
    <x v="11"/>
    <x v="11"/>
    <s v="Jorge Rodríguez"/>
    <m/>
    <m/>
    <s v="Agua"/>
    <n v="0"/>
    <s v="Alta"/>
    <s v="Landsat"/>
    <s v="1551_29082005"/>
    <m/>
    <s v="Media"/>
    <s v="Agua"/>
    <n v="0"/>
    <s v="Alta"/>
    <s v="Rapide Eye"/>
    <m/>
    <m/>
    <m/>
    <m/>
    <m/>
    <s v="608INF"/>
    <n v="12.546049999999999"/>
    <n v="-83.924880000000002"/>
    <x v="0"/>
  </r>
  <r>
    <x v="12"/>
    <x v="12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740INF"/>
    <n v="12.80096"/>
    <n v="-84.434030000000007"/>
    <x v="0"/>
  </r>
  <r>
    <x v="13"/>
    <x v="13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857i"/>
    <n v="13.522790000000001"/>
    <n v="-84.943849999999998"/>
    <x v="0"/>
  </r>
  <r>
    <x v="14"/>
    <x v="14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325i"/>
    <n v="14.075419999999999"/>
    <n v="-83.797330000000002"/>
    <x v="0"/>
  </r>
  <r>
    <x v="15"/>
    <x v="15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048i"/>
    <n v="13.14038"/>
    <n v="-83.796409999999995"/>
    <x v="0"/>
  </r>
  <r>
    <x v="16"/>
    <x v="16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337INF"/>
    <n v="11.95097"/>
    <n v="-83.923919999999995"/>
    <x v="0"/>
  </r>
  <r>
    <x v="17"/>
    <x v="17"/>
    <s v="Jorge Rodríguez"/>
    <m/>
    <m/>
    <s v="Agua"/>
    <n v="2"/>
    <s v="Alta"/>
    <s v="Landsat"/>
    <m/>
    <m/>
    <s v="Media"/>
    <s v="Agua"/>
    <n v="2"/>
    <s v="Alta"/>
    <s v="Rapid Eye"/>
    <m/>
    <m/>
    <m/>
    <m/>
    <m/>
    <s v="1638i"/>
    <n v="12.41764"/>
    <n v="-84.179659999999998"/>
    <x v="0"/>
  </r>
  <r>
    <x v="18"/>
    <x v="18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560INF"/>
    <n v="12.460089999999999"/>
    <n v="-84.17944"/>
    <x v="0"/>
  </r>
  <r>
    <x v="19"/>
    <x v="19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74i"/>
    <n v="12.50226"/>
    <n v="-84.306309999999996"/>
    <x v="0"/>
  </r>
  <r>
    <x v="20"/>
    <x v="20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94i"/>
    <n v="12.58708"/>
    <n v="-83.967110000000005"/>
    <x v="0"/>
  </r>
  <r>
    <x v="21"/>
    <x v="21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694i"/>
    <n v="12.75764"/>
    <n v="-84.264610000000005"/>
    <x v="0"/>
  </r>
  <r>
    <x v="22"/>
    <x v="22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290i"/>
    <n v="13.09727"/>
    <n v="-84.477080000000001"/>
    <x v="0"/>
  </r>
  <r>
    <x v="23"/>
    <x v="23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671i"/>
    <n v="12.587440000000001"/>
    <n v="-83.669560000000004"/>
    <x v="0"/>
  </r>
  <r>
    <x v="24"/>
    <x v="24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963INF"/>
    <n v="13.22601"/>
    <n v="-83.924880000000002"/>
    <x v="0"/>
  </r>
  <r>
    <x v="25"/>
    <x v="25"/>
    <s v="Jorge Rodríguez"/>
    <m/>
    <m/>
    <s v="Agua"/>
    <n v="0"/>
    <s v="Alta"/>
    <s v="Landsat"/>
    <m/>
    <m/>
    <s v="Media"/>
    <s v="Agua"/>
    <n v="0"/>
    <s v="Alta"/>
    <s v="Rapid Eye"/>
    <m/>
    <m/>
    <m/>
    <m/>
    <m/>
    <s v="1801i"/>
    <n v="13.26741"/>
    <n v="-83.839439999999996"/>
    <x v="0"/>
  </r>
  <r>
    <x v="26"/>
    <x v="26"/>
    <s v="Jorge Rodríguez"/>
    <m/>
    <m/>
    <s v="Áreas agropecuarias arboladas"/>
    <n v="2"/>
    <s v="Media"/>
    <s v="Landsat"/>
    <m/>
    <m/>
    <s v="Media"/>
    <s v="Áreas agropecuarias arboladas"/>
    <n v="2"/>
    <s v="Media"/>
    <s v="Bing"/>
    <m/>
    <m/>
    <m/>
    <m/>
    <m/>
    <s v="1090i"/>
    <n v="13.3104"/>
    <n v="-83.966419999999999"/>
    <x v="0"/>
  </r>
  <r>
    <x v="27"/>
    <x v="27"/>
    <s v="Jorge Rodríguez"/>
    <m/>
    <m/>
    <s v="Áreas agropecuarias arboladas"/>
    <n v="2"/>
    <s v="Media"/>
    <s v="Landsat"/>
    <m/>
    <m/>
    <s v="Media"/>
    <s v="Áreas agropecuarias arboladas"/>
    <n v="1"/>
    <s v="Alta"/>
    <s v="Rapid Eye"/>
    <m/>
    <m/>
    <m/>
    <m/>
    <m/>
    <s v="723i"/>
    <n v="14.711510000000001"/>
    <n v="-83.625299999999996"/>
    <x v="0"/>
  </r>
  <r>
    <x v="28"/>
    <x v="28"/>
    <s v="Jorge Rodríguez"/>
    <m/>
    <m/>
    <s v="Áreas agropecuarias arboladas"/>
    <n v="1"/>
    <s v="Alta"/>
    <s v="Landsat"/>
    <m/>
    <m/>
    <s v="Media"/>
    <s v="Áreas agropecuarias arboladas"/>
    <n v="1"/>
    <s v="Alta"/>
    <s v="Rapid Eye"/>
    <m/>
    <m/>
    <m/>
    <m/>
    <m/>
    <s v="1486i"/>
    <n v="14.75529"/>
    <n v="-83.542209999999997"/>
    <x v="0"/>
  </r>
  <r>
    <x v="29"/>
    <x v="29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1481INF"/>
    <n v="14.75465"/>
    <n v="-83.499549999999999"/>
    <x v="0"/>
  </r>
  <r>
    <x v="30"/>
    <x v="30"/>
    <s v="Jorge Rodríguez"/>
    <m/>
    <m/>
    <s v="Áreas agropecuarias arboladas"/>
    <n v="1"/>
    <s v="Media"/>
    <s v="Landsat"/>
    <m/>
    <m/>
    <s v="Media"/>
    <s v="Áreas agropecuarias arboladas"/>
    <n v="1"/>
    <s v="Alta"/>
    <s v="Rapid Eye"/>
    <m/>
    <m/>
    <m/>
    <m/>
    <m/>
    <s v="2172i"/>
    <n v="14.79712"/>
    <n v="-83.584050000000005"/>
    <x v="0"/>
  </r>
  <r>
    <x v="31"/>
    <x v="31"/>
    <s v="Jorge Rodríguez"/>
    <m/>
    <m/>
    <s v="Áreas agropecuarias arboladas"/>
    <n v="1"/>
    <s v="Alta"/>
    <s v="Landsat"/>
    <s v="1552_29082005"/>
    <m/>
    <s v="Media"/>
    <s v="Áreas agropecuarias arboladas"/>
    <n v="0"/>
    <s v="Baja"/>
    <s v="Rapide Eye"/>
    <m/>
    <m/>
    <m/>
    <m/>
    <m/>
    <s v="1475i"/>
    <n v="14.67019"/>
    <n v="-83.710970000000003"/>
    <x v="0"/>
  </r>
  <r>
    <x v="32"/>
    <x v="32"/>
    <s v="Jorge Rodríguez"/>
    <m/>
    <m/>
    <s v="Áreas agropecuarias arboladas"/>
    <n v="0"/>
    <s v="Alta"/>
    <s v="Landsat"/>
    <s v="1552_29082005"/>
    <m/>
    <s v="Media"/>
    <s v="Áreas agropecuarias arboladas"/>
    <n v="0"/>
    <s v="Baja"/>
    <s v="Rapide Eye"/>
    <m/>
    <m/>
    <m/>
    <m/>
    <m/>
    <s v="92b"/>
    <n v="14.797129999999999"/>
    <n v="-83.668890000000005"/>
    <x v="0"/>
  </r>
  <r>
    <x v="33"/>
    <x v="33"/>
    <s v="Jorge Rodríguez"/>
    <m/>
    <m/>
    <s v="Áreas agropecuarias arboladas"/>
    <n v="2"/>
    <s v="Media"/>
    <s v="Landsat"/>
    <s v="1552_29082005"/>
    <m/>
    <s v="Media"/>
    <s v="Áreas agropecuarias arboladas"/>
    <n v="0"/>
    <s v="Baja"/>
    <s v="Rapide Eye"/>
    <m/>
    <m/>
    <m/>
    <m/>
    <m/>
    <s v="1142i"/>
    <n v="13.48035"/>
    <n v="-83.881349999999998"/>
    <x v="0"/>
  </r>
  <r>
    <x v="34"/>
    <x v="34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949INF"/>
    <n v="13.22601"/>
    <n v="-85.114900000000006"/>
    <x v="0"/>
  </r>
  <r>
    <x v="35"/>
    <x v="35"/>
    <s v="Jorge Rodríguez"/>
    <m/>
    <m/>
    <s v="Áreas agropecuarias arboladas"/>
    <n v="0"/>
    <s v="Alta"/>
    <s v="Landsat"/>
    <s v="1552_29082005"/>
    <m/>
    <s v="Media"/>
    <s v="Áreas agropecuarias arboladas"/>
    <n v="0"/>
    <s v="Baja"/>
    <s v="Rapide Eye"/>
    <m/>
    <m/>
    <m/>
    <m/>
    <m/>
    <s v="34i"/>
    <n v="11.31244"/>
    <n v="-84.306619999999995"/>
    <x v="0"/>
  </r>
  <r>
    <x v="36"/>
    <x v="36"/>
    <s v="Jorge Rodríguez"/>
    <m/>
    <m/>
    <s v="Áreas agropecuarias arboladas"/>
    <n v="0"/>
    <s v="Baja"/>
    <s v="Landsat"/>
    <s v="1552_29082005"/>
    <m/>
    <s v="Media"/>
    <s v="Áreas agropecuarias arboladas"/>
    <n v="2"/>
    <s v="Alta"/>
    <s v="Rapide Eye"/>
    <s v="20150101_165635"/>
    <m/>
    <m/>
    <m/>
    <m/>
    <s v="1522i"/>
    <n v="11.31283"/>
    <n v="-84.349130000000002"/>
    <x v="0"/>
  </r>
  <r>
    <x v="37"/>
    <x v="37"/>
    <s v="Jorge Rodríguez"/>
    <m/>
    <m/>
    <s v="Áreas agropecuarias arboladas"/>
    <n v="2"/>
    <s v="Baja"/>
    <s v="Landsat"/>
    <s v="1552_29082005"/>
    <m/>
    <s v="Media"/>
    <s v="Áreas agropecuarias arboladas"/>
    <n v="2"/>
    <s v="Alta"/>
    <s v="Rapide Eye"/>
    <m/>
    <m/>
    <m/>
    <m/>
    <m/>
    <s v="771i"/>
    <n v="11.355740000000001"/>
    <n v="-84.392769999999999"/>
    <x v="0"/>
  </r>
  <r>
    <x v="38"/>
    <x v="38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39i"/>
    <n v="11.398210000000001"/>
    <n v="-84.392390000000006"/>
    <x v="0"/>
  </r>
  <r>
    <x v="39"/>
    <x v="39"/>
    <s v="Jorge Rodríguez"/>
    <m/>
    <m/>
    <s v="Áreas agropecuarias arboladas"/>
    <n v="2"/>
    <s v="Alta"/>
    <s v="Landsat"/>
    <s v="1552_29082005"/>
    <m/>
    <s v="Media"/>
    <s v="Áreas agropecuarias arboladas"/>
    <n v="2"/>
    <s v="Alta"/>
    <s v="Rapide Eye"/>
    <m/>
    <m/>
    <m/>
    <m/>
    <m/>
    <s v="778i"/>
    <n v="11.440659999999999"/>
    <n v="-84.306970000000007"/>
    <x v="0"/>
  </r>
  <r>
    <x v="40"/>
    <x v="40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15b"/>
    <n v="11.48357"/>
    <n v="-84.434510000000003"/>
    <x v="0"/>
  </r>
  <r>
    <x v="41"/>
    <x v="41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s v="Pasto con arboles aislados pero coinciden tres arboles"/>
    <s v="1532i"/>
    <n v="11.482810000000001"/>
    <n v="-84.349090000000004"/>
    <x v="0"/>
  </r>
  <r>
    <x v="42"/>
    <x v="42"/>
    <s v="Jorge Rodríguez"/>
    <m/>
    <m/>
    <s v="Áreas agropecuarias arboladas"/>
    <n v="0"/>
    <s v="Baja"/>
    <s v="Landsat"/>
    <m/>
    <m/>
    <s v="Media"/>
    <s v="Áreas agropecuarias arboladas"/>
    <n v="0"/>
    <s v="Baja"/>
    <s v="Rapid Eye"/>
    <m/>
    <m/>
    <m/>
    <m/>
    <m/>
    <s v="49i"/>
    <n v="11.483129999999999"/>
    <n v="-84.051460000000006"/>
    <x v="0"/>
  </r>
  <r>
    <x v="43"/>
    <x v="43"/>
    <s v="Jorge Rodríguez"/>
    <m/>
    <m/>
    <s v="Áreas agropecuarias arboladas"/>
    <n v="2"/>
    <s v="Alta"/>
    <s v="Landsat"/>
    <m/>
    <m/>
    <s v="Media"/>
    <s v="Áreas agropecuarias arboladas"/>
    <n v="2"/>
    <s v="Baja"/>
    <s v="Rapid Eye"/>
    <m/>
    <m/>
    <m/>
    <m/>
    <m/>
    <s v="784i"/>
    <n v="11.52575"/>
    <n v="-84.477739999999997"/>
    <x v="0"/>
  </r>
  <r>
    <x v="44"/>
    <x v="44"/>
    <s v="Jorge Rodríguez"/>
    <m/>
    <m/>
    <s v="Áreas agropecuarias arboladas"/>
    <n v="2"/>
    <s v="Media"/>
    <s v="Landsat"/>
    <m/>
    <m/>
    <s v="Media"/>
    <s v="Áreas agropecuarias arboladas"/>
    <n v="2"/>
    <s v="Media"/>
    <s v="Rapid Eye"/>
    <m/>
    <m/>
    <m/>
    <m/>
    <m/>
    <s v="166INF"/>
    <n v="11.5261"/>
    <n v="-84.434889999999996"/>
    <x v="0"/>
  </r>
  <r>
    <x v="45"/>
    <x v="45"/>
    <s v="Jorge Rodríguez"/>
    <m/>
    <m/>
    <s v="Áreas agropecuarias arboladas"/>
    <n v="0"/>
    <s v="Alta"/>
    <s v="Landsat"/>
    <m/>
    <m/>
    <s v="Media"/>
    <s v="Áreas agropecuarias arboladas"/>
    <n v="0"/>
    <s v="Alta"/>
    <s v="Rapid Eye"/>
    <m/>
    <m/>
    <m/>
    <m/>
    <m/>
    <s v="197INF"/>
    <n v="11.61027"/>
    <n v="-84.349810000000005"/>
    <x v="0"/>
  </r>
  <r>
    <x v="46"/>
    <x v="46"/>
    <s v="Jorge Rodríguez"/>
    <m/>
    <m/>
    <s v="Áreas agropecuarias arboladas"/>
    <n v="2"/>
    <s v="Media"/>
    <s v="Landsat"/>
    <m/>
    <m/>
    <s v="Media"/>
    <s v="Áreas agropecuarias arboladas"/>
    <n v="2"/>
    <s v="Media"/>
    <s v="Rapid Eye"/>
    <m/>
    <m/>
    <m/>
    <m/>
    <m/>
    <s v="796i"/>
    <n v="11.610609999999999"/>
    <n v="-84.136889999999994"/>
    <x v="0"/>
  </r>
  <r>
    <x v="47"/>
    <x v="47"/>
    <s v="Jorge Rodríguez"/>
    <m/>
    <m/>
    <s v="Áreas agropecuarias arboladas"/>
    <n v="0"/>
    <s v="Alta"/>
    <s v="Landsat"/>
    <m/>
    <m/>
    <s v="Media"/>
    <s v="Áreas agropecuarias arboladas"/>
    <n v="0"/>
    <s v="Alta"/>
    <s v="Rapid Eye"/>
    <m/>
    <m/>
    <m/>
    <m/>
    <m/>
    <s v="232INF"/>
    <n v="11.69528"/>
    <n v="-84.180570000000003"/>
    <x v="0"/>
  </r>
  <r>
    <x v="48"/>
    <x v="48"/>
    <s v="Jorge Rodríguez"/>
    <m/>
    <m/>
    <s v="Áreas agropecuarias arboladas"/>
    <n v="2"/>
    <s v="Baja"/>
    <s v="Landsat"/>
    <m/>
    <m/>
    <s v="Media"/>
    <s v="Áreas agropecuarias arboladas"/>
    <n v="0"/>
    <s v="Baja"/>
    <s v="Rapid Eye"/>
    <m/>
    <m/>
    <m/>
    <m/>
    <m/>
    <s v="21b"/>
    <n v="11.73784"/>
    <n v="-84.520169999999993"/>
    <x v="0"/>
  </r>
  <r>
    <x v="49"/>
    <x v="49"/>
    <s v="Jorge Rodríguez"/>
    <m/>
    <m/>
    <s v="Áreas agropecuarias arboladas"/>
    <n v="1"/>
    <s v="Alta"/>
    <s v="Landsat"/>
    <s v="1552_29082005"/>
    <m/>
    <s v="Media"/>
    <s v="Áreas agropecuarias arboladas"/>
    <n v="1"/>
    <s v="Alta"/>
    <s v="Rapide Eye"/>
    <m/>
    <m/>
    <m/>
    <m/>
    <m/>
    <s v="1554i"/>
    <n v="11.737819999999999"/>
    <n v="-84.434830000000005"/>
    <x v="0"/>
  </r>
  <r>
    <x v="50"/>
    <x v="50"/>
    <s v="Jorge Rodríguez"/>
    <m/>
    <m/>
    <s v="Áreas agropecuarias arboladas"/>
    <n v="0"/>
    <s v="Alta"/>
    <s v="Landsat"/>
    <m/>
    <m/>
    <s v="Media"/>
    <s v="Áreas agropecuarias arboladas"/>
    <n v="0"/>
    <s v="Alta"/>
    <s v="Rapid Eye"/>
    <m/>
    <m/>
    <m/>
    <m/>
    <m/>
    <s v="264INF"/>
    <n v="11.780250000000001"/>
    <n v="-84.34975"/>
    <x v="0"/>
  </r>
  <r>
    <x v="51"/>
    <x v="51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814i"/>
    <n v="11.78063"/>
    <n v="-84.306899999999999"/>
    <x v="0"/>
  </r>
  <r>
    <x v="52"/>
    <x v="52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80i"/>
    <n v="11.82245"/>
    <n v="-84.476560000000006"/>
    <x v="0"/>
  </r>
  <r>
    <x v="53"/>
    <x v="53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1563i"/>
    <n v="11.82281"/>
    <n v="-84.434039999999996"/>
    <x v="0"/>
  </r>
  <r>
    <x v="54"/>
    <x v="54"/>
    <s v="Jorge Rodríguez"/>
    <m/>
    <m/>
    <s v="Áreas agropecuarias arboladas"/>
    <n v="0"/>
    <s v="Alta"/>
    <s v="Landsat"/>
    <m/>
    <m/>
    <s v="Media"/>
    <s v="Áreas agropecuarias arboladas"/>
    <n v="0"/>
    <s v="Baja"/>
    <s v="Rapid Eye"/>
    <m/>
    <m/>
    <m/>
    <m/>
    <m/>
    <s v="83i"/>
    <n v="11.823130000000001"/>
    <n v="-84.221450000000004"/>
    <x v="0"/>
  </r>
  <r>
    <x v="55"/>
    <x v="55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822i"/>
    <n v="11.86572"/>
    <n v="-84.477689999999996"/>
    <x v="0"/>
  </r>
  <r>
    <x v="56"/>
    <x v="56"/>
    <s v="Jorge Rodríguez"/>
    <m/>
    <m/>
    <s v="Áreas agropecuarias arboladas"/>
    <n v="2"/>
    <s v="Baja"/>
    <s v="Landsat"/>
    <m/>
    <m/>
    <s v="Media"/>
    <s v="Áreas agropecuarias arboladas"/>
    <n v="2"/>
    <s v="Alta"/>
    <s v="Rapid Eye"/>
    <m/>
    <m/>
    <m/>
    <m/>
    <m/>
    <s v="299INF"/>
    <n v="11.86608"/>
    <n v="-84.264889999999994"/>
    <x v="0"/>
  </r>
  <r>
    <x v="57"/>
    <x v="57"/>
    <s v="Jorge Rodríguez"/>
    <m/>
    <m/>
    <s v="Áreas agropecuarias arboladas"/>
    <n v="1"/>
    <s v="Media"/>
    <s v="Landsat"/>
    <m/>
    <m/>
    <s v="Media"/>
    <s v="Áreas agropecuarias arboladas"/>
    <n v="2"/>
    <s v="Alta"/>
    <s v="Rapid Eye"/>
    <m/>
    <m/>
    <m/>
    <m/>
    <m/>
    <s v="825i"/>
    <n v="11.86567"/>
    <n v="-84.222700000000003"/>
    <x v="0"/>
  </r>
  <r>
    <x v="58"/>
    <x v="58"/>
    <s v="Jorge Rodríguez"/>
    <m/>
    <m/>
    <s v="Áreas agropecuarias arboladas"/>
    <n v="2"/>
    <s v="Media"/>
    <s v="Landsat"/>
    <m/>
    <m/>
    <s v="Media"/>
    <s v="Áreas agropecuarias arboladas"/>
    <n v="2"/>
    <s v="Media"/>
    <s v="Bing"/>
    <m/>
    <m/>
    <m/>
    <m/>
    <m/>
    <s v="90i"/>
    <n v="11.907439999999999"/>
    <n v="-84.477310000000003"/>
    <x v="0"/>
  </r>
  <r>
    <x v="59"/>
    <x v="59"/>
    <s v="Jorge Rodríguez"/>
    <m/>
    <m/>
    <s v="Áreas agropecuarias arboladas"/>
    <n v="2"/>
    <s v="Baja"/>
    <s v="Landsat"/>
    <m/>
    <m/>
    <s v="Media"/>
    <s v="Áreas agropecuarias arboladas"/>
    <n v="2"/>
    <s v="Media"/>
    <s v="Rapid Eye"/>
    <m/>
    <m/>
    <m/>
    <m/>
    <m/>
    <s v="1571i"/>
    <n v="11.907819999999999"/>
    <n v="-84.519810000000007"/>
    <x v="0"/>
  </r>
  <r>
    <x v="60"/>
    <x v="60"/>
    <s v="Jorge Rodríguez"/>
    <m/>
    <m/>
    <s v="Áreas agropecuarias arboladas"/>
    <n v="2"/>
    <s v="Media"/>
    <s v="Landsat"/>
    <m/>
    <m/>
    <s v="Media"/>
    <s v="Áreas agropecuarias arboladas"/>
    <n v="1"/>
    <s v="Alta"/>
    <s v="Rapid Eye"/>
    <m/>
    <m/>
    <m/>
    <m/>
    <m/>
    <s v="1574i"/>
    <n v="11.90775"/>
    <n v="-84.264780000000002"/>
    <x v="0"/>
  </r>
  <r>
    <x v="61"/>
    <x v="61"/>
    <s v="Jorge Rodríguez"/>
    <m/>
    <m/>
    <s v="Áreas agropecuarias arboladas"/>
    <n v="2"/>
    <s v="Media"/>
    <s v="Landsat"/>
    <m/>
    <m/>
    <s v="Media"/>
    <s v="Áreas agropecuarias arboladas"/>
    <n v="2"/>
    <s v="Media"/>
    <s v="Rapid Eye"/>
    <m/>
    <m/>
    <m/>
    <m/>
    <m/>
    <s v="831i"/>
    <n v="11.950659999999999"/>
    <n v="-84.561940000000007"/>
    <x v="0"/>
  </r>
  <r>
    <x v="62"/>
    <x v="62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1580i"/>
    <n v="11.992800000000001"/>
    <n v="-84.519040000000004"/>
    <x v="0"/>
  </r>
  <r>
    <x v="63"/>
    <x v="63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1583i"/>
    <n v="11.99273"/>
    <n v="-84.263919999999999"/>
    <x v="0"/>
  </r>
  <r>
    <x v="64"/>
    <x v="64"/>
    <s v="Jorge Rodríguez"/>
    <m/>
    <m/>
    <s v="Áreas agropecuarias arboladas"/>
    <n v="1"/>
    <s v="Alta"/>
    <s v="Landsat"/>
    <m/>
    <m/>
    <s v="Media"/>
    <s v="Áreas agropecuarias arboladas"/>
    <n v="2"/>
    <s v="Alta"/>
    <s v="Rapid Eye"/>
    <m/>
    <m/>
    <m/>
    <m/>
    <m/>
    <s v="104i"/>
    <n v="11.99225"/>
    <n v="-84.136369999999999"/>
    <x v="0"/>
  </r>
  <r>
    <x v="65"/>
    <x v="65"/>
    <s v="Jorge Rodríguez"/>
    <m/>
    <m/>
    <s v="Áreas agropecuarias arboladas"/>
    <n v="0"/>
    <s v="Media"/>
    <s v="Landsat"/>
    <s v="1551_29082005"/>
    <m/>
    <s v="Media"/>
    <s v="Áreas agropecuarias arboladas"/>
    <n v="0"/>
    <s v="Media"/>
    <s v="Bing"/>
    <m/>
    <m/>
    <m/>
    <m/>
    <m/>
    <s v="363INF"/>
    <n v="12.03539"/>
    <n v="-84.690439999999995"/>
    <x v="0"/>
  </r>
  <r>
    <x v="66"/>
    <x v="66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843i"/>
    <n v="12.03571"/>
    <n v="-84.477670000000003"/>
    <x v="0"/>
  </r>
  <r>
    <x v="67"/>
    <x v="67"/>
    <s v="Jorge Rodríguez"/>
    <m/>
    <m/>
    <s v="Áreas agropecuarias arboladas"/>
    <n v="2"/>
    <s v="Baja"/>
    <s v="Landsat"/>
    <m/>
    <m/>
    <s v="Media"/>
    <s v="Áreas agropecuarias arboladas"/>
    <n v="2"/>
    <s v="Baja"/>
    <s v="Rapid Eye"/>
    <m/>
    <m/>
    <m/>
    <m/>
    <m/>
    <s v="27b"/>
    <n v="12.077859999999999"/>
    <n v="-84.690070000000006"/>
    <x v="0"/>
  </r>
  <r>
    <x v="68"/>
    <x v="68"/>
    <s v="Jorge Rodríguez"/>
    <m/>
    <m/>
    <s v="Áreas agropecuarias arboladas"/>
    <n v="1"/>
    <s v="Media"/>
    <s v="Landsat"/>
    <s v="1551_29082005"/>
    <m/>
    <s v="Media"/>
    <s v="Áreas agropecuarias arboladas"/>
    <n v="2"/>
    <s v="Media"/>
    <s v="Bing"/>
    <m/>
    <m/>
    <m/>
    <m/>
    <m/>
    <s v="1591i"/>
    <n v="12.077780000000001"/>
    <n v="-84.43477"/>
    <x v="0"/>
  </r>
  <r>
    <x v="69"/>
    <x v="69"/>
    <s v="Jorge Rodríguez"/>
    <m/>
    <m/>
    <s v="Áreas agropecuarias arboladas"/>
    <n v="2"/>
    <s v="Alta"/>
    <s v="Landsat"/>
    <m/>
    <m/>
    <s v="Media"/>
    <s v="Áreas agropecuarias arboladas"/>
    <n v="1"/>
    <s v="Alta"/>
    <s v="Rapid Eye"/>
    <m/>
    <m/>
    <m/>
    <m/>
    <m/>
    <s v="118i"/>
    <n v="12.078049999999999"/>
    <n v="-83.882189999999994"/>
    <x v="0"/>
  </r>
  <r>
    <x v="70"/>
    <x v="70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400INF"/>
    <n v="12.12101"/>
    <n v="-84.604140000000001"/>
    <x v="0"/>
  </r>
  <r>
    <x v="71"/>
    <x v="71"/>
    <s v="Jorge Rodríguez"/>
    <m/>
    <m/>
    <s v="Áreas agropecuarias arboladas"/>
    <n v="2"/>
    <s v="Alta"/>
    <s v="Landsat"/>
    <m/>
    <m/>
    <s v="Media"/>
    <s v="Áreas agropecuarias arboladas"/>
    <n v="2"/>
    <s v="Media"/>
    <s v="Rapid Eye"/>
    <m/>
    <m/>
    <m/>
    <m/>
    <m/>
    <s v="120i"/>
    <n v="12.16248"/>
    <n v="-84.646559999999994"/>
    <x v="0"/>
  </r>
  <r>
    <x v="72"/>
    <x v="72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123i"/>
    <n v="12.163130000000001"/>
    <n v="-84.39143"/>
    <x v="0"/>
  </r>
  <r>
    <x v="73"/>
    <x v="73"/>
    <s v="Jorge Rodríguez"/>
    <m/>
    <m/>
    <s v="Áreas agropecuarias arboladas"/>
    <n v="2"/>
    <s v="Baja"/>
    <s v="Landsat"/>
    <m/>
    <m/>
    <s v="Media"/>
    <s v="Áreas agropecuarias arboladas"/>
    <n v="2"/>
    <s v="Media"/>
    <s v="Rapid Eye"/>
    <m/>
    <m/>
    <m/>
    <m/>
    <m/>
    <s v="863i"/>
    <n v="12.205719999999999"/>
    <n v="-84.732640000000004"/>
    <x v="0"/>
  </r>
  <r>
    <x v="74"/>
    <x v="74"/>
    <s v="Jorge Rodríguez"/>
    <m/>
    <m/>
    <s v="Áreas agropecuarias arboladas"/>
    <n v="1"/>
    <s v="Alta"/>
    <s v="Landsat"/>
    <m/>
    <m/>
    <s v="Media"/>
    <s v="Áreas agropecuarias arboladas"/>
    <n v="1"/>
    <s v="Alta"/>
    <s v="Rapid Eye"/>
    <m/>
    <m/>
    <m/>
    <m/>
    <m/>
    <s v="866i"/>
    <n v="12.2057"/>
    <n v="-84.477639999999994"/>
    <x v="0"/>
  </r>
  <r>
    <x v="75"/>
    <x v="75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s v="20150101_165628"/>
    <m/>
    <m/>
    <m/>
    <m/>
    <s v="131i"/>
    <n v="12.248189999999999"/>
    <n v="-84.732280000000003"/>
    <x v="0"/>
  </r>
  <r>
    <x v="76"/>
    <x v="76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142i"/>
    <n v="12.24705"/>
    <n v="-83.797150000000002"/>
    <x v="0"/>
  </r>
  <r>
    <x v="77"/>
    <x v="77"/>
    <s v="Jorge Rodríguez"/>
    <m/>
    <m/>
    <s v="Áreas agropecuarias arboladas"/>
    <n v="0"/>
    <s v="Media"/>
    <s v="Landsat"/>
    <m/>
    <m/>
    <s v="Media"/>
    <s v="Áreas agropecuarias arboladas"/>
    <n v="1"/>
    <s v="Alta"/>
    <s v="Rapid Eye"/>
    <m/>
    <m/>
    <m/>
    <m/>
    <m/>
    <s v="472INF"/>
    <n v="12.29101"/>
    <n v="-84.774180000000001"/>
    <x v="0"/>
  </r>
  <r>
    <x v="78"/>
    <x v="78"/>
    <s v="Jorge Rodríguez"/>
    <m/>
    <m/>
    <s v="Áreas agropecuarias arboladas"/>
    <n v="0"/>
    <s v="Media"/>
    <s v="Landsat"/>
    <m/>
    <m/>
    <s v="Media"/>
    <s v="Áreas agropecuarias arboladas"/>
    <n v="0"/>
    <s v="Alta"/>
    <s v="Rapid Eye"/>
    <m/>
    <m/>
    <m/>
    <m/>
    <m/>
    <s v="879i"/>
    <n v="12.29059"/>
    <n v="-84.391810000000007"/>
    <x v="0"/>
  </r>
  <r>
    <x v="79"/>
    <x v="79"/>
    <s v="Jorge Rodríguez"/>
    <m/>
    <m/>
    <s v="Áreas agropecuarias arboladas"/>
    <n v="2"/>
    <s v="Alta"/>
    <s v="Landsat"/>
    <m/>
    <m/>
    <s v="Media"/>
    <s v="Áreas agropecuarias arboladas"/>
    <n v="0"/>
    <s v="Alta"/>
    <s v="Rapid Eye"/>
    <m/>
    <m/>
    <m/>
    <m/>
    <m/>
    <s v="144i"/>
    <n v="12.332459999999999"/>
    <n v="-84.646510000000006"/>
    <x v="0"/>
  </r>
  <r>
    <x v="80"/>
    <x v="80"/>
    <s v="Jorge Rodríguez"/>
    <m/>
    <m/>
    <s v="Áreas agropecuarias arboladas"/>
    <n v="2"/>
    <s v="Media"/>
    <s v="Landsat"/>
    <m/>
    <m/>
    <s v="Media"/>
    <s v="Áreas agropecuarias arboladas"/>
    <n v="1"/>
    <s v="Media"/>
    <s v="Rapid Eye"/>
    <m/>
    <m/>
    <m/>
    <m/>
    <m/>
    <s v="1621i"/>
    <n v="12.332800000000001"/>
    <n v="-84.603989999999996"/>
    <x v="0"/>
  </r>
  <r>
    <x v="81"/>
    <x v="81"/>
    <s v="Jorge Rodríguez"/>
    <m/>
    <m/>
    <s v="Áreas agropecuarias arboladas"/>
    <n v="2"/>
    <s v="Media"/>
    <s v="Landsat"/>
    <m/>
    <m/>
    <s v="Media"/>
    <s v="Áreas agropecuarias arboladas"/>
    <n v="2"/>
    <s v="Media"/>
    <s v="Rapid Eye"/>
    <m/>
    <m/>
    <m/>
    <m/>
    <m/>
    <s v="147i"/>
    <n v="12.33311"/>
    <n v="-84.391390000000001"/>
    <x v="0"/>
  </r>
  <r>
    <x v="82"/>
    <x v="82"/>
    <s v="Jorge Rodríguez"/>
    <m/>
    <m/>
    <s v="Áreas agropecuarias arboladas"/>
    <n v="2"/>
    <s v="Alta"/>
    <s v="Landsat"/>
    <m/>
    <m/>
    <s v="Media"/>
    <s v="Áreas agropecuarias arboladas"/>
    <n v="1"/>
    <s v="Alta"/>
    <s v="Bing"/>
    <m/>
    <m/>
    <m/>
    <m/>
    <m/>
    <s v="512INF"/>
    <n v="12.376060000000001"/>
    <n v="-84.774900000000002"/>
    <x v="0"/>
  </r>
  <r>
    <x v="83"/>
    <x v="83"/>
    <s v="Jorge Rodríguez"/>
    <m/>
    <m/>
    <s v="Áreas agropecuarias arboladas"/>
    <n v="2"/>
    <m/>
    <s v="Landsat"/>
    <m/>
    <m/>
    <s v="Media"/>
    <s v="Áreas agropecuarias arboladas"/>
    <n v="2"/>
    <s v="Media"/>
    <s v="Rapid Eye"/>
    <m/>
    <m/>
    <m/>
    <m/>
    <m/>
    <s v="157i"/>
    <n v="12.417450000000001"/>
    <n v="-84.647239999999996"/>
    <x v="0"/>
  </r>
  <r>
    <x v="84"/>
    <x v="84"/>
    <s v="Jorge Rodríguez"/>
    <m/>
    <m/>
    <s v="Áreas agropecuarias arboladas"/>
    <n v="0"/>
    <s v="Alta"/>
    <s v="Landsat"/>
    <m/>
    <m/>
    <s v="Media"/>
    <s v="Áreas agropecuarias arboladas"/>
    <n v="0"/>
    <s v="Media"/>
    <s v="Rapid Eye"/>
    <m/>
    <m/>
    <m/>
    <m/>
    <m/>
    <s v="1632i"/>
    <n v="12.417820000000001"/>
    <n v="-84.68974"/>
    <x v="0"/>
  </r>
  <r>
    <x v="85"/>
    <x v="85"/>
    <s v="Jorge Rodríguez"/>
    <m/>
    <m/>
    <s v="Áreas agropecuarias arboladas"/>
    <n v="0"/>
    <s v="Alta"/>
    <s v="Landsat"/>
    <m/>
    <m/>
    <s v="Media"/>
    <s v="Áreas agropecuarias arboladas"/>
    <n v="0"/>
    <s v="Alta"/>
    <s v="Rapid Eye"/>
    <m/>
    <m/>
    <m/>
    <m/>
    <m/>
    <s v="1635i"/>
    <n v="12.41774"/>
    <n v="-84.434700000000007"/>
    <x v="0"/>
  </r>
  <r>
    <x v="86"/>
    <x v="86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s v="Nube en imagen del 2015"/>
    <s v="901i"/>
    <n v="12.460649999999999"/>
    <n v="-84.731880000000004"/>
    <x v="0"/>
  </r>
  <r>
    <x v="87"/>
    <x v="87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37b"/>
    <n v="12.50352"/>
    <n v="-84.774529999999999"/>
    <x v="0"/>
  </r>
  <r>
    <x v="88"/>
    <x v="88"/>
    <s v="Jorge Rodríguez"/>
    <m/>
    <m/>
    <s v="Áreas agropecuarias arboladas"/>
    <n v="0"/>
    <s v="Baja"/>
    <s v="Landsat"/>
    <s v="1551_29082005"/>
    <m/>
    <s v="Media"/>
    <s v="Áreas agropecuarias arboladas"/>
    <n v="0"/>
    <s v="Alta"/>
    <s v="Rapide Eye"/>
    <m/>
    <m/>
    <m/>
    <m/>
    <m/>
    <s v="1652i"/>
    <n v="12.502560000000001"/>
    <n v="-84.008669999999995"/>
    <x v="0"/>
  </r>
  <r>
    <x v="89"/>
    <x v="89"/>
    <s v="Jorge Rodríguez"/>
    <m/>
    <m/>
    <s v="Áreas agropecuarias arboladas"/>
    <n v="2"/>
    <s v="Baja"/>
    <s v="Landsat"/>
    <m/>
    <m/>
    <s v="Media"/>
    <s v="Áreas agropecuarias arboladas"/>
    <n v="2"/>
    <s v="Alta"/>
    <s v="Rapid Eye"/>
    <m/>
    <m/>
    <m/>
    <m/>
    <m/>
    <s v="183i"/>
    <n v="12.503080000000001"/>
    <n v="-83.543170000000003"/>
    <x v="0"/>
  </r>
  <r>
    <x v="90"/>
    <x v="90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917i"/>
    <n v="12.54569"/>
    <n v="-84.732579999999999"/>
    <x v="0"/>
  </r>
  <r>
    <x v="91"/>
    <x v="91"/>
    <s v="Jorge Rodríguez"/>
    <m/>
    <m/>
    <s v="Áreas agropecuarias arboladas"/>
    <n v="1"/>
    <s v="Alta"/>
    <s v="Landsat"/>
    <m/>
    <m/>
    <s v="Media"/>
    <s v="Áreas agropecuarias arboladas"/>
    <n v="1"/>
    <s v="Alta"/>
    <s v="Rapid Eye"/>
    <m/>
    <m/>
    <m/>
    <m/>
    <m/>
    <s v="599INF"/>
    <n v="12.54533"/>
    <n v="-84.690269999999998"/>
    <x v="0"/>
  </r>
  <r>
    <x v="92"/>
    <x v="92"/>
    <s v="Jorge Rodríguez"/>
    <m/>
    <m/>
    <s v="Áreas agropecuarias arboladas"/>
    <n v="2"/>
    <s v="Baja"/>
    <s v="Landsat"/>
    <m/>
    <m/>
    <s v="Media"/>
    <s v="Áreas agropecuarias arboladas"/>
    <n v="2"/>
    <s v="Alta"/>
    <s v="Rapid Eye"/>
    <m/>
    <m/>
    <m/>
    <m/>
    <m/>
    <s v="185i"/>
    <n v="12.58816"/>
    <n v="-84.732209999999995"/>
    <x v="0"/>
  </r>
  <r>
    <x v="93"/>
    <x v="93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1659i"/>
    <n v="12.5878"/>
    <n v="-84.689710000000005"/>
    <x v="0"/>
  </r>
  <r>
    <x v="94"/>
    <x v="94"/>
    <s v="Jorge Rodríguez"/>
    <m/>
    <m/>
    <s v="Áreas agropecuarias arboladas"/>
    <n v="1"/>
    <s v="Baja"/>
    <s v="Landsat"/>
    <m/>
    <m/>
    <s v="Media"/>
    <s v="Áreas agropecuarias arboladas"/>
    <n v="1"/>
    <s v="Alta"/>
    <s v="Rapid Eye"/>
    <m/>
    <m/>
    <m/>
    <m/>
    <m/>
    <s v="1665i"/>
    <n v="12.587619999999999"/>
    <n v="-84.179630000000003"/>
    <x v="0"/>
  </r>
  <r>
    <x v="95"/>
    <x v="95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642INF"/>
    <n v="12.630330000000001"/>
    <n v="-84.859560000000002"/>
    <x v="0"/>
  </r>
  <r>
    <x v="96"/>
    <x v="96"/>
    <s v="Jorge Rodríguez"/>
    <m/>
    <m/>
    <s v="Áreas agropecuarias arboladas"/>
    <n v="2"/>
    <s v="Alta"/>
    <s v="Landsat"/>
    <m/>
    <m/>
    <s v="Media"/>
    <s v="Áreas agropecuarias arboladas"/>
    <n v="0"/>
    <s v="Baja"/>
    <s v="Bing"/>
    <m/>
    <m/>
    <m/>
    <m/>
    <m/>
    <s v="934i"/>
    <n v="12.63063"/>
    <n v="-84.646810000000002"/>
    <x v="0"/>
  </r>
  <r>
    <x v="97"/>
    <x v="97"/>
    <s v="Jorge Rodríguez"/>
    <m/>
    <m/>
    <s v="Áreas agropecuarias arboladas"/>
    <n v="1"/>
    <s v="s"/>
    <s v="Landsat"/>
    <m/>
    <m/>
    <s v="Media"/>
    <s v="Áreas agropecuarias arboladas"/>
    <n v="1"/>
    <s v="Alta"/>
    <s v="Rapid Eye"/>
    <m/>
    <m/>
    <m/>
    <m/>
    <m/>
    <s v="645INF"/>
    <n v="12.630979999999999"/>
    <n v="-84.604100000000003"/>
    <x v="0"/>
  </r>
  <r>
    <x v="98"/>
    <x v="98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648INF"/>
    <n v="12.630140000000001"/>
    <n v="-84.349419999999995"/>
    <x v="0"/>
  </r>
  <r>
    <x v="99"/>
    <x v="99"/>
    <s v="Jorge Rodríguez"/>
    <m/>
    <m/>
    <s v="Áreas agropecuarias arboladas"/>
    <n v="2"/>
    <s v="Media"/>
    <s v="Landsat"/>
    <m/>
    <m/>
    <s v="Media"/>
    <s v="Áreas agropecuarias arboladas"/>
    <n v="1"/>
    <s v="Alta"/>
    <s v="Rapid Eye"/>
    <m/>
    <m/>
    <m/>
    <m/>
    <m/>
    <s v="940i"/>
    <n v="12.630509999999999"/>
    <n v="-84.136650000000003"/>
    <x v="0"/>
  </r>
  <r>
    <x v="100"/>
    <x v="100"/>
    <s v="Jorge Rodríguez"/>
    <m/>
    <m/>
    <s v="Áreas agropecuarias arboladas"/>
    <n v="2"/>
    <s v="Alta"/>
    <s v="Landsat"/>
    <m/>
    <m/>
    <s v="Media"/>
    <s v="Áreas agropecuarias arboladas"/>
    <n v="2"/>
    <s v="Baja"/>
    <s v="Rapid Eye"/>
    <m/>
    <m/>
    <m/>
    <m/>
    <m/>
    <s v="651INF"/>
    <n v="12.630940000000001"/>
    <n v="-84.09393"/>
    <x v="0"/>
  </r>
  <r>
    <x v="101"/>
    <x v="101"/>
    <s v="Jorge Rodríguez"/>
    <m/>
    <m/>
    <s v="Áreas agropecuarias arboladas"/>
    <n v="2"/>
    <s v="Alta"/>
    <s v="Landsat"/>
    <m/>
    <m/>
    <s v="Media"/>
    <s v="Áreas agropecuarias arboladas"/>
    <n v="1"/>
    <s v="Alta"/>
    <s v="Rapid Eye"/>
    <m/>
    <m/>
    <m/>
    <m/>
    <m/>
    <s v="202i"/>
    <n v="12.672409999999999"/>
    <n v="-84.646429999999995"/>
    <x v="0"/>
  </r>
  <r>
    <x v="102"/>
    <x v="102"/>
    <s v="Jorge Rodríguez"/>
    <m/>
    <m/>
    <s v="Áreas agropecuarias arboladas"/>
    <n v="2"/>
    <s v="Baja"/>
    <s v="Landsat"/>
    <m/>
    <m/>
    <s v="Media"/>
    <s v="Áreas agropecuarias arboladas"/>
    <n v="1"/>
    <s v="Alta"/>
    <s v="Rapid Eye"/>
    <m/>
    <m/>
    <m/>
    <m/>
    <m/>
    <s v="1675i"/>
    <n v="12.67277"/>
    <n v="-84.603899999999996"/>
    <x v="0"/>
  </r>
  <r>
    <x v="103"/>
    <x v="103"/>
    <s v="Jorge Rodríguez"/>
    <m/>
    <m/>
    <s v="Áreas agropecuarias arboladas"/>
    <n v="1"/>
    <s v="Alta"/>
    <s v="Landsat"/>
    <m/>
    <m/>
    <s v="Media"/>
    <s v="Áreas agropecuarias arboladas"/>
    <n v="2"/>
    <s v="Alta"/>
    <s v="Rapid Eye"/>
    <m/>
    <m/>
    <m/>
    <m/>
    <m/>
    <s v="688INF"/>
    <n v="12.71537"/>
    <n v="-84.860209999999995"/>
    <x v="0"/>
  </r>
  <r>
    <x v="104"/>
    <x v="104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948i"/>
    <n v="12.71571"/>
    <n v="-84.817549999999997"/>
    <x v="0"/>
  </r>
  <r>
    <x v="105"/>
    <x v="105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691INF"/>
    <n v="12.71604"/>
    <n v="-84.604889999999997"/>
    <x v="0"/>
  </r>
  <r>
    <x v="106"/>
    <x v="106"/>
    <s v="Jorge Rodríguez"/>
    <m/>
    <m/>
    <s v="Áreas agropecuarias arboladas"/>
    <n v="1"/>
    <s v="Alta"/>
    <s v="Landsat"/>
    <m/>
    <m/>
    <s v="Media"/>
    <s v="Áreas agropecuarias arboladas"/>
    <n v="2"/>
    <s v="Alta"/>
    <s v="Rapid Eye"/>
    <m/>
    <m/>
    <m/>
    <m/>
    <m/>
    <s v="954i"/>
    <n v="12.715619999999999"/>
    <n v="-84.307559999999995"/>
    <x v="0"/>
  </r>
  <r>
    <x v="107"/>
    <x v="107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957i"/>
    <n v="12.71557"/>
    <n v="-84.052570000000003"/>
    <x v="0"/>
  </r>
  <r>
    <x v="108"/>
    <x v="108"/>
    <s v="Jorge Rodríguez"/>
    <m/>
    <m/>
    <s v="Áreas agropecuarias arboladas"/>
    <n v="2"/>
    <s v="Media"/>
    <s v="Landsat"/>
    <m/>
    <m/>
    <s v="Media"/>
    <s v="Áreas agropecuarias arboladas"/>
    <n v="2"/>
    <s v="Alta"/>
    <s v="Rapid Eye"/>
    <m/>
    <m/>
    <m/>
    <m/>
    <m/>
    <s v="215i"/>
    <n v="12.758179999999999"/>
    <n v="-84.902209999999997"/>
    <x v="0"/>
  </r>
  <r>
    <x v="109"/>
    <x v="109"/>
    <s v="Jorge Rodríguez"/>
    <m/>
    <m/>
    <s v="Áreas agropecuarias arboladas"/>
    <n v="1"/>
    <s v="Baja"/>
    <s v="Landsat"/>
    <m/>
    <m/>
    <s v="Media"/>
    <s v="Áreas agropecuarias arboladas"/>
    <n v="2"/>
    <s v="Alta"/>
    <s v="Rapid Eye"/>
    <m/>
    <m/>
    <m/>
    <m/>
    <m/>
    <s v="218i"/>
    <n v="12.757400000000001"/>
    <n v="-84.647170000000003"/>
    <x v="0"/>
  </r>
  <r>
    <x v="110"/>
    <x v="110"/>
    <s v="Jorge Rodríguez"/>
    <m/>
    <m/>
    <s v="Áreas agropecuarias arboladas"/>
    <n v="2"/>
    <s v="Baja"/>
    <s v="Landsat"/>
    <m/>
    <m/>
    <s v="Media"/>
    <s v="Áreas agropecuarias arboladas"/>
    <n v="2"/>
    <s v="Alta"/>
    <s v="Rapid Eye"/>
    <m/>
    <m/>
    <m/>
    <m/>
    <m/>
    <s v="1689i"/>
    <n v="12.75778"/>
    <n v="-84.689670000000007"/>
    <x v="0"/>
  </r>
  <r>
    <x v="111"/>
    <x v="111"/>
    <s v="Jorge Rodríguez"/>
    <m/>
    <m/>
    <s v="Áreas agropecuarias arboladas"/>
    <n v="2"/>
    <s v="Media"/>
    <s v="Landsat"/>
    <m/>
    <m/>
    <s v="Media"/>
    <s v="Áreas agropecuarias arboladas"/>
    <n v="2"/>
    <s v="Alta"/>
    <s v="Bing"/>
    <m/>
    <m/>
    <m/>
    <m/>
    <m/>
    <s v="1691i"/>
    <n v="12.757720000000001"/>
    <n v="-84.519649999999999"/>
    <x v="0"/>
  </r>
  <r>
    <x v="112"/>
    <x v="112"/>
    <s v="Jorge Rodríguez"/>
    <m/>
    <m/>
    <s v="Áreas agropecuarias arboladas"/>
    <n v="2"/>
    <s v="Media"/>
    <s v="Landsat"/>
    <m/>
    <m/>
    <s v="Media"/>
    <s v="Áreas agropecuarias arboladas"/>
    <n v="1"/>
    <s v="Alta"/>
    <s v="Rapid Eye"/>
    <m/>
    <m/>
    <m/>
    <m/>
    <m/>
    <s v="963i"/>
    <n v="12.800689999999999"/>
    <n v="-85.071910000000003"/>
    <x v="0"/>
  </r>
  <r>
    <x v="113"/>
    <x v="113"/>
    <s v="Jorge Rodríguez"/>
    <m/>
    <m/>
    <s v="Áreas agropecuarias arboladas"/>
    <n v="2"/>
    <s v="Baja"/>
    <s v="Landsat"/>
    <m/>
    <m/>
    <s v="Media"/>
    <s v="Áreas agropecuarias arboladas"/>
    <n v="2"/>
    <s v="Alta"/>
    <s v="Rapid Eye"/>
    <m/>
    <m/>
    <m/>
    <m/>
    <m/>
    <s v="737INF"/>
    <n v="12.80025"/>
    <n v="-84.689449999999994"/>
    <x v="0"/>
  </r>
  <r>
    <x v="114"/>
    <x v="114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743INF"/>
    <n v="12.800050000000001"/>
    <n v="-84.179299999999998"/>
    <x v="0"/>
  </r>
  <r>
    <x v="115"/>
    <x v="115"/>
    <s v="Jorge Rodríguez"/>
    <m/>
    <m/>
    <s v="Áreas agropecuarias arboladas"/>
    <n v="0"/>
    <s v="Media"/>
    <s v="Landsat"/>
    <m/>
    <m/>
    <s v="Media"/>
    <s v="Áreas agropecuarias arboladas"/>
    <n v="0"/>
    <s v="Alta"/>
    <s v="Rapid Eye"/>
    <m/>
    <m/>
    <m/>
    <m/>
    <m/>
    <s v="44b"/>
    <n v="12.84351"/>
    <n v="-85.114590000000007"/>
    <x v="0"/>
  </r>
  <r>
    <x v="116"/>
    <x v="116"/>
    <s v="Jorge Rodríguez"/>
    <m/>
    <m/>
    <s v="Áreas agropecuarias arboladas"/>
    <n v="0"/>
    <s v="Alta"/>
    <s v="Landsat"/>
    <m/>
    <m/>
    <s v="Media"/>
    <s v="Áreas agropecuarias arboladas"/>
    <n v="0"/>
    <s v="Alta"/>
    <s v="Rapid Eye"/>
    <m/>
    <m/>
    <m/>
    <m/>
    <m/>
    <s v="1704i"/>
    <n v="12.84282"/>
    <n v="-84.858980000000003"/>
    <x v="0"/>
  </r>
  <r>
    <x v="117"/>
    <x v="117"/>
    <s v="Jorge Rodríguez"/>
    <m/>
    <m/>
    <s v="Áreas agropecuarias arboladas"/>
    <n v="2"/>
    <s v="Alta"/>
    <s v="Landsat"/>
    <m/>
    <m/>
    <s v="Media"/>
    <s v="Áreas agropecuarias arboladas"/>
    <n v="2"/>
    <s v="Alta"/>
    <s v="Rapid Eye"/>
    <m/>
    <m/>
    <m/>
    <m/>
    <m/>
    <s v="238i"/>
    <n v="12.8423"/>
    <n v="-84.476299999999995"/>
    <x v="0"/>
  </r>
  <r>
    <x v="118"/>
    <x v="118"/>
    <s v="Jorge Rodríguez"/>
    <m/>
    <m/>
    <s v="Áreas agropecuarias arboladas"/>
    <n v="1"/>
    <s v="Media"/>
    <s v="Landsat"/>
    <m/>
    <m/>
    <s v="Media"/>
    <s v="Áreas agropecuarias arboladas"/>
    <n v="0"/>
    <s v="Alta"/>
    <s v="Rapid Eye"/>
    <m/>
    <m/>
    <m/>
    <m/>
    <m/>
    <s v="239i"/>
    <n v="12.843070000000001"/>
    <n v="-84.391249999999999"/>
    <x v="0"/>
  </r>
  <r>
    <x v="119"/>
    <x v="119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Rapid Eye"/>
    <s v="20150101_165635"/>
    <m/>
    <m/>
    <m/>
    <m/>
    <s v="1314i"/>
    <n v="14.075570000000001"/>
    <n v="-84.732320000000001"/>
    <x v="0"/>
  </r>
  <r>
    <x v="120"/>
    <x v="120"/>
    <s v="Jorge Rodríguez"/>
    <m/>
    <m/>
    <s v="Bosque latifoliado &gt;70%"/>
    <n v="9"/>
    <s v="Media"/>
    <s v="Landsat"/>
    <m/>
    <m/>
    <s v="Media"/>
    <s v="Áreas agropecuarias arboladas"/>
    <n v="1"/>
    <s v="Alta"/>
    <s v="Rapid Eye"/>
    <m/>
    <m/>
    <m/>
    <m/>
    <m/>
    <s v="1299INF"/>
    <n v="14.07596"/>
    <n v="-84.604889999999997"/>
    <x v="0"/>
  </r>
  <r>
    <x v="121"/>
    <x v="121"/>
    <s v="Jorge Rodríguez"/>
    <m/>
    <m/>
    <s v="Bosque latifoliado &gt;70%"/>
    <n v="9"/>
    <s v="Alta"/>
    <s v="Landsat"/>
    <m/>
    <m/>
    <s v="Media"/>
    <s v="Áreas agropecuarias arboladas"/>
    <n v="2"/>
    <s v="Alta"/>
    <s v="Bing"/>
    <s v="20150101_165635"/>
    <m/>
    <m/>
    <m/>
    <m/>
    <s v="1302INF"/>
    <n v="14.07504"/>
    <n v="-84.349760000000003"/>
    <x v="0"/>
  </r>
  <r>
    <x v="122"/>
    <x v="122"/>
    <s v="Jorge Rodríguez"/>
    <m/>
    <m/>
    <s v="Bosque latifoliado degradado 30-69%"/>
    <n v="6"/>
    <s v="Alta"/>
    <s v="Landsat"/>
    <m/>
    <m/>
    <s v="Media"/>
    <s v="Áreas agropecuarias arboladas"/>
    <n v="2"/>
    <s v="Alta"/>
    <s v="Rapid Eye"/>
    <s v="20150101_165635"/>
    <m/>
    <m/>
    <m/>
    <m/>
    <s v="1305INF"/>
    <n v="14.07596"/>
    <n v="-84.094880000000003"/>
    <x v="0"/>
  </r>
  <r>
    <x v="123"/>
    <x v="123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m/>
    <m/>
    <m/>
    <m/>
    <m/>
    <s v="1308INF"/>
    <n v="14.074859999999999"/>
    <n v="-83.839780000000005"/>
    <x v="0"/>
  </r>
  <r>
    <x v="124"/>
    <x v="124"/>
    <s v="Jorge Rodríguez"/>
    <m/>
    <m/>
    <s v="Bosque latifoliado &gt;70%"/>
    <n v="9"/>
    <s v="Alta"/>
    <s v="Landsat"/>
    <m/>
    <m/>
    <s v="Media"/>
    <s v="Áreas agropecuarias arboladas"/>
    <n v="2"/>
    <s v="Media"/>
    <s v="Rapid Eye"/>
    <m/>
    <m/>
    <m/>
    <m/>
    <m/>
    <s v="75b"/>
    <n v="14.11788"/>
    <n v="-85.369420000000005"/>
    <x v="0"/>
  </r>
  <r>
    <x v="125"/>
    <x v="125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m/>
    <m/>
    <m/>
    <m/>
    <m/>
    <s v="2023i"/>
    <n v="14.11782"/>
    <n v="-85.199479999999994"/>
    <x v="0"/>
  </r>
  <r>
    <x v="126"/>
    <x v="126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Rapid Eye"/>
    <m/>
    <m/>
    <m/>
    <m/>
    <m/>
    <s v="568i"/>
    <n v="14.1175"/>
    <n v="-85.156980000000004"/>
    <x v="0"/>
  </r>
  <r>
    <x v="127"/>
    <x v="127"/>
    <s v="Jorge Rodríguez"/>
    <m/>
    <m/>
    <s v="Bosque latifoliado &gt;70%"/>
    <n v="9"/>
    <s v="Alta"/>
    <s v="Landsat"/>
    <s v="1552_29082005"/>
    <m/>
    <s v="Media"/>
    <s v="Áreas agropecuarias arboladas"/>
    <n v="2"/>
    <s v="Alta"/>
    <s v="Rapide Eye"/>
    <m/>
    <m/>
    <m/>
    <m/>
    <m/>
    <s v="571i"/>
    <n v="14.118069999999999"/>
    <n v="-84.901929999999993"/>
    <x v="0"/>
  </r>
  <r>
    <x v="128"/>
    <x v="128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m/>
    <m/>
    <m/>
    <m/>
    <m/>
    <s v="574i"/>
    <n v="14.11721"/>
    <n v="-84.646889999999999"/>
    <x v="0"/>
  </r>
  <r>
    <x v="129"/>
    <x v="129"/>
    <s v="Jorge Rodríguez"/>
    <m/>
    <m/>
    <s v="Bosque latifoliado &gt;70%"/>
    <n v="9"/>
    <s v="Alta"/>
    <s v="Landsat"/>
    <m/>
    <m/>
    <s v="Media"/>
    <s v="Áreas agropecuarias arboladas"/>
    <n v="2"/>
    <s v="Alta"/>
    <s v="Bing"/>
    <m/>
    <m/>
    <m/>
    <m/>
    <m/>
    <s v="2029i"/>
    <n v="14.11763"/>
    <n v="-84.689390000000003"/>
    <x v="0"/>
  </r>
  <r>
    <x v="130"/>
    <x v="130"/>
    <s v="Jorge Rodríguez"/>
    <m/>
    <m/>
    <s v="Bosque latifoliado degradado 30-69%"/>
    <n v="4"/>
    <s v="Media"/>
    <s v="Landsat"/>
    <m/>
    <m/>
    <s v="Media"/>
    <s v="Áreas agropecuarias arboladas"/>
    <n v="2"/>
    <s v="Media"/>
    <s v="Rapid Eye"/>
    <m/>
    <m/>
    <m/>
    <m/>
    <m/>
    <s v="580i"/>
    <n v="14.11693"/>
    <n v="-84.136799999999994"/>
    <x v="0"/>
  </r>
  <r>
    <x v="131"/>
    <x v="131"/>
    <s v="Jorge Rodríguez"/>
    <m/>
    <m/>
    <s v="Bosque latifoliado degradado 30-69%"/>
    <n v="5"/>
    <s v="Media"/>
    <s v="Landsat"/>
    <m/>
    <m/>
    <s v="Media"/>
    <s v="Áreas agropecuarias arboladas"/>
    <n v="2"/>
    <s v="Alta"/>
    <s v="Rapid Eye"/>
    <m/>
    <m/>
    <m/>
    <m/>
    <m/>
    <s v="2038i"/>
    <n v="14.11734"/>
    <n v="-83.924260000000004"/>
    <x v="0"/>
  </r>
  <r>
    <x v="132"/>
    <x v="132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m/>
    <m/>
    <m/>
    <m/>
    <m/>
    <s v="583i"/>
    <n v="14.117850000000001"/>
    <n v="-83.881749999999997"/>
    <x v="0"/>
  </r>
  <r>
    <x v="133"/>
    <x v="133"/>
    <s v="Jorge Rodríguez"/>
    <m/>
    <m/>
    <s v="Bosque latifoliado degradado 30-69%"/>
    <n v="6"/>
    <s v="Alta"/>
    <s v="Landsat"/>
    <m/>
    <m/>
    <s v="Media"/>
    <s v="Áreas agropecuarias arboladas"/>
    <n v="1"/>
    <s v="Alta"/>
    <s v="Rapid Eye"/>
    <m/>
    <m/>
    <m/>
    <m/>
    <m/>
    <s v="2041i"/>
    <n v="14.117229999999999"/>
    <n v="-83.669219999999996"/>
    <x v="0"/>
  </r>
  <r>
    <x v="134"/>
    <x v="134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m/>
    <m/>
    <m/>
    <m/>
    <m/>
    <s v="1316INF"/>
    <n v="14.16029"/>
    <n v="-85.199060000000003"/>
    <x v="0"/>
  </r>
  <r>
    <x v="135"/>
    <x v="135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Rapid Eye"/>
    <m/>
    <m/>
    <m/>
    <m/>
    <m/>
    <s v="1332i"/>
    <n v="14.16061"/>
    <n v="-85.156630000000007"/>
    <x v="0"/>
  </r>
  <r>
    <x v="136"/>
    <x v="136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m/>
    <m/>
    <m/>
    <m/>
    <m/>
    <s v="1335i"/>
    <n v="14.16053"/>
    <n v="-84.901539999999997"/>
    <x v="0"/>
  </r>
  <r>
    <x v="137"/>
    <x v="137"/>
    <s v="Jorge Rodríguez"/>
    <m/>
    <m/>
    <s v="Bosque latifoliado degradado 30-69%"/>
    <n v="3"/>
    <s v="Alta"/>
    <s v="Landsat"/>
    <m/>
    <m/>
    <s v="Media"/>
    <s v="Áreas agropecuarias arboladas"/>
    <n v="2"/>
    <s v="Alta"/>
    <s v="Rapid Eye"/>
    <m/>
    <m/>
    <m/>
    <m/>
    <m/>
    <s v="1319INF"/>
    <n v="14.1609"/>
    <n v="-84.944140000000004"/>
    <x v="0"/>
  </r>
  <r>
    <x v="138"/>
    <x v="138"/>
    <s v="Jorge Rodríguez"/>
    <m/>
    <m/>
    <s v="Bosque latifoliado degradado 30-69%"/>
    <n v="5"/>
    <s v="Alta"/>
    <s v="Landsat"/>
    <m/>
    <m/>
    <s v="Media"/>
    <s v="Áreas agropecuarias arboladas"/>
    <n v="2"/>
    <s v="Alta"/>
    <s v="Rapid Eye"/>
    <m/>
    <m/>
    <m/>
    <m/>
    <m/>
    <s v="1338i"/>
    <n v="14.160489999999999"/>
    <n v="-84.646439999999998"/>
    <x v="0"/>
  </r>
  <r>
    <x v="139"/>
    <x v="139"/>
    <s v="Jorge Rodríguez"/>
    <m/>
    <m/>
    <s v="Bosque latifoliado degradado 30-69%"/>
    <n v="4"/>
    <s v="Alta"/>
    <s v="Landsat"/>
    <m/>
    <m/>
    <s v="Media"/>
    <s v="Áreas agropecuarias arboladas"/>
    <n v="2"/>
    <s v="Alta"/>
    <s v="Rapid Eye"/>
    <m/>
    <m/>
    <m/>
    <m/>
    <m/>
    <s v="1325INF"/>
    <n v="14.160869999999999"/>
    <n v="-84.433940000000007"/>
    <x v="0"/>
  </r>
  <r>
    <x v="140"/>
    <x v="140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m/>
    <m/>
    <m/>
    <m/>
    <m/>
    <s v="1350i"/>
    <n v="14.16023"/>
    <n v="-83.626080000000002"/>
    <x v="0"/>
  </r>
  <r>
    <x v="141"/>
    <x v="141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Rapid Eye"/>
    <s v="20150101_165653"/>
    <m/>
    <m/>
    <m/>
    <s v="Presencia de nubes en el 2015"/>
    <s v="590i"/>
    <n v="14.20248"/>
    <n v="-85.156289999999998"/>
    <x v="0"/>
  </r>
  <r>
    <x v="142"/>
    <x v="142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Bing"/>
    <s v="20150101_165653"/>
    <m/>
    <m/>
    <m/>
    <m/>
    <s v="77b"/>
    <n v="14.203440000000001"/>
    <n v="-85.284589999999994"/>
    <x v="0"/>
  </r>
  <r>
    <x v="143"/>
    <x v="143"/>
    <s v="Jorge Rodríguez"/>
    <m/>
    <m/>
    <s v="Bosque latifoliado &gt;70%"/>
    <n v="9"/>
    <s v="Alta"/>
    <s v="Landsat"/>
    <m/>
    <m/>
    <s v="Media"/>
    <s v="Áreas agropecuarias arboladas"/>
    <n v="1"/>
    <s v="Alta"/>
    <s v="Bing"/>
    <s v="20150101_165653"/>
    <m/>
    <m/>
    <m/>
    <s v="Sombra de nubes en 2015"/>
    <s v="2046i"/>
    <n v="14.20274"/>
    <n v="-85.028720000000007"/>
    <x v="0"/>
  </r>
  <r>
    <x v="144"/>
    <x v="144"/>
    <s v="Jorge Rodríguez"/>
    <m/>
    <m/>
    <s v="Bosque latifoliado degradado 30-69%"/>
    <n v="5"/>
    <s v="Baja"/>
    <s v="Landsat"/>
    <s v="1551_29082005"/>
    <m/>
    <s v="Media"/>
    <s v="Áreas agropecuarias arboladas"/>
    <n v="0"/>
    <s v="Alta"/>
    <s v="Rapide Eye"/>
    <m/>
    <m/>
    <m/>
    <m/>
    <m/>
    <s v="593i"/>
    <n v="14.203049999999999"/>
    <n v="-84.901150000000001"/>
    <x v="0"/>
  </r>
  <r>
    <x v="145"/>
    <x v="145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s v="20150101_165653"/>
    <m/>
    <m/>
    <m/>
    <s v="Presencia de nubes en el 2015"/>
    <s v="2049i"/>
    <n v="14.20266"/>
    <n v="-84.773579999999995"/>
    <x v="0"/>
  </r>
  <r>
    <x v="146"/>
    <x v="146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s v="20150101_165653"/>
    <m/>
    <m/>
    <m/>
    <m/>
    <s v="596i"/>
    <n v="14.20219"/>
    <n v="-84.646010000000004"/>
    <x v="0"/>
  </r>
  <r>
    <x v="147"/>
    <x v="147"/>
    <s v="Jorge Rodríguez"/>
    <m/>
    <m/>
    <s v="Bosque latifoliado degradado 30-69%"/>
    <n v="3"/>
    <s v="Alta"/>
    <s v="Landsat"/>
    <m/>
    <m/>
    <s v="Media"/>
    <s v="Áreas agropecuarias arboladas"/>
    <n v="2"/>
    <s v="Alta"/>
    <s v="Rapid Eye"/>
    <s v="20150101_165653"/>
    <m/>
    <m/>
    <m/>
    <m/>
    <s v="2052i"/>
    <n v="14.202540000000001"/>
    <n v="-84.518439999999998"/>
    <x v="0"/>
  </r>
  <r>
    <x v="148"/>
    <x v="148"/>
    <s v="Jorge Rodríguez"/>
    <m/>
    <m/>
    <s v="Bosque latifoliado degradado 30-69%"/>
    <n v="6"/>
    <s v="Baja"/>
    <s v="Landsat"/>
    <m/>
    <m/>
    <s v="Media"/>
    <s v="Áreas agropecuarias arboladas"/>
    <n v="1"/>
    <s v="Alta"/>
    <s v="Rapid Eye"/>
    <m/>
    <m/>
    <m/>
    <m/>
    <m/>
    <s v="2055i"/>
    <n v="14.20246"/>
    <n v="-84.263300000000001"/>
    <x v="0"/>
  </r>
  <r>
    <x v="149"/>
    <x v="149"/>
    <s v="Jorge Rodríguez"/>
    <m/>
    <m/>
    <s v="Bosque latifoliado degradado 30-69%"/>
    <n v="3"/>
    <s v="Media"/>
    <s v="Landsat"/>
    <m/>
    <m/>
    <s v="Media"/>
    <s v="Áreas agropecuarias arboladas"/>
    <n v="1"/>
    <s v="Alta"/>
    <s v="Rapid Eye"/>
    <s v="20150101_165653"/>
    <m/>
    <m/>
    <m/>
    <m/>
    <s v="602i"/>
    <n v="14.2019"/>
    <n v="-84.135739999999998"/>
    <x v="0"/>
  </r>
  <r>
    <x v="150"/>
    <x v="150"/>
    <s v="Jorge Rodríguez"/>
    <m/>
    <m/>
    <s v="Bosque latifoliado &gt;70%"/>
    <n v="7"/>
    <s v="Baja"/>
    <s v="Landsat"/>
    <m/>
    <m/>
    <s v="Media"/>
    <s v="Áreas agropecuarias arboladas"/>
    <n v="0"/>
    <s v="Alta"/>
    <s v="Rapid Eye"/>
    <m/>
    <m/>
    <m/>
    <m/>
    <m/>
    <s v="2061i"/>
    <n v="14.202249999999999"/>
    <n v="-83.753029999999995"/>
    <x v="0"/>
  </r>
  <r>
    <x v="151"/>
    <x v="151"/>
    <s v="Jorge Rodríguez"/>
    <m/>
    <m/>
    <s v="Bosque latifoliado degradado 30-69%"/>
    <n v="3"/>
    <s v="Baja"/>
    <s v="Landsat"/>
    <m/>
    <m/>
    <s v="Media"/>
    <s v="Áreas agropecuarias arboladas"/>
    <n v="0"/>
    <s v="Alta"/>
    <s v="Rapid Eye"/>
    <m/>
    <m/>
    <m/>
    <m/>
    <m/>
    <s v="1340INF"/>
    <n v="14.245329999999999"/>
    <n v="-85.199659999999994"/>
    <x v="0"/>
  </r>
  <r>
    <x v="152"/>
    <x v="152"/>
    <s v="Jorge Rodríguez"/>
    <m/>
    <m/>
    <s v="Bosque latifoliado &gt;70%"/>
    <n v="7"/>
    <s v="Alta"/>
    <s v="Landsat"/>
    <m/>
    <m/>
    <s v="Media"/>
    <s v="Áreas agropecuarias arboladas"/>
    <n v="2"/>
    <s v="Alta"/>
    <s v="Rapid Eye"/>
    <m/>
    <m/>
    <m/>
    <m/>
    <m/>
    <s v="1343INF"/>
    <n v="14.245950000000001"/>
    <n v="-84.944900000000004"/>
    <x v="0"/>
  </r>
  <r>
    <x v="153"/>
    <x v="153"/>
    <s v="Jorge Rodríguez"/>
    <m/>
    <m/>
    <s v="Bosque latifoliado &gt;70%"/>
    <n v="7"/>
    <s v="Alta"/>
    <s v="Landsat"/>
    <m/>
    <m/>
    <s v="Media"/>
    <s v="Áreas agropecuarias arboladas"/>
    <n v="2"/>
    <s v="Alta"/>
    <s v="Rapid Eye"/>
    <m/>
    <m/>
    <m/>
    <m/>
    <m/>
    <s v="1358i"/>
    <n v="14.24558"/>
    <n v="-84.902280000000005"/>
    <x v="0"/>
  </r>
  <r>
    <x v="154"/>
    <x v="154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m/>
    <m/>
    <m/>
    <m/>
    <m/>
    <s v="1346INF"/>
    <n v="14.245139999999999"/>
    <n v="-84.689679999999996"/>
    <x v="0"/>
  </r>
  <r>
    <x v="155"/>
    <x v="155"/>
    <s v="Jorge Rodríguez"/>
    <m/>
    <m/>
    <s v="Bosque latifoliado &gt;70%"/>
    <n v="7"/>
    <s v="Alta"/>
    <s v="Landsat"/>
    <m/>
    <m/>
    <s v="Media"/>
    <s v="Áreas agropecuarias arboladas"/>
    <n v="2"/>
    <s v="Alta"/>
    <s v="Rapid Eye"/>
    <m/>
    <m/>
    <m/>
    <m/>
    <m/>
    <s v="1361i"/>
    <n v="14.24555"/>
    <n v="-84.647279999999995"/>
    <x v="0"/>
  </r>
  <r>
    <x v="156"/>
    <x v="156"/>
    <s v="Jorge Rodríguez"/>
    <m/>
    <m/>
    <s v="Bosque latifoliado degradado 30-69%"/>
    <n v="6"/>
    <s v="Alta"/>
    <s v="Landsat"/>
    <m/>
    <m/>
    <s v="Media"/>
    <s v="Áreas agropecuarias arboladas"/>
    <n v="1"/>
    <s v="Alta"/>
    <s v="Rapid Eye"/>
    <m/>
    <m/>
    <m/>
    <m/>
    <m/>
    <s v="1349INF"/>
    <n v="14.245950000000001"/>
    <n v="-84.434889999999996"/>
    <x v="0"/>
  </r>
  <r>
    <x v="157"/>
    <x v="157"/>
    <s v="Jorge Rodríguez"/>
    <m/>
    <m/>
    <s v="Bosque latifoliado degradado 30-69%"/>
    <n v="5"/>
    <s v="Baja"/>
    <s v="Landsat"/>
    <m/>
    <m/>
    <s v="Media"/>
    <s v="Áreas agropecuarias arboladas"/>
    <n v="2"/>
    <s v="Alta"/>
    <s v="Rapid Eye"/>
    <m/>
    <m/>
    <m/>
    <m/>
    <m/>
    <s v="1364i"/>
    <n v="14.24549"/>
    <n v="-84.392290000000003"/>
    <x v="0"/>
  </r>
  <r>
    <x v="158"/>
    <x v="158"/>
    <s v="Jorge Rodríguez"/>
    <m/>
    <m/>
    <s v="Bosque latifoliado degradado 30-69%"/>
    <n v="4"/>
    <s v="Media"/>
    <s v="Landsat"/>
    <m/>
    <m/>
    <s v="Media"/>
    <s v="Áreas agropecuarias arboladas"/>
    <n v="2"/>
    <s v="Alta"/>
    <s v="Rapid Eye"/>
    <s v="20150101_165653"/>
    <m/>
    <m/>
    <m/>
    <m/>
    <s v="1356INF"/>
    <n v="14.24484"/>
    <n v="-83.83972"/>
    <x v="0"/>
  </r>
  <r>
    <x v="159"/>
    <x v="159"/>
    <s v="Jorge Rodríguez"/>
    <m/>
    <m/>
    <s v="Bosque latifoliado &gt;70%"/>
    <n v="9"/>
    <s v="Alta"/>
    <s v="Landsat"/>
    <m/>
    <m/>
    <s v="Media"/>
    <s v="Áreas agropecuarias arboladas"/>
    <n v="1"/>
    <s v="Alta"/>
    <s v="Rapid Eye"/>
    <m/>
    <m/>
    <m/>
    <m/>
    <m/>
    <s v="1371i"/>
    <n v="14.2454"/>
    <n v="-83.797300000000007"/>
    <x v="0"/>
  </r>
  <r>
    <x v="160"/>
    <x v="160"/>
    <s v="Jorge Rodríguez"/>
    <m/>
    <m/>
    <s v="Bosque latifoliado degradado 30-69%"/>
    <n v="6"/>
    <s v="Media"/>
    <s v="Landsat"/>
    <m/>
    <m/>
    <s v="Media"/>
    <s v="Áreas agropecuarias arboladas"/>
    <n v="2"/>
    <s v="Alta"/>
    <s v="Rapid Eye"/>
    <m/>
    <m/>
    <m/>
    <m/>
    <m/>
    <s v="79b"/>
    <n v="14.28843"/>
    <n v="-85.114549999999994"/>
    <x v="0"/>
  </r>
  <r>
    <x v="161"/>
    <x v="161"/>
    <s v="Jorge Rodríguez"/>
    <m/>
    <m/>
    <s v="Bosque latifoliado degradado 30-69%"/>
    <n v="3"/>
    <s v="Alta"/>
    <s v="Landsat"/>
    <m/>
    <m/>
    <s v="Media"/>
    <s v="Áreas agropecuarias arboladas"/>
    <n v="2"/>
    <s v="Alta"/>
    <s v="Rapid Eye"/>
    <m/>
    <m/>
    <m/>
    <m/>
    <m/>
    <s v="612i"/>
    <n v="14.28809"/>
    <n v="-85.071920000000006"/>
    <x v="0"/>
  </r>
  <r>
    <x v="162"/>
    <x v="162"/>
    <s v="Jorge Rodríguez"/>
    <m/>
    <m/>
    <s v="Bosque latifoliado degradado 30-69%"/>
    <n v="6"/>
    <s v="Media"/>
    <s v="Landsat"/>
    <m/>
    <m/>
    <s v="Media"/>
    <s v="Áreas agropecuarias arboladas"/>
    <n v="2"/>
    <s v="Media"/>
    <s v="Rapid Eye"/>
    <m/>
    <m/>
    <m/>
    <m/>
    <m/>
    <s v="2067i"/>
    <n v="14.28772"/>
    <n v="-84.944400000000002"/>
    <x v="0"/>
  </r>
  <r>
    <x v="163"/>
    <x v="163"/>
    <s v="Jorge Rodríguez"/>
    <m/>
    <m/>
    <s v="Bosque latifoliado degradado 30-69%"/>
    <n v="3"/>
    <s v="Media"/>
    <s v="Landsat"/>
    <m/>
    <m/>
    <s v="Media"/>
    <s v="Áreas agropecuarias arboladas"/>
    <n v="2"/>
    <s v="Alta"/>
    <s v="Rapid Eye"/>
    <s v="20150101_165653"/>
    <m/>
    <m/>
    <m/>
    <m/>
    <s v="614i"/>
    <n v="14.28805"/>
    <n v="-84.901889999999995"/>
    <x v="0"/>
  </r>
  <r>
    <x v="164"/>
    <x v="164"/>
    <s v="Jorge Rodríguez"/>
    <m/>
    <m/>
    <s v="Bosque latifoliado &gt;70%"/>
    <n v="9"/>
    <s v="Baja"/>
    <s v="Landsat"/>
    <m/>
    <m/>
    <s v="Media"/>
    <s v="Áreas agropecuarias arboladas"/>
    <n v="2"/>
    <s v="Alta"/>
    <s v="Rapid Eye"/>
    <m/>
    <m/>
    <m/>
    <m/>
    <m/>
    <s v="617i"/>
    <n v="14.287190000000001"/>
    <n v="-84.646850000000001"/>
    <x v="0"/>
  </r>
  <r>
    <x v="165"/>
    <x v="165"/>
    <s v="Jorge Rodríguez"/>
    <m/>
    <m/>
    <s v="Bosque latifoliado degradado 30-69%"/>
    <n v="5"/>
    <s v="Media"/>
    <s v="Landsat"/>
    <m/>
    <m/>
    <s v="Media"/>
    <s v="Áreas agropecuarias arboladas"/>
    <n v="2"/>
    <s v="Media"/>
    <s v="Rapid Eye"/>
    <m/>
    <m/>
    <m/>
    <m/>
    <m/>
    <s v="2070i"/>
    <n v="14.287610000000001"/>
    <n v="-84.689359999999994"/>
    <x v="0"/>
  </r>
  <r>
    <x v="166"/>
    <x v="166"/>
    <s v="Jorge Rodríguez"/>
    <m/>
    <m/>
    <s v="Bosque latifoliado degradado 30-69%"/>
    <n v="3"/>
    <s v="Baja"/>
    <s v="Landsat"/>
    <m/>
    <m/>
    <s v="Media"/>
    <s v="Áreas agropecuarias arboladas"/>
    <n v="2"/>
    <s v="Alta"/>
    <s v="Rapid Eye"/>
    <m/>
    <m/>
    <m/>
    <m/>
    <m/>
    <s v="2073i"/>
    <n v="14.287520000000001"/>
    <n v="-84.434309999999996"/>
    <x v="0"/>
  </r>
  <r>
    <x v="167"/>
    <x v="167"/>
    <s v="Jorge Rodríguez"/>
    <m/>
    <m/>
    <s v="Bosque latifoliado degradado 30-69%"/>
    <n v="3"/>
    <s v="Media"/>
    <s v="Landsat"/>
    <m/>
    <m/>
    <s v="Media"/>
    <s v="Áreas agropecuarias arboladas"/>
    <n v="1"/>
    <s v="Alta"/>
    <s v="Rapid Eye"/>
    <m/>
    <m/>
    <m/>
    <m/>
    <m/>
    <s v="623i"/>
    <n v="14.286899999999999"/>
    <n v="-84.136769999999999"/>
    <x v="0"/>
  </r>
  <r>
    <x v="168"/>
    <x v="168"/>
    <s v="Jorge Rodríguez"/>
    <m/>
    <m/>
    <s v="Bosque latifoliado &gt;70%"/>
    <n v="9"/>
    <s v="Media"/>
    <s v="Landsat"/>
    <m/>
    <m/>
    <s v="Media"/>
    <s v="Áreas agropecuarias arboladas"/>
    <n v="2"/>
    <s v="Baja"/>
    <s v="Rapid Eye"/>
    <m/>
    <m/>
    <m/>
    <m/>
    <m/>
    <s v="2076i"/>
    <n v="14.287409999999999"/>
    <n v="-84.179270000000002"/>
    <x v="0"/>
  </r>
  <r>
    <x v="169"/>
    <x v="169"/>
    <s v="Jorge Rodríguez"/>
    <m/>
    <m/>
    <s v="Bosque latifoliado degradado 30-69%"/>
    <n v="6"/>
    <s v="Alta"/>
    <s v="Landsat"/>
    <m/>
    <m/>
    <s v="Media"/>
    <s v="Áreas agropecuarias arboladas"/>
    <n v="1"/>
    <s v="Alta"/>
    <s v="Rapid Eye"/>
    <m/>
    <m/>
    <m/>
    <m/>
    <m/>
    <s v="2079i"/>
    <n v="14.287319999999999"/>
    <n v="-83.924229999999994"/>
    <x v="0"/>
  </r>
  <r>
    <x v="170"/>
    <x v="170"/>
    <s v="Jorge Rodríguez"/>
    <m/>
    <m/>
    <s v="Bosque latifoliado degradado 30-69%"/>
    <n v="6"/>
    <s v="Alta"/>
    <s v="Landsat"/>
    <m/>
    <m/>
    <s v="Media"/>
    <s v="Áreas agropecuarias arboladas"/>
    <n v="1"/>
    <s v="Alta"/>
    <s v="Rapid Eye"/>
    <m/>
    <m/>
    <m/>
    <m/>
    <m/>
    <s v="626i"/>
    <n v="14.28783"/>
    <n v="-83.881709999999998"/>
    <x v="0"/>
  </r>
  <r>
    <x v="171"/>
    <x v="171"/>
    <s v="Jorge Rodríguez"/>
    <m/>
    <m/>
    <s v="Bosque latifoliado &gt;70%"/>
    <n v="9"/>
    <s v="Alta"/>
    <s v="Landsat"/>
    <m/>
    <m/>
    <s v="Media"/>
    <s v="Áreas agropecuarias arboladas"/>
    <n v="1"/>
    <s v="Alta"/>
    <s v="Rapid Eye"/>
    <m/>
    <m/>
    <m/>
    <m/>
    <m/>
    <s v="1366INF"/>
    <n v="14.33089"/>
    <n v="-84.944130000000001"/>
    <x v="0"/>
  </r>
  <r>
    <x v="172"/>
    <x v="172"/>
    <s v="Jorge Rodríguez"/>
    <m/>
    <m/>
    <s v="Bosque latifoliado &gt;70%"/>
    <n v="9"/>
    <s v="Alta"/>
    <s v="Landsat"/>
    <m/>
    <m/>
    <s v="Media"/>
    <s v="Áreas agropecuarias arboladas"/>
    <n v="2"/>
    <s v="Alta"/>
    <s v="Rapid Eye"/>
    <m/>
    <m/>
    <m/>
    <m/>
    <m/>
    <s v="1380i"/>
    <n v="14.33052"/>
    <n v="-84.901499999999999"/>
    <x v="0"/>
  </r>
  <r>
    <x v="173"/>
    <x v="173"/>
    <s v="Jorge Rodríguez"/>
    <m/>
    <m/>
    <s v="Bosque latifoliado degradado 30-69%"/>
    <n v="5"/>
    <s v="Alta"/>
    <s v="Landsat"/>
    <m/>
    <m/>
    <s v="Media"/>
    <s v="Áreas agropecuarias arboladas"/>
    <n v="1"/>
    <s v="Alta"/>
    <s v="Rapid Eye"/>
    <m/>
    <m/>
    <m/>
    <m/>
    <m/>
    <s v="1369INF"/>
    <n v="14.330069999999999"/>
    <n v="-84.688810000000004"/>
    <x v="0"/>
  </r>
  <r>
    <x v="174"/>
    <x v="174"/>
    <s v="Jorge Rodríguez"/>
    <m/>
    <m/>
    <s v="Bosque latifoliado degradado 30-69%"/>
    <n v="3"/>
    <s v="Media"/>
    <s v="Landsat"/>
    <m/>
    <m/>
    <s v="Media"/>
    <s v="Áreas agropecuarias arboladas"/>
    <n v="1"/>
    <s v="Alta"/>
    <s v="Rapid Eye"/>
    <m/>
    <m/>
    <m/>
    <m/>
    <m/>
    <s v="1383i"/>
    <n v="14.33047"/>
    <n v="-84.6464"/>
    <x v="0"/>
  </r>
  <r>
    <x v="175"/>
    <x v="175"/>
    <s v="Jorge Rodríguez"/>
    <m/>
    <m/>
    <s v="Bosque latifoliado &gt;70%"/>
    <n v="9"/>
    <s v="Media"/>
    <s v="Landsat"/>
    <m/>
    <m/>
    <s v="Media"/>
    <s v="Áreas agropecuarias arboladas"/>
    <n v="1"/>
    <s v="Alta"/>
    <s v="Bing"/>
    <m/>
    <m/>
    <m/>
    <m/>
    <m/>
    <s v="1372INF"/>
    <n v="14.330859999999999"/>
    <n v="-84.433920000000001"/>
    <x v="0"/>
  </r>
  <r>
    <x v="176"/>
    <x v="176"/>
    <s v="Jorge Rodríguez"/>
    <m/>
    <m/>
    <s v="Pastos"/>
    <n v="0"/>
    <s v="Alta"/>
    <s v="Landsat"/>
    <m/>
    <m/>
    <s v="Media"/>
    <s v="Áreas agropecuarias arboladas"/>
    <n v="1"/>
    <s v="Alta"/>
    <s v="Rapid Eye"/>
    <m/>
    <m/>
    <m/>
    <m/>
    <m/>
    <s v="882i"/>
    <n v="12.29054"/>
    <n v="-84.13673"/>
    <x v="0"/>
  </r>
  <r>
    <x v="177"/>
    <x v="177"/>
    <s v="Jorge Rodríguez"/>
    <m/>
    <m/>
    <s v="Pastos"/>
    <n v="0"/>
    <s v="Alta"/>
    <s v="Landsat"/>
    <m/>
    <m/>
    <s v="Media"/>
    <s v="Áreas agropecuarias arboladas"/>
    <n v="2"/>
    <s v="Alta"/>
    <s v="Rapid Eye"/>
    <m/>
    <m/>
    <m/>
    <m/>
    <m/>
    <s v="891i"/>
    <n v="12.375679999999999"/>
    <n v="-84.477609999999999"/>
    <x v="0"/>
  </r>
  <r>
    <x v="178"/>
    <x v="178"/>
    <s v="Jorge Rodríguez"/>
    <m/>
    <m/>
    <s v="Pastos"/>
    <n v="0"/>
    <s v="Alta"/>
    <s v="Landsat"/>
    <m/>
    <m/>
    <s v="Media"/>
    <s v="Áreas agropecuarias arboladas"/>
    <n v="2"/>
    <s v="Media"/>
    <s v="Rapid Eye"/>
    <s v="20150101_165653"/>
    <m/>
    <m/>
    <m/>
    <m/>
    <s v="894i"/>
    <n v="12.375629999999999"/>
    <n v="-84.222620000000006"/>
    <x v="0"/>
  </r>
  <r>
    <x v="179"/>
    <x v="179"/>
    <s v="Jorge Rodríguez"/>
    <m/>
    <m/>
    <s v="Pastos"/>
    <n v="0"/>
    <s v="Alta"/>
    <s v="Landsat"/>
    <m/>
    <m/>
    <s v="Media"/>
    <s v="Áreas agropecuarias arboladas"/>
    <n v="1"/>
    <s v="Alta"/>
    <s v="Rapid Eye"/>
    <m/>
    <m/>
    <m/>
    <m/>
    <m/>
    <s v="35b"/>
    <n v="12.418530000000001"/>
    <n v="-84.774529999999999"/>
    <x v="0"/>
  </r>
  <r>
    <x v="180"/>
    <x v="180"/>
    <s v="Jorge Rodríguez"/>
    <m/>
    <m/>
    <s v="Pastos"/>
    <n v="0"/>
    <s v="Media"/>
    <s v="Landsat"/>
    <m/>
    <m/>
    <s v="Media"/>
    <s v="Áreas agropecuarias arboladas"/>
    <n v="2"/>
    <s v="Alta"/>
    <s v="Rapid Eye"/>
    <s v="20150101_165635"/>
    <m/>
    <m/>
    <m/>
    <m/>
    <s v="557INF"/>
    <n v="12.460979999999999"/>
    <n v="-84.434060000000002"/>
    <x v="0"/>
  </r>
  <r>
    <x v="181"/>
    <x v="181"/>
    <s v="Jorge Rodríguez"/>
    <m/>
    <m/>
    <s v="Pastos"/>
    <n v="0"/>
    <s v="Media"/>
    <s v="Landsat"/>
    <m/>
    <m/>
    <s v="Media"/>
    <s v="Áreas agropecuarias arboladas"/>
    <n v="0"/>
    <s v="Alta"/>
    <s v="Rapid Eye"/>
    <s v="20150101_165635"/>
    <m/>
    <m/>
    <m/>
    <m/>
    <s v="1646i"/>
    <n v="12.502739999999999"/>
    <n v="-84.518910000000005"/>
    <x v="0"/>
  </r>
  <r>
    <x v="182"/>
    <x v="182"/>
    <s v="Jorge Rodríguez"/>
    <m/>
    <m/>
    <s v="Sombras y Nubes"/>
    <n v="0"/>
    <s v="Baja"/>
    <s v="Landsat"/>
    <m/>
    <m/>
    <s v="Media"/>
    <s v="Áreas agropecuarias arboladas"/>
    <n v="2"/>
    <s v="Alta"/>
    <s v="Rapid Eye"/>
    <m/>
    <m/>
    <m/>
    <m/>
    <m/>
    <s v="481i"/>
    <n v="13.777990000000001"/>
    <n v="-84.391909999999996"/>
    <x v="1"/>
  </r>
  <r>
    <x v="183"/>
    <x v="183"/>
    <s v="Jorge Rodríguez"/>
    <m/>
    <m/>
    <s v="Sombras y Nubes"/>
    <n v="0"/>
    <s v="Baja"/>
    <s v="Landsat"/>
    <m/>
    <m/>
    <s v="Media"/>
    <s v="Áreas agropecuarias arboladas"/>
    <n v="1"/>
    <s v="Alta"/>
    <s v="Rapid Eye"/>
    <m/>
    <m/>
    <m/>
    <m/>
    <m/>
    <s v="518i"/>
    <n v="13.94821"/>
    <n v="-85.582089999999994"/>
    <x v="1"/>
  </r>
  <r>
    <x v="184"/>
    <x v="184"/>
    <s v="Jorge Rodríguez"/>
    <m/>
    <m/>
    <s v="Sombras y Nubes"/>
    <n v="0"/>
    <s v="Baja"/>
    <s v="Landsat"/>
    <m/>
    <m/>
    <s v="Media"/>
    <s v="Áreas agropecuarias arboladas"/>
    <n v="2"/>
    <s v="Alta"/>
    <s v="Rapid Eye"/>
    <m/>
    <m/>
    <m/>
    <m/>
    <m/>
    <s v="533i"/>
    <n v="13.947050000000001"/>
    <n v="-84.306870000000004"/>
    <x v="1"/>
  </r>
  <r>
    <x v="185"/>
    <x v="185"/>
    <s v="Jorge Rodríguez"/>
    <m/>
    <m/>
    <s v="Sombras y Nubes"/>
    <n v="0"/>
    <s v="Baja"/>
    <s v="Landsat"/>
    <m/>
    <m/>
    <s v="Media"/>
    <s v="Áreas agropecuarias arboladas"/>
    <n v="2"/>
    <s v="Alta"/>
    <s v="Rapid Eye"/>
    <s v="20150101_165653"/>
    <m/>
    <m/>
    <m/>
    <m/>
    <s v="2013i"/>
    <n v="14.03248"/>
    <n v="-84.263350000000003"/>
    <x v="1"/>
  </r>
  <r>
    <x v="186"/>
    <x v="186"/>
    <s v="Jorge Rodríguez"/>
    <m/>
    <m/>
    <s v="Sombras y Nubes"/>
    <n v="0"/>
    <s v="Baja"/>
    <s v="Landsat"/>
    <m/>
    <m/>
    <s v="Media"/>
    <s v="Áreas agropecuarias arboladas"/>
    <n v="2"/>
    <s v="Media"/>
    <s v="Rapid Eye"/>
    <m/>
    <m/>
    <m/>
    <m/>
    <m/>
    <s v="1398i"/>
    <n v="14.33013"/>
    <n v="-83.370949999999993"/>
    <x v="1"/>
  </r>
  <r>
    <x v="187"/>
    <x v="187"/>
    <s v="Jorge Rodríguez"/>
    <m/>
    <m/>
    <s v="Bosque de Pino degradado 30-69%"/>
    <n v="3"/>
    <s v="Media"/>
    <s v="Landsat"/>
    <m/>
    <m/>
    <s v="Media"/>
    <s v="Bosque de Pino degradado 30-69%"/>
    <n v="3"/>
    <s v="Alta"/>
    <s v="Rapid Eye"/>
    <m/>
    <m/>
    <m/>
    <m/>
    <m/>
    <s v="987i"/>
    <n v="12.88564"/>
    <n v="-84.562529999999995"/>
    <x v="0"/>
  </r>
  <r>
    <x v="188"/>
    <x v="188"/>
    <s v="Jorge Rodríguez"/>
    <m/>
    <m/>
    <s v="Bosque de Pino &gt;70%"/>
    <n v="9"/>
    <s v="Baja"/>
    <s v="Landsat"/>
    <m/>
    <m/>
    <s v="Media"/>
    <s v="Bosque de Pino degradado 30-69%"/>
    <n v="6"/>
    <s v="Alta"/>
    <s v="Rapid Eye"/>
    <m/>
    <m/>
    <m/>
    <m/>
    <m/>
    <s v="250i"/>
    <n v="12.92756"/>
    <n v="-84.987189999999998"/>
    <x v="0"/>
  </r>
  <r>
    <x v="189"/>
    <x v="189"/>
    <s v="Jorge Rodríguez"/>
    <m/>
    <m/>
    <s v="Bosque de Pino degradado 30-69%"/>
    <n v="3"/>
    <s v="Alta"/>
    <s v="Landsat"/>
    <m/>
    <m/>
    <s v="Media"/>
    <s v="Bosque de Pino degradado 30-69%"/>
    <n v="3"/>
    <s v="Alta"/>
    <s v="Bing"/>
    <m/>
    <m/>
    <m/>
    <m/>
    <m/>
    <s v="1722i"/>
    <n v="12.9278"/>
    <n v="-84.774649999999994"/>
    <x v="0"/>
  </r>
  <r>
    <x v="190"/>
    <x v="190"/>
    <s v="Jorge Rodríguez"/>
    <m/>
    <m/>
    <s v="Bosque de Pino &gt;70%"/>
    <n v="9"/>
    <s v="Alta"/>
    <s v="Landsat"/>
    <m/>
    <m/>
    <s v="Media"/>
    <s v="Bosque de Pino &gt;70%"/>
    <n v="9"/>
    <s v="Alta"/>
    <s v="Bing"/>
    <m/>
    <m/>
    <m/>
    <m/>
    <m/>
    <s v="256i"/>
    <n v="12.927289999999999"/>
    <n v="-84.477109999999996"/>
    <x v="0"/>
  </r>
  <r>
    <x v="191"/>
    <x v="191"/>
    <s v="Jorge Rodríguez"/>
    <m/>
    <m/>
    <s v="Bosque de Pino &gt;70%"/>
    <n v="9"/>
    <s v="Baja"/>
    <s v="Landsat"/>
    <m/>
    <m/>
    <s v="Media"/>
    <s v="Bosque de Pino &gt;70%"/>
    <n v="7"/>
    <s v="Alta"/>
    <s v="Rapid Eye"/>
    <m/>
    <m/>
    <m/>
    <m/>
    <m/>
    <s v="999i"/>
    <n v="12.97067"/>
    <n v="-85.071870000000004"/>
    <x v="0"/>
  </r>
  <r>
    <x v="192"/>
    <x v="192"/>
    <s v="Jorge Rodríguez"/>
    <m/>
    <m/>
    <s v="Bosque de Pino degradado 30-69%"/>
    <n v="3"/>
    <s v="Media"/>
    <s v="Landsat"/>
    <m/>
    <m/>
    <s v="Media"/>
    <s v="Bosque de Pino degradado 30-69%"/>
    <n v="4"/>
    <s v="Alta"/>
    <s v="Rapid Eye"/>
    <m/>
    <m/>
    <m/>
    <m/>
    <m/>
    <s v="1005i"/>
    <n v="12.970560000000001"/>
    <n v="-84.561700000000002"/>
    <x v="0"/>
  </r>
  <r>
    <x v="193"/>
    <x v="193"/>
    <s v="Jorge Rodríguez"/>
    <m/>
    <m/>
    <s v="Bosque de Pino degradado 30-69%"/>
    <n v="3"/>
    <s v="Alta"/>
    <s v="Landsat"/>
    <m/>
    <m/>
    <s v="Media"/>
    <s v="Bosque de Pino degradado 30-69%"/>
    <n v="3"/>
    <s v="Alta"/>
    <s v="Rapid Eye"/>
    <m/>
    <m/>
    <m/>
    <m/>
    <m/>
    <s v="269i"/>
    <n v="13.012449999999999"/>
    <n v="-84.816419999999994"/>
    <x v="0"/>
  </r>
  <r>
    <x v="194"/>
    <x v="194"/>
    <s v="Jorge Rodríguez"/>
    <m/>
    <m/>
    <s v="Bosque de Pino degradado 30-69%"/>
    <n v="3"/>
    <s v="Media"/>
    <s v="Landsat"/>
    <m/>
    <m/>
    <s v="Media"/>
    <s v="Bosque de Pino degradado 30-69%"/>
    <n v="3"/>
    <s v="Alta"/>
    <s v="Rapid Eye"/>
    <m/>
    <m/>
    <m/>
    <m/>
    <m/>
    <s v="871INF"/>
    <n v="13.05602"/>
    <n v="-84.944900000000004"/>
    <x v="0"/>
  </r>
  <r>
    <x v="195"/>
    <x v="195"/>
    <s v="Jorge Rodríguez"/>
    <m/>
    <m/>
    <s v="Bosque de Pino degradado 30-69%"/>
    <n v="4"/>
    <s v="Media"/>
    <s v="Landsat"/>
    <m/>
    <m/>
    <s v="Media"/>
    <s v="Bosque de Pino &gt;70%"/>
    <n v="7"/>
    <s v="Media"/>
    <s v="Bing"/>
    <m/>
    <m/>
    <m/>
    <m/>
    <m/>
    <s v="1019i"/>
    <n v="13.055680000000001"/>
    <n v="-84.817499999999995"/>
    <x v="0"/>
  </r>
  <r>
    <x v="196"/>
    <x v="196"/>
    <s v="Jorge Rodríguez"/>
    <m/>
    <m/>
    <s v="Bosque de Pino degradado 30-69%"/>
    <n v="3"/>
    <s v="s"/>
    <s v="Landsat"/>
    <m/>
    <m/>
    <s v="Media"/>
    <s v="Bosque de Pino degradado 30-69%"/>
    <n v="6"/>
    <s v="Alta"/>
    <s v="Bing"/>
    <m/>
    <m/>
    <m/>
    <m/>
    <m/>
    <s v="284i"/>
    <n v="13.097530000000001"/>
    <n v="-84.987160000000003"/>
    <x v="0"/>
  </r>
  <r>
    <x v="197"/>
    <x v="197"/>
    <s v="Jorge Rodríguez"/>
    <m/>
    <m/>
    <s v="Bosque de Pino &gt;70%"/>
    <n v="9"/>
    <s v="Alta"/>
    <s v="Landsat"/>
    <m/>
    <m/>
    <s v="Media"/>
    <s v="Bosque de Pino &gt;70%"/>
    <n v="9"/>
    <s v="Alta"/>
    <s v="Rapid Eye"/>
    <m/>
    <m/>
    <m/>
    <m/>
    <m/>
    <s v="910INF"/>
    <n v="13.14034"/>
    <n v="-85.029420000000002"/>
    <x v="0"/>
  </r>
  <r>
    <x v="198"/>
    <x v="198"/>
    <s v="Jorge Rodríguez"/>
    <m/>
    <m/>
    <s v="Bosque de Pino degradado 30-69%"/>
    <n v="4"/>
    <s v="Media"/>
    <s v="Landsat"/>
    <m/>
    <m/>
    <s v="Media"/>
    <s v="Bosque de Pino degradado 30-69%"/>
    <n v="5"/>
    <s v="Alta"/>
    <s v="Rapid Eye"/>
    <m/>
    <m/>
    <m/>
    <m/>
    <m/>
    <s v="1039i"/>
    <n v="13.140549999999999"/>
    <n v="-84.561660000000003"/>
    <x v="0"/>
  </r>
  <r>
    <x v="199"/>
    <x v="199"/>
    <s v="Jorge Rodríguez"/>
    <m/>
    <m/>
    <s v="Bosque de Pino degradado 30-69%"/>
    <n v="6"/>
    <s v="Media"/>
    <s v="Landsat"/>
    <m/>
    <m/>
    <s v="Media"/>
    <s v="Bosque de Pino &gt;70%"/>
    <n v="9"/>
    <s v="Alta"/>
    <s v="Bing"/>
    <m/>
    <m/>
    <m/>
    <m/>
    <m/>
    <s v="52b"/>
    <n v="13.18285"/>
    <n v="-85.029730000000001"/>
    <x v="0"/>
  </r>
  <r>
    <x v="200"/>
    <x v="200"/>
    <s v="Jorge Rodríguez"/>
    <m/>
    <m/>
    <s v="Bosque de Pino degradado 30-69%"/>
    <n v="3"/>
    <s v="Baja"/>
    <s v="Landsat"/>
    <m/>
    <m/>
    <s v="Media"/>
    <s v="Bosque de Pino degradado 30-69%"/>
    <n v="3"/>
    <s v="Alta"/>
    <s v="Rapid Eye"/>
    <m/>
    <m/>
    <m/>
    <m/>
    <m/>
    <s v="952INF"/>
    <n v="13.22531"/>
    <n v="-84.860039999999998"/>
    <x v="0"/>
  </r>
  <r>
    <x v="201"/>
    <x v="201"/>
    <s v="Jorge Rodríguez"/>
    <m/>
    <m/>
    <s v="Bosque de Pino &gt;70%"/>
    <n v="9"/>
    <s v="Baja"/>
    <s v="Landsat"/>
    <m/>
    <m/>
    <s v="Media"/>
    <s v="Bosque de Pino degradado 30-69%"/>
    <n v="6"/>
    <s v="Baja"/>
    <s v="Rapid Eye"/>
    <m/>
    <m/>
    <m/>
    <m/>
    <m/>
    <s v="1058i"/>
    <n v="13.22564"/>
    <n v="-84.732470000000006"/>
    <x v="0"/>
  </r>
  <r>
    <x v="202"/>
    <x v="202"/>
    <s v="Jorge Rodríguez"/>
    <m/>
    <m/>
    <s v="Bosque de Pino &gt;70%"/>
    <n v="7"/>
    <s v="Media"/>
    <s v="Landsat"/>
    <m/>
    <m/>
    <s v="Media"/>
    <s v="Bosque de Pino degradado 30-69%"/>
    <n v="3"/>
    <s v="Alta"/>
    <s v="Rapid Eye"/>
    <m/>
    <m/>
    <m/>
    <m/>
    <m/>
    <s v="957INF"/>
    <n v="13.22601"/>
    <n v="-84.434889999999996"/>
    <x v="0"/>
  </r>
  <r>
    <x v="203"/>
    <x v="203"/>
    <s v="Jorge Rodríguez"/>
    <m/>
    <m/>
    <s v="Bosque de Pino degradado 30-69%"/>
    <n v="3"/>
    <s v="Baja"/>
    <s v="Landsat"/>
    <m/>
    <m/>
    <s v="Media"/>
    <s v="Bosque de Pino degradado 30-69%"/>
    <n v="3"/>
    <s v="Alta"/>
    <s v="Bing"/>
    <m/>
    <m/>
    <m/>
    <m/>
    <m/>
    <s v="1063i"/>
    <n v="13.225580000000001"/>
    <n v="-84.307469999999995"/>
    <x v="0"/>
  </r>
  <r>
    <x v="204"/>
    <x v="204"/>
    <s v="Jorge Rodríguez"/>
    <m/>
    <m/>
    <s v="Sabanas naturales"/>
    <n v="0"/>
    <s v="Media"/>
    <s v="Landsat"/>
    <m/>
    <m/>
    <s v="Media"/>
    <s v="Bosque de Pino degradado 30-69%"/>
    <n v="3"/>
    <s v="Alta"/>
    <s v="Rapid Eye"/>
    <m/>
    <m/>
    <m/>
    <m/>
    <m/>
    <s v="1906i"/>
    <n v="13.69286"/>
    <n v="-85.198939999999993"/>
    <x v="0"/>
  </r>
  <r>
    <x v="205"/>
    <x v="205"/>
    <s v="Jorge Rodríguez"/>
    <m/>
    <m/>
    <s v="Sombras y Nubes"/>
    <n v="0"/>
    <s v="Baja"/>
    <s v="Landsat"/>
    <m/>
    <m/>
    <s v="Media"/>
    <s v="Bosque de Pino &gt;70%"/>
    <n v="7"/>
    <s v="Media"/>
    <s v="Rapid Eye"/>
    <m/>
    <m/>
    <m/>
    <m/>
    <m/>
    <s v="1935i"/>
    <n v="13.77773"/>
    <n v="-84.859489999999994"/>
    <x v="1"/>
  </r>
  <r>
    <x v="206"/>
    <x v="206"/>
    <s v="Jorge Rodríguez"/>
    <m/>
    <m/>
    <s v="Áreas agropecuarias arboladas"/>
    <n v="2"/>
    <s v="Baja"/>
    <s v="Landsat"/>
    <m/>
    <m/>
    <s v="Media"/>
    <s v="Bosque latifoliado degradado 30-69%"/>
    <n v="3"/>
    <s v="Alta"/>
    <s v="Rapid Eye"/>
    <m/>
    <m/>
    <m/>
    <m/>
    <m/>
    <s v="2160i"/>
    <n v="14.62716"/>
    <n v="-83.669110000000003"/>
    <x v="0"/>
  </r>
  <r>
    <x v="207"/>
    <x v="207"/>
    <s v="Jorge Rodríguez"/>
    <m/>
    <m/>
    <s v="Áreas agropecuarias arboladas"/>
    <n v="2"/>
    <s v="Media"/>
    <s v="Landsat"/>
    <m/>
    <m/>
    <s v="Media"/>
    <s v="Bosque latifoliado degradado 30-69%"/>
    <n v="3"/>
    <s v="Media"/>
    <s v="Rapid Eye"/>
    <m/>
    <m/>
    <m/>
    <m/>
    <m/>
    <s v="713i"/>
    <n v="14.62772"/>
    <n v="-83.541579999999996"/>
    <x v="0"/>
  </r>
  <r>
    <x v="208"/>
    <x v="208"/>
    <s v="Jorge Rodríguez"/>
    <m/>
    <m/>
    <s v="Áreas agropecuarias arboladas"/>
    <n v="2"/>
    <s v="Alta"/>
    <s v="Landsat"/>
    <m/>
    <m/>
    <s v="Media"/>
    <s v="Bosque latifoliado degradado 30-69%"/>
    <n v="4"/>
    <s v="Alta"/>
    <s v="Rapid Eye"/>
    <m/>
    <m/>
    <m/>
    <m/>
    <m/>
    <s v="2163i"/>
    <n v="14.62707"/>
    <n v="-83.414060000000006"/>
    <x v="0"/>
  </r>
  <r>
    <x v="209"/>
    <x v="209"/>
    <s v="Jorge Rodríguez"/>
    <m/>
    <m/>
    <s v="Áreas agropecuarias arboladas"/>
    <n v="3"/>
    <s v="Media"/>
    <s v="Landsat"/>
    <m/>
    <m/>
    <s v="Media"/>
    <s v="Bosque latifoliado degradado 30-69%"/>
    <n v="4"/>
    <s v="Alta"/>
    <s v="Rapid Eye"/>
    <m/>
    <m/>
    <m/>
    <m/>
    <m/>
    <s v="1467INF"/>
    <n v="14.66958"/>
    <n v="-83.668319999999994"/>
    <x v="0"/>
  </r>
  <r>
    <x v="210"/>
    <x v="210"/>
    <s v="Jorge Rodríguez"/>
    <m/>
    <m/>
    <s v="Áreas agropecuarias arboladas"/>
    <n v="1"/>
    <s v="Alta"/>
    <s v="Landsat"/>
    <m/>
    <m/>
    <s v="Media"/>
    <s v="Bosque latifoliado degradado 30-69%"/>
    <n v="3"/>
    <s v="Alta"/>
    <s v="Rapid Eye"/>
    <m/>
    <m/>
    <m/>
    <m/>
    <m/>
    <s v="1468INF"/>
    <n v="14.670769999999999"/>
    <n v="-83.583560000000006"/>
    <x v="0"/>
  </r>
  <r>
    <x v="211"/>
    <x v="211"/>
    <s v="Jorge Rodríguez"/>
    <m/>
    <m/>
    <s v="Áreas agropecuarias arboladas"/>
    <n v="1"/>
    <s v="Baja"/>
    <s v="Landsat"/>
    <m/>
    <m/>
    <s v="Media"/>
    <s v="Bosque latifoliado degradado 30-69%"/>
    <n v="6"/>
    <s v="Alta"/>
    <s v="Rapid Eye"/>
    <m/>
    <m/>
    <m/>
    <m/>
    <m/>
    <s v="1477i"/>
    <n v="14.67014"/>
    <n v="-83.540909999999997"/>
    <x v="0"/>
  </r>
  <r>
    <x v="212"/>
    <x v="212"/>
    <s v="Jorge Rodríguez"/>
    <m/>
    <m/>
    <s v="Bosque latifoliado &gt;70%"/>
    <n v="9"/>
    <s v="Alta"/>
    <s v="Landsat"/>
    <m/>
    <m/>
    <s v="Media"/>
    <s v="Bosque latifoliado degradado 30-69%"/>
    <n v="4"/>
    <s v="Alta"/>
    <s v="Rapid Eye"/>
    <m/>
    <m/>
    <m/>
    <m/>
    <m/>
    <s v="1173INF"/>
    <n v="13.735429999999999"/>
    <n v="-85.369839999999996"/>
    <x v="0"/>
  </r>
  <r>
    <x v="213"/>
    <x v="213"/>
    <s v="Jorge Rodríguez"/>
    <m/>
    <m/>
    <s v="Bosque latifoliado &gt;70%"/>
    <n v="9"/>
    <s v="Alta"/>
    <s v="Landsat"/>
    <m/>
    <m/>
    <m/>
    <s v="Bosque latifoliado &gt;70%"/>
    <n v="9"/>
    <s v="Alta"/>
    <s v="Bing"/>
    <m/>
    <m/>
    <m/>
    <m/>
    <m/>
    <s v="388i"/>
    <n v="13.52275"/>
    <n v="-85.496639999999999"/>
    <x v="0"/>
  </r>
  <r>
    <x v="214"/>
    <x v="214"/>
    <s v="Jorge Rodríguez"/>
    <m/>
    <m/>
    <s v="Bosque latifoliado degradado 30-69%"/>
    <n v="6"/>
    <s v="Alta"/>
    <s v="Landsat"/>
    <s v="1551_29082005"/>
    <m/>
    <s v="Media"/>
    <s v="Bosque latifoliado degradado 30-69%"/>
    <n v="4"/>
    <s v="Alta"/>
    <s v="Bing"/>
    <m/>
    <m/>
    <m/>
    <m/>
    <m/>
    <s v="1888i"/>
    <n v="13.607620000000001"/>
    <n v="-84.519469999999998"/>
    <x v="0"/>
  </r>
  <r>
    <x v="215"/>
    <x v="21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29INF"/>
    <n v="13.65061"/>
    <n v="-85.879499999999993"/>
    <x v="0"/>
  </r>
  <r>
    <x v="216"/>
    <x v="21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15i"/>
    <n v="13.735569999999999"/>
    <n v="-84.562380000000005"/>
    <x v="0"/>
  </r>
  <r>
    <x v="217"/>
    <x v="21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85INF"/>
    <n v="13.73508"/>
    <n v="-84.349879999999999"/>
    <x v="0"/>
  </r>
  <r>
    <x v="218"/>
    <x v="21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8i"/>
    <n v="13.82056"/>
    <n v="-84.816590000000005"/>
    <x v="0"/>
  </r>
  <r>
    <x v="219"/>
    <x v="21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54i"/>
    <n v="13.86289"/>
    <n v="-85.283950000000004"/>
    <x v="0"/>
  </r>
  <r>
    <x v="220"/>
    <x v="22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99i"/>
    <n v="13.86243"/>
    <n v="-84.986289999999997"/>
    <x v="0"/>
  </r>
  <r>
    <x v="221"/>
    <x v="22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5INF"/>
    <n v="13.905480000000001"/>
    <n v="-85.539779999999993"/>
    <x v="0"/>
  </r>
  <r>
    <x v="222"/>
    <x v="22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56i"/>
    <n v="13.90573"/>
    <n v="-85.497339999999994"/>
    <x v="0"/>
  </r>
  <r>
    <x v="223"/>
    <x v="22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3i"/>
    <n v="13.90546"/>
    <n v="-84.052359999999993"/>
    <x v="0"/>
  </r>
  <r>
    <x v="224"/>
    <x v="22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21i"/>
    <n v="13.947609999999999"/>
    <n v="-85.327039999999997"/>
    <x v="0"/>
  </r>
  <r>
    <x v="225"/>
    <x v="22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80i"/>
    <n v="13.947839999999999"/>
    <n v="-85.199520000000007"/>
    <x v="0"/>
  </r>
  <r>
    <x v="226"/>
    <x v="22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3INF"/>
    <n v="13.99094"/>
    <n v="-85.624409999999997"/>
    <x v="0"/>
  </r>
  <r>
    <x v="227"/>
    <x v="22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01i"/>
    <n v="14.032870000000001"/>
    <n v="-85.283900000000003"/>
    <x v="0"/>
  </r>
  <r>
    <x v="228"/>
    <x v="22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19i"/>
    <n v="14.07551"/>
    <n v="-84.307320000000004"/>
    <x v="0"/>
  </r>
  <r>
    <x v="229"/>
    <x v="22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29INF"/>
    <n v="14.16085"/>
    <n v="-84.093800000000002"/>
    <x v="0"/>
  </r>
  <r>
    <x v="230"/>
    <x v="23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32INF"/>
    <n v="14.15973"/>
    <n v="-83.838610000000003"/>
    <x v="0"/>
  </r>
  <r>
    <x v="231"/>
    <x v="23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58i"/>
    <n v="14.20234"/>
    <n v="-84.008170000000007"/>
    <x v="0"/>
  </r>
  <r>
    <x v="232"/>
    <x v="23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53INF"/>
    <n v="14.245950000000001"/>
    <n v="-84.094880000000003"/>
    <x v="0"/>
  </r>
  <r>
    <x v="233"/>
    <x v="23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68i"/>
    <n v="14.245430000000001"/>
    <n v="-84.052289999999999"/>
    <x v="0"/>
  </r>
  <r>
    <x v="234"/>
    <x v="23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136i"/>
    <n v="14.54243"/>
    <n v="-84.348249999999993"/>
    <x v="0"/>
  </r>
  <r>
    <x v="235"/>
    <x v="23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66i"/>
    <n v="11.822710000000001"/>
    <n v="-84.178929999999994"/>
    <x v="0"/>
  </r>
  <r>
    <x v="236"/>
    <x v="23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40i"/>
    <n v="11.9505"/>
    <n v="-83.796710000000004"/>
    <x v="0"/>
  </r>
  <r>
    <x v="237"/>
    <x v="23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8i"/>
    <n v="12.587339999999999"/>
    <n v="-84.477180000000004"/>
    <x v="0"/>
  </r>
  <r>
    <x v="238"/>
    <x v="23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68i"/>
    <n v="12.587540000000001"/>
    <n v="-83.924589999999995"/>
    <x v="0"/>
  </r>
  <r>
    <x v="239"/>
    <x v="23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78i"/>
    <n v="12.67266"/>
    <n v="-84.348780000000005"/>
    <x v="0"/>
  </r>
  <r>
    <x v="240"/>
    <x v="24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35"/>
    <m/>
    <m/>
    <m/>
    <m/>
    <s v="975i"/>
    <n v="12.800459999999999"/>
    <n v="-84.051580000000001"/>
    <x v="0"/>
  </r>
  <r>
    <x v="241"/>
    <x v="24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32i"/>
    <n v="12.842560000000001"/>
    <n v="-84.986549999999994"/>
    <x v="0"/>
  </r>
  <r>
    <x v="242"/>
    <x v="24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53i"/>
    <n v="12.928129999999999"/>
    <n v="-84.732140000000001"/>
    <x v="0"/>
  </r>
  <r>
    <x v="243"/>
    <x v="24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25i"/>
    <n v="12.9277"/>
    <n v="-84.51961"/>
    <x v="0"/>
  </r>
  <r>
    <x v="244"/>
    <x v="24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35INF"/>
    <n v="12.97096"/>
    <n v="-84.604079999999996"/>
    <x v="0"/>
  </r>
  <r>
    <x v="245"/>
    <x v="24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70INF"/>
    <n v="13.055389999999999"/>
    <n v="-85.030090000000001"/>
    <x v="0"/>
  </r>
  <r>
    <x v="246"/>
    <x v="24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74INF"/>
    <n v="13.05528"/>
    <n v="-84.690100000000001"/>
    <x v="0"/>
  </r>
  <r>
    <x v="247"/>
    <x v="24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54i"/>
    <n v="13.09778"/>
    <n v="-84.774619999999999"/>
    <x v="0"/>
  </r>
  <r>
    <x v="248"/>
    <x v="24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45i"/>
    <n v="13.14043"/>
    <n v="-84.051500000000004"/>
    <x v="0"/>
  </r>
  <r>
    <x v="249"/>
    <x v="24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26i"/>
    <n v="13.267329999999999"/>
    <n v="-84.647069999999999"/>
    <x v="0"/>
  </r>
  <r>
    <x v="250"/>
    <x v="250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993INF"/>
    <n v="13.31012"/>
    <n v="-84.519189999999995"/>
    <x v="0"/>
  </r>
  <r>
    <x v="251"/>
    <x v="25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68i"/>
    <n v="13.43816"/>
    <n v="-85.072100000000006"/>
    <x v="0"/>
  </r>
  <r>
    <x v="252"/>
    <x v="25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35"/>
    <m/>
    <m/>
    <m/>
    <m/>
    <s v="1852i"/>
    <n v="13.52294"/>
    <n v="-85.369069999999994"/>
    <x v="0"/>
  </r>
  <r>
    <x v="253"/>
    <x v="25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35"/>
    <m/>
    <m/>
    <m/>
    <m/>
    <s v="1879i"/>
    <n v="13.60792"/>
    <n v="-85.284599999999998"/>
    <x v="0"/>
  </r>
  <r>
    <x v="254"/>
    <x v="25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41INF"/>
    <n v="13.65021"/>
    <n v="-84.859160000000003"/>
    <x v="0"/>
  </r>
  <r>
    <x v="255"/>
    <x v="25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53i"/>
    <n v="13.693020000000001"/>
    <n v="-84.561099999999996"/>
    <x v="0"/>
  </r>
  <r>
    <x v="256"/>
    <x v="25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04INF"/>
    <n v="13.82095"/>
    <n v="-85.454350000000005"/>
    <x v="0"/>
  </r>
  <r>
    <x v="257"/>
    <x v="25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35"/>
    <m/>
    <m/>
    <m/>
    <m/>
    <s v="1289INF"/>
    <n v="14.07596"/>
    <n v="-85.454909999999998"/>
    <x v="0"/>
  </r>
  <r>
    <x v="258"/>
    <x v="25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40INF"/>
    <n v="14.585940000000001"/>
    <n v="-84.434889999999996"/>
    <x v="0"/>
  </r>
  <r>
    <x v="259"/>
    <x v="25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5i"/>
    <n v="12.077249999999999"/>
    <n v="-84.137230000000002"/>
    <x v="0"/>
  </r>
  <r>
    <x v="260"/>
    <x v="26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76i"/>
    <n v="12.290660000000001"/>
    <n v="-84.646879999999996"/>
    <x v="0"/>
  </r>
  <r>
    <x v="261"/>
    <x v="26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35"/>
    <m/>
    <m/>
    <m/>
    <m/>
    <s v="323i"/>
    <n v="13.268140000000001"/>
    <n v="-84.902100000000004"/>
    <x v="0"/>
  </r>
  <r>
    <x v="262"/>
    <x v="262"/>
    <s v="Jorge Rodríguez"/>
    <m/>
    <m/>
    <s v="Bosque latifoliado &gt;70%"/>
    <n v="9"/>
    <s v="Baja"/>
    <s v="Landsat"/>
    <m/>
    <m/>
    <s v="Media"/>
    <s v="Bosque latifoliado degradado 30-69%"/>
    <n v="5"/>
    <s v="Alta"/>
    <s v="Rapid Eye"/>
    <m/>
    <m/>
    <m/>
    <m/>
    <m/>
    <s v="345i"/>
    <n v="13.353120000000001"/>
    <n v="-84.90137"/>
    <x v="0"/>
  </r>
  <r>
    <x v="263"/>
    <x v="26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44INF"/>
    <n v="13.65091"/>
    <n v="-84.604039999999998"/>
    <x v="0"/>
  </r>
  <r>
    <x v="264"/>
    <x v="264"/>
    <s v="Jorge Rodríguez"/>
    <m/>
    <m/>
    <s v="Bosque latifoliado &gt;70%"/>
    <n v="8"/>
    <s v="Alta"/>
    <s v="Landsat"/>
    <m/>
    <m/>
    <s v="Media"/>
    <s v="Bosque latifoliado &gt;70%"/>
    <n v="8"/>
    <s v="Alta"/>
    <s v="Bing"/>
    <m/>
    <m/>
    <m/>
    <m/>
    <m/>
    <s v="1189i"/>
    <n v="13.65049"/>
    <n v="-84.476510000000005"/>
    <x v="0"/>
  </r>
  <r>
    <x v="265"/>
    <x v="265"/>
    <s v="Jorge Rodríguez"/>
    <m/>
    <m/>
    <s v="Bosque latifoliado &gt;70%"/>
    <n v="9"/>
    <s v="Alta"/>
    <s v="Landsat"/>
    <m/>
    <m/>
    <s v="Media"/>
    <s v="Bosque latifoliado degradado 30-69%"/>
    <n v="3"/>
    <s v="Alta"/>
    <s v="Rapid Eye"/>
    <m/>
    <m/>
    <m/>
    <m/>
    <m/>
    <s v="1960i"/>
    <n v="13.862690000000001"/>
    <n v="-84.773669999999996"/>
    <x v="0"/>
  </r>
  <r>
    <x v="266"/>
    <x v="266"/>
    <s v="Jorge Rodríguez"/>
    <m/>
    <m/>
    <s v="Bosque latifoliado &gt;70%"/>
    <n v="9"/>
    <s v="Alta"/>
    <s v="Landsat"/>
    <m/>
    <m/>
    <s v="Media"/>
    <s v="Bosque latifoliado degradado 30-69%"/>
    <n v="6"/>
    <s v="Alta"/>
    <s v="Bing"/>
    <m/>
    <m/>
    <m/>
    <m/>
    <m/>
    <s v="1244INF"/>
    <n v="13.90597"/>
    <n v="-84.774889999999999"/>
    <x v="0"/>
  </r>
  <r>
    <x v="267"/>
    <x v="267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1990i"/>
    <n v="13.947520000000001"/>
    <n v="-84.349369999999993"/>
    <x v="0"/>
  </r>
  <r>
    <x v="268"/>
    <x v="26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8INF"/>
    <n v="13.98997"/>
    <n v="-84.348849999999999"/>
    <x v="0"/>
  </r>
  <r>
    <x v="269"/>
    <x v="26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32i"/>
    <n v="14.11754"/>
    <n v="-84.434349999999995"/>
    <x v="0"/>
  </r>
  <r>
    <x v="270"/>
    <x v="27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20i"/>
    <n v="14.287940000000001"/>
    <n v="-84.391800000000003"/>
    <x v="0"/>
  </r>
  <r>
    <x v="271"/>
    <x v="27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47INF"/>
    <n v="13.90512"/>
    <n v="-84.519810000000007"/>
    <x v="0"/>
  </r>
  <r>
    <x v="272"/>
    <x v="272"/>
    <s v="Jorge Rodríguez"/>
    <m/>
    <m/>
    <s v="Bosque latifoliado &gt;70%"/>
    <n v="9"/>
    <s v="Media"/>
    <s v="Landsat"/>
    <m/>
    <m/>
    <s v="Media"/>
    <s v="Bosque latifoliado degradado 30-69%"/>
    <n v="4"/>
    <s v="Alta"/>
    <s v="Rapid Eye"/>
    <m/>
    <m/>
    <m/>
    <m/>
    <m/>
    <s v="1986i"/>
    <n v="13.94764"/>
    <n v="-84.689430000000002"/>
    <x v="0"/>
  </r>
  <r>
    <x v="273"/>
    <x v="273"/>
    <s v="Jorge Rodríguez"/>
    <m/>
    <m/>
    <s v="Bosque latifoliado degradado 30-69%"/>
    <n v="3"/>
    <s v="Baja"/>
    <s v="Landsat"/>
    <m/>
    <m/>
    <s v="Media"/>
    <s v="Bosque latifoliado degradado 30-69%"/>
    <n v="4"/>
    <s v="Alta"/>
    <s v="Rapid Eye"/>
    <m/>
    <m/>
    <m/>
    <m/>
    <m/>
    <s v="530i"/>
    <n v="13.94801"/>
    <n v="-84.561899999999994"/>
    <x v="0"/>
  </r>
  <r>
    <x v="274"/>
    <x v="274"/>
    <s v="Jorge Rodríguez"/>
    <m/>
    <m/>
    <s v="Bosque latifoliado degradado 30-69%"/>
    <n v="3"/>
    <s v="Media"/>
    <s v="Landsat"/>
    <m/>
    <m/>
    <s v="Media"/>
    <s v="Bosque latifoliado degradado 30-69%"/>
    <n v="3"/>
    <s v="Alta"/>
    <s v="Rapid Eye"/>
    <m/>
    <m/>
    <m/>
    <m/>
    <m/>
    <s v="552i"/>
    <n v="14.032220000000001"/>
    <n v="-84.646060000000006"/>
    <x v="0"/>
  </r>
  <r>
    <x v="275"/>
    <x v="275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577i"/>
    <n v="14.11796"/>
    <n v="-84.391840000000002"/>
    <x v="0"/>
  </r>
  <r>
    <x v="276"/>
    <x v="276"/>
    <s v="Jorge Rodríguez"/>
    <m/>
    <m/>
    <s v="Bosque latifoliado &gt;70%"/>
    <n v="9"/>
    <s v="Alta"/>
    <s v="Landsat"/>
    <m/>
    <m/>
    <s v="Media"/>
    <s v="Bosque latifoliado degradado 30-69%"/>
    <n v="3"/>
    <s v="Alta"/>
    <s v="Rapid Eye"/>
    <m/>
    <m/>
    <m/>
    <m/>
    <m/>
    <s v="1322INF"/>
    <n v="14.16009"/>
    <n v="-84.688879999999997"/>
    <x v="0"/>
  </r>
  <r>
    <x v="277"/>
    <x v="277"/>
    <s v="Jorge Rodríguez"/>
    <m/>
    <m/>
    <s v="Bosque latifoliado &gt;70%"/>
    <n v="9"/>
    <s v="Alta"/>
    <s v="Landsat"/>
    <m/>
    <m/>
    <s v="Media"/>
    <s v="Bosque latifoliado &gt;70%"/>
    <n v="9"/>
    <s v="Baja"/>
    <s v="Rapid Eye"/>
    <m/>
    <m/>
    <m/>
    <m/>
    <m/>
    <s v="1341i"/>
    <n v="14.160410000000001"/>
    <n v="-84.391350000000003"/>
    <x v="0"/>
  </r>
  <r>
    <x v="278"/>
    <x v="278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599i"/>
    <n v="14.20294"/>
    <n v="-84.390870000000007"/>
    <x v="0"/>
  </r>
  <r>
    <x v="279"/>
    <x v="279"/>
    <s v="Jorge Rodríguez"/>
    <m/>
    <m/>
    <s v="Bosque latifoliado degradado 30-69%"/>
    <n v="5"/>
    <s v="Baja"/>
    <s v="Landsat"/>
    <m/>
    <m/>
    <s v="Media"/>
    <s v="Bosque latifoliado degradado 30-69%"/>
    <n v="5"/>
    <s v="Alta"/>
    <s v="Rapid Eye"/>
    <m/>
    <m/>
    <m/>
    <m/>
    <m/>
    <s v="2010i"/>
    <n v="14.03256"/>
    <n v="-84.51849"/>
    <x v="0"/>
  </r>
  <r>
    <x v="280"/>
    <x v="280"/>
    <s v="Jorge Rodríguez"/>
    <m/>
    <m/>
    <s v="Bosque latifoliado degradado 30-69%"/>
    <n v="5"/>
    <s v="Alta"/>
    <s v="Landsat"/>
    <m/>
    <m/>
    <s v="Media"/>
    <s v="Bosque latifoliado &gt;70%"/>
    <n v="7"/>
    <s v="Alta"/>
    <s v="Rapid Eye"/>
    <m/>
    <m/>
    <m/>
    <m/>
    <m/>
    <s v="930i"/>
    <n v="12.545529999999999"/>
    <n v="-83.627600000000001"/>
    <x v="0"/>
  </r>
  <r>
    <x v="281"/>
    <x v="281"/>
    <s v="Jorge Rodríguez"/>
    <m/>
    <m/>
    <s v="Bosque latifoliado degradado 30-69%"/>
    <n v="5"/>
    <s v="Alta"/>
    <s v="Landsat"/>
    <m/>
    <m/>
    <s v="Media"/>
    <s v="Bosque latifoliado degradado 30-69%"/>
    <n v="6"/>
    <s v="Alta"/>
    <s v="Rapid Eye"/>
    <m/>
    <m/>
    <m/>
    <m/>
    <m/>
    <s v="264i"/>
    <n v="12.92693"/>
    <n v="-83.79701"/>
    <x v="0"/>
  </r>
  <r>
    <x v="282"/>
    <x v="282"/>
    <s v="Jorge Rodríguez"/>
    <m/>
    <m/>
    <s v="Bosque latifoliado &gt;70%"/>
    <n v="9"/>
    <s v="Alta"/>
    <s v="Landsat"/>
    <s v="1552_29082005"/>
    <m/>
    <s v="Media"/>
    <s v="Bosque latifoliado &gt;70%"/>
    <n v="9"/>
    <s v="Alta"/>
    <s v="Rapide Eye"/>
    <m/>
    <m/>
    <m/>
    <m/>
    <m/>
    <s v="335i"/>
    <n v="13.26793"/>
    <n v="-83.88194"/>
    <x v="0"/>
  </r>
  <r>
    <x v="283"/>
    <x v="283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357i"/>
    <n v="13.35291"/>
    <n v="-83.880849999999995"/>
    <x v="0"/>
  </r>
  <r>
    <x v="284"/>
    <x v="28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13i"/>
    <n v="13.39554"/>
    <n v="-84.222449999999995"/>
    <x v="0"/>
  </r>
  <r>
    <x v="285"/>
    <x v="285"/>
    <s v="Jorge Rodríguez"/>
    <m/>
    <m/>
    <s v="Bosque latifoliado &gt;70%"/>
    <n v="8"/>
    <s v="Alta"/>
    <s v="Landsat"/>
    <m/>
    <m/>
    <s v="Media"/>
    <s v="Bosque latifoliado degradado 30-69%"/>
    <n v="6"/>
    <s v="Baja"/>
    <s v="Rapid Eye"/>
    <m/>
    <m/>
    <m/>
    <m/>
    <m/>
    <s v="1035INF"/>
    <n v="13.39507"/>
    <n v="-84.180009999999996"/>
    <x v="0"/>
  </r>
  <r>
    <x v="286"/>
    <x v="286"/>
    <s v="Jorge Rodríguez"/>
    <m/>
    <m/>
    <s v="Bosque latifoliado &gt;70%"/>
    <n v="8"/>
    <s v="Alta"/>
    <s v="Landsat"/>
    <m/>
    <m/>
    <s v="Media"/>
    <s v="Bosque latifoliado &gt;70%"/>
    <n v="8"/>
    <s v="Alta"/>
    <s v="Rapid Eye"/>
    <m/>
    <m/>
    <m/>
    <m/>
    <m/>
    <s v="1039INF"/>
    <n v="13.39495"/>
    <n v="-83.840029999999999"/>
    <x v="0"/>
  </r>
  <r>
    <x v="287"/>
    <x v="287"/>
    <s v="Jorge Rodríguez"/>
    <m/>
    <m/>
    <s v="Bosque latifoliado degradado 30-69%"/>
    <n v="4"/>
    <s v="Media"/>
    <s v="Landsat"/>
    <s v="1552_29082005"/>
    <m/>
    <s v="Media"/>
    <s v="Bosque latifoliado degradado 30-69%"/>
    <n v="5"/>
    <s v="Media"/>
    <s v="Rapide Eye"/>
    <m/>
    <m/>
    <m/>
    <m/>
    <m/>
    <s v="1042INF"/>
    <n v="13.396000000000001"/>
    <n v="-83.584869999999995"/>
    <x v="0"/>
  </r>
  <r>
    <x v="288"/>
    <x v="28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42i"/>
    <n v="13.43751"/>
    <n v="-84.179450000000003"/>
    <x v="0"/>
  </r>
  <r>
    <x v="289"/>
    <x v="289"/>
    <s v="Jorge Rodríguez"/>
    <m/>
    <m/>
    <s v="Bosque latifoliado &gt;70%"/>
    <n v="8"/>
    <s v="Alta"/>
    <s v="Landsat"/>
    <m/>
    <m/>
    <s v="Media"/>
    <s v="Bosque latifoliado &gt;70%"/>
    <n v="8"/>
    <s v="Alta"/>
    <s v="Bing"/>
    <m/>
    <m/>
    <m/>
    <m/>
    <m/>
    <s v="380i"/>
    <n v="13.437950000000001"/>
    <n v="-84.051929999999999"/>
    <x v="0"/>
  </r>
  <r>
    <x v="290"/>
    <x v="290"/>
    <s v="Jorge Rodríguez"/>
    <m/>
    <m/>
    <s v="Bosque latifoliado degradado 30-69%"/>
    <n v="6"/>
    <s v="Media"/>
    <s v="Landsat"/>
    <m/>
    <m/>
    <s v="Media"/>
    <s v="Bosque latifoliado degradado 30-69%"/>
    <n v="6"/>
    <s v="Media"/>
    <s v="Rapid Eye"/>
    <m/>
    <m/>
    <m/>
    <m/>
    <m/>
    <s v="1848i"/>
    <n v="13.43732"/>
    <n v="-83.669380000000004"/>
    <x v="0"/>
  </r>
  <r>
    <x v="291"/>
    <x v="291"/>
    <s v="Jorge Rodríguez"/>
    <m/>
    <m/>
    <s v="Bosque latifoliado degradado 30-69%"/>
    <n v="5"/>
    <s v="Alta"/>
    <s v="Landsat"/>
    <m/>
    <m/>
    <s v="Media"/>
    <s v="Bosque latifoliado degradado 30-69%"/>
    <n v="4"/>
    <s v="Alta"/>
    <s v="Rapid Eye"/>
    <m/>
    <m/>
    <m/>
    <m/>
    <m/>
    <s v="1078INF"/>
    <n v="13.48086"/>
    <n v="-83.753730000000004"/>
    <x v="0"/>
  </r>
  <r>
    <x v="292"/>
    <x v="292"/>
    <s v="Jorge Rodríguez"/>
    <m/>
    <m/>
    <s v="Bosque latifoliado degradado 30-69%"/>
    <n v="4"/>
    <s v="Media"/>
    <s v="Landsat"/>
    <m/>
    <m/>
    <s v="Media"/>
    <s v="Bosque latifoliado degradado 30-69%"/>
    <n v="3"/>
    <s v="Alta"/>
    <s v="Rapid Eye"/>
    <m/>
    <m/>
    <m/>
    <m/>
    <m/>
    <s v="1867i"/>
    <n v="13.52247"/>
    <n v="-84.093410000000006"/>
    <x v="0"/>
  </r>
  <r>
    <x v="293"/>
    <x v="293"/>
    <s v="Jorge Rodríguez"/>
    <m/>
    <m/>
    <s v="Bosque latifoliado &gt;70%"/>
    <n v="9"/>
    <s v="Alta"/>
    <s v="Landsat"/>
    <m/>
    <m/>
    <s v="Media"/>
    <s v="Bosque latifoliado degradado 30-69%"/>
    <n v="5"/>
    <s v="Alta"/>
    <s v="Rapid Eye"/>
    <m/>
    <m/>
    <m/>
    <m/>
    <m/>
    <s v="1163i"/>
    <n v="13.56555"/>
    <n v="-84.392409999999998"/>
    <x v="0"/>
  </r>
  <r>
    <x v="294"/>
    <x v="294"/>
    <s v="Jorge Rodríguez"/>
    <m/>
    <m/>
    <s v="Bosque latifoliado &gt;70%"/>
    <n v="8"/>
    <s v="Alta"/>
    <s v="Landsat"/>
    <m/>
    <m/>
    <s v="Media"/>
    <s v="Bosque latifoliado &gt;70%"/>
    <n v="8"/>
    <s v="Alta"/>
    <s v="Rapid Eye"/>
    <m/>
    <m/>
    <m/>
    <m/>
    <m/>
    <s v="1166i"/>
    <n v="13.565519999999999"/>
    <n v="-84.137410000000003"/>
    <x v="0"/>
  </r>
  <r>
    <x v="295"/>
    <x v="295"/>
    <s v="Jorge Rodríguez"/>
    <m/>
    <m/>
    <s v="Bosque latifoliado degradado 30-69%"/>
    <n v="5"/>
    <s v="Alta"/>
    <s v="Landsat"/>
    <m/>
    <m/>
    <s v="Media"/>
    <s v="Bosque latifoliado degradado 30-69%"/>
    <n v="5"/>
    <s v="Alta"/>
    <s v="Rapid Eye"/>
    <m/>
    <m/>
    <m/>
    <m/>
    <m/>
    <s v="1112INF"/>
    <n v="13.565989999999999"/>
    <n v="-84.094880000000003"/>
    <x v="0"/>
  </r>
  <r>
    <x v="296"/>
    <x v="296"/>
    <s v="Jorge Rodríguez"/>
    <m/>
    <m/>
    <s v="Bosque latifoliado degradado 30-69%"/>
    <n v="4"/>
    <s v="Alta"/>
    <s v="Landsat"/>
    <m/>
    <m/>
    <s v="Media"/>
    <s v="Bosque latifoliado degradado 30-69%"/>
    <n v="3"/>
    <s v="Alta"/>
    <s v="Rapid Eye"/>
    <m/>
    <m/>
    <m/>
    <m/>
    <m/>
    <s v="432i"/>
    <n v="13.60793"/>
    <n v="-84.05189"/>
    <x v="0"/>
  </r>
  <r>
    <x v="297"/>
    <x v="29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94i"/>
    <n v="13.607430000000001"/>
    <n v="-84.009389999999996"/>
    <x v="0"/>
  </r>
  <r>
    <x v="298"/>
    <x v="298"/>
    <s v="Jorge Rodríguez"/>
    <m/>
    <m/>
    <s v="Bosque latifoliado degradado 30-69%"/>
    <n v="5"/>
    <s v="Media"/>
    <s v="Landsat"/>
    <m/>
    <m/>
    <s v="Media"/>
    <s v="Bosque latifoliado degradado 30-69%"/>
    <n v="6"/>
    <s v="Alta"/>
    <s v="Rapid Eye"/>
    <m/>
    <m/>
    <m/>
    <m/>
    <m/>
    <s v="1897i"/>
    <n v="13.607340000000001"/>
    <n v="-83.754350000000002"/>
    <x v="0"/>
  </r>
  <r>
    <x v="299"/>
    <x v="29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95i"/>
    <n v="13.650370000000001"/>
    <n v="-83.966340000000002"/>
    <x v="0"/>
  </r>
  <r>
    <x v="300"/>
    <x v="300"/>
    <s v="Jorge Rodríguez"/>
    <m/>
    <m/>
    <s v="Bosque latifoliado degradado 30-69%"/>
    <n v="3"/>
    <s v="Media"/>
    <s v="Landsat"/>
    <m/>
    <m/>
    <s v="Media"/>
    <s v="Bosque latifoliado degradado 30-69%"/>
    <n v="4"/>
    <s v="Alta"/>
    <s v="Rapid Eye"/>
    <m/>
    <m/>
    <m/>
    <m/>
    <m/>
    <s v="1153INF"/>
    <n v="13.649800000000001"/>
    <n v="-83.838840000000005"/>
    <x v="0"/>
  </r>
  <r>
    <x v="301"/>
    <x v="301"/>
    <s v="Jorge Rodríguez"/>
    <m/>
    <m/>
    <s v="Bosque latifoliado degradado 30-69%"/>
    <n v="5"/>
    <s v="Media"/>
    <s v="Landsat"/>
    <m/>
    <m/>
    <s v="Media"/>
    <s v="Bosque latifoliado &gt;70%"/>
    <n v="9"/>
    <s v="Alta"/>
    <s v="Bing"/>
    <m/>
    <m/>
    <m/>
    <m/>
    <m/>
    <s v="1920i"/>
    <n v="13.692399999999999"/>
    <n v="-84.008319999999998"/>
    <x v="0"/>
  </r>
  <r>
    <x v="302"/>
    <x v="302"/>
    <s v="Jorge Rodríguez"/>
    <m/>
    <m/>
    <s v="Bosque latifoliado degradado 30-69%"/>
    <n v="6"/>
    <s v="Alta"/>
    <s v="Landsat"/>
    <m/>
    <m/>
    <s v="Media"/>
    <s v="Bosque latifoliado degradado 30-69%"/>
    <n v="6"/>
    <s v="Alta"/>
    <s v="Rapid Eye"/>
    <m/>
    <m/>
    <m/>
    <m/>
    <m/>
    <s v="460i"/>
    <n v="13.691890000000001"/>
    <n v="-83.965800000000002"/>
    <x v="0"/>
  </r>
  <r>
    <x v="303"/>
    <x v="303"/>
    <s v="Jorge Rodríguez"/>
    <m/>
    <m/>
    <s v="Bosque latifoliado &gt;70%"/>
    <n v="9"/>
    <s v="Alta"/>
    <s v="Landsat"/>
    <m/>
    <m/>
    <s v="Media"/>
    <s v="Bosque latifoliado degradado 30-69%"/>
    <n v="5"/>
    <s v="Baja"/>
    <s v="Rapid Eye"/>
    <m/>
    <m/>
    <m/>
    <m/>
    <m/>
    <s v="1923i"/>
    <n v="13.69232"/>
    <n v="-83.753190000000004"/>
    <x v="0"/>
  </r>
  <r>
    <x v="304"/>
    <x v="304"/>
    <s v="Jorge Rodríguez"/>
    <m/>
    <m/>
    <s v="Bosque latifoliado &gt;70%"/>
    <n v="7"/>
    <s v="Alta"/>
    <s v="Landsat"/>
    <m/>
    <m/>
    <s v="Media"/>
    <s v="Bosque latifoliado &gt;70%"/>
    <n v="7"/>
    <s v="Alta"/>
    <s v="Rapid Eye"/>
    <s v="20150101_165628"/>
    <m/>
    <m/>
    <m/>
    <m/>
    <s v="463i"/>
    <n v="13.69284"/>
    <n v="-83.710660000000004"/>
    <x v="0"/>
  </r>
  <r>
    <x v="305"/>
    <x v="305"/>
    <s v="Jorge Rodríguez"/>
    <m/>
    <m/>
    <s v="Bosque latifoliado degradado 30-69%"/>
    <n v="6"/>
    <s v="Alta"/>
    <s v="Landsat"/>
    <m/>
    <m/>
    <s v="Media"/>
    <s v="Bosque latifoliado degradado 30-69%"/>
    <n v="6"/>
    <s v="Alta"/>
    <s v="Rapid Eye"/>
    <s v="20150101_165628"/>
    <m/>
    <m/>
    <m/>
    <m/>
    <s v="1191INF"/>
    <n v="13.734909999999999"/>
    <n v="-83.839910000000003"/>
    <x v="0"/>
  </r>
  <r>
    <x v="306"/>
    <x v="306"/>
    <s v="Jorge Rodríguez"/>
    <m/>
    <m/>
    <s v="Bosque latifoliado degradado 30-69%"/>
    <n v="6"/>
    <s v="Media"/>
    <s v="Landsat"/>
    <m/>
    <m/>
    <s v="Media"/>
    <s v="Bosque latifoliado degradado 30-69%"/>
    <n v="6"/>
    <s v="Alta"/>
    <s v="Rapid Eye"/>
    <m/>
    <m/>
    <m/>
    <m/>
    <m/>
    <s v="1224i"/>
    <n v="13.73545"/>
    <n v="-83.797389999999993"/>
    <x v="0"/>
  </r>
  <r>
    <x v="307"/>
    <x v="307"/>
    <s v="Jorge Rodríguez"/>
    <m/>
    <m/>
    <s v="Bosque latifoliado degradado 30-69%"/>
    <n v="5"/>
    <s v="Media"/>
    <s v="Landsat"/>
    <m/>
    <m/>
    <s v="Media"/>
    <s v="Bosque latifoliado degradado 30-69%"/>
    <n v="5"/>
    <s v="Alta"/>
    <s v="Rapid Eye"/>
    <m/>
    <m/>
    <m/>
    <m/>
    <m/>
    <s v="1226i"/>
    <n v="13.73542"/>
    <n v="-83.627390000000005"/>
    <x v="0"/>
  </r>
  <r>
    <x v="308"/>
    <x v="308"/>
    <s v="Jorge Rodríguez"/>
    <m/>
    <m/>
    <s v="Bosque latifoliado &gt;70%"/>
    <n v="7"/>
    <s v="Alta"/>
    <s v="Landsat"/>
    <m/>
    <m/>
    <s v="Media"/>
    <s v="Bosque latifoliado degradado 30-69%"/>
    <n v="5"/>
    <s v="Alta"/>
    <s v="Rapid Eye"/>
    <m/>
    <m/>
    <m/>
    <m/>
    <m/>
    <s v="485i"/>
    <n v="13.77792"/>
    <n v="-84.051860000000005"/>
    <x v="0"/>
  </r>
  <r>
    <x v="309"/>
    <x v="309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Rapide Eye"/>
    <m/>
    <m/>
    <m/>
    <m/>
    <m/>
    <s v="488i"/>
    <n v="13.77679"/>
    <n v="-83.79683"/>
    <x v="0"/>
  </r>
  <r>
    <x v="310"/>
    <x v="310"/>
    <s v="Jorge Rodríguez"/>
    <m/>
    <m/>
    <s v="Bosque latifoliado &gt;70%"/>
    <n v="7"/>
    <s v="Alta"/>
    <s v="Landsat"/>
    <m/>
    <m/>
    <s v="Media"/>
    <s v="Bosque latifoliado degradado 30-69%"/>
    <n v="6"/>
    <s v="Alta"/>
    <s v="Rapid Eye"/>
    <s v="20150101_165628"/>
    <m/>
    <m/>
    <m/>
    <m/>
    <s v="1226INF"/>
    <n v="13.820830000000001"/>
    <n v="-83.583640000000003"/>
    <x v="0"/>
  </r>
  <r>
    <x v="311"/>
    <x v="311"/>
    <s v="Jorge Rodríguez"/>
    <m/>
    <m/>
    <s v="Bosque latifoliado degradado 30-69%"/>
    <n v="4"/>
    <s v="Media"/>
    <s v="Landsat"/>
    <m/>
    <m/>
    <s v="Media"/>
    <s v="Bosque latifoliado degradado 30-69%"/>
    <n v="3"/>
    <s v="Alta"/>
    <s v="ing"/>
    <s v="20150101_165628"/>
    <m/>
    <m/>
    <m/>
    <m/>
    <s v="1972i"/>
    <n v="13.862299999999999"/>
    <n v="-83.753140000000002"/>
    <x v="0"/>
  </r>
  <r>
    <x v="312"/>
    <x v="312"/>
    <s v="Jorge Rodríguez"/>
    <m/>
    <m/>
    <s v="Bosque latifoliado degradado 30-69%"/>
    <n v="6"/>
    <s v="Alta"/>
    <s v="Landsat"/>
    <m/>
    <m/>
    <s v="Media"/>
    <s v="Bosque latifoliado degradado 30-69%"/>
    <n v="4"/>
    <s v="Alta"/>
    <s v="Rapid Eye"/>
    <m/>
    <m/>
    <m/>
    <m/>
    <m/>
    <s v="515i"/>
    <n v="13.861660000000001"/>
    <n v="-83.625579999999999"/>
    <x v="0"/>
  </r>
  <r>
    <x v="313"/>
    <x v="31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0b"/>
    <n v="13.8622"/>
    <n v="-83.499269999999996"/>
    <x v="0"/>
  </r>
  <r>
    <x v="314"/>
    <x v="314"/>
    <s v="Jorge Rodríguez"/>
    <m/>
    <m/>
    <s v="Bosque latifoliado &gt;70%"/>
    <n v="9"/>
    <s v="Alta"/>
    <s v="Landsat"/>
    <m/>
    <m/>
    <s v="Media"/>
    <s v="Bosque latifoliado degradado 30-69%"/>
    <n v="4"/>
    <s v="Media"/>
    <s v="Rapid Eye"/>
    <m/>
    <m/>
    <m/>
    <m/>
    <m/>
    <s v="1259INF"/>
    <n v="13.904769999999999"/>
    <n v="-83.499870000000001"/>
    <x v="0"/>
  </r>
  <r>
    <x v="315"/>
    <x v="315"/>
    <s v="Jorge Rodríguez"/>
    <m/>
    <m/>
    <s v="Bosque latifoliado &gt;70%"/>
    <n v="8"/>
    <s v="Alta"/>
    <s v="Landsat"/>
    <s v="1551_29082005"/>
    <m/>
    <s v="Media"/>
    <s v="Bosque latifoliado &gt;70%"/>
    <n v="8"/>
    <s v="Alta"/>
    <s v="Rapide Eye"/>
    <m/>
    <m/>
    <m/>
    <m/>
    <m/>
    <s v="541i"/>
    <n v="13.946669999999999"/>
    <n v="-83.626760000000004"/>
    <x v="0"/>
  </r>
  <r>
    <x v="316"/>
    <x v="316"/>
    <s v="Jorge Rodríguez"/>
    <m/>
    <m/>
    <s v="Bosque latifoliado degradado 30-69%"/>
    <n v="3"/>
    <s v="Baja"/>
    <s v="Landsat"/>
    <m/>
    <m/>
    <s v="Media"/>
    <s v="Bosque latifoliado degradado 30-69%"/>
    <n v="3"/>
    <s v="Baja"/>
    <s v="Rapid Eye"/>
    <m/>
    <m/>
    <m/>
    <m/>
    <m/>
    <s v="1999i"/>
    <n v="13.947229999999999"/>
    <n v="-83.584249999999997"/>
    <x v="0"/>
  </r>
  <r>
    <x v="317"/>
    <x v="317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Rapide Eye"/>
    <m/>
    <m/>
    <m/>
    <m/>
    <m/>
    <s v="564i"/>
    <n v="14.03163"/>
    <n v="-83.625519999999995"/>
    <x v="0"/>
  </r>
  <r>
    <x v="318"/>
    <x v="31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s v="20150101_165628"/>
    <m/>
    <m/>
    <m/>
    <m/>
    <s v="1311INF"/>
    <n v="14.07596"/>
    <n v="-83.584869999999995"/>
    <x v="0"/>
  </r>
  <r>
    <x v="319"/>
    <x v="31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28i"/>
    <n v="14.07536"/>
    <n v="-83.542339999999996"/>
    <x v="0"/>
  </r>
  <r>
    <x v="320"/>
    <x v="320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Bing"/>
    <m/>
    <m/>
    <m/>
    <m/>
    <m/>
    <s v="586i"/>
    <n v="14.11664"/>
    <n v="-83.626729999999995"/>
    <x v="0"/>
  </r>
  <r>
    <x v="321"/>
    <x v="321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Rapide Eye"/>
    <m/>
    <m/>
    <m/>
    <m/>
    <m/>
    <s v="1338INF"/>
    <n v="14.1595"/>
    <n v="-83.328460000000007"/>
    <x v="0"/>
  </r>
  <r>
    <x v="322"/>
    <x v="322"/>
    <s v="Jorge Rodríguez"/>
    <m/>
    <m/>
    <s v="Bosque latifoliado &gt;70%"/>
    <n v="9"/>
    <s v="Alta"/>
    <s v="Landsat"/>
    <m/>
    <m/>
    <s v="Media"/>
    <s v="Bosque latifoliado &gt;70%"/>
    <n v="9"/>
    <s v="Baja"/>
    <s v="Rapid Eye"/>
    <m/>
    <m/>
    <m/>
    <m/>
    <m/>
    <s v="653i"/>
    <n v="14.37147"/>
    <n v="-83.45532"/>
    <x v="0"/>
  </r>
  <r>
    <x v="323"/>
    <x v="32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106i"/>
    <n v="14.37209"/>
    <n v="-83.412790000000001"/>
    <x v="0"/>
  </r>
  <r>
    <x v="324"/>
    <x v="32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07INF"/>
    <n v="14.415940000000001"/>
    <n v="-83.414869999999993"/>
    <x v="0"/>
  </r>
  <r>
    <x v="325"/>
    <x v="32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s v="Nubes en imagen rapideye"/>
    <s v="1442i"/>
    <n v="14.500109999999999"/>
    <n v="-83.370900000000006"/>
    <x v="0"/>
  </r>
  <r>
    <x v="326"/>
    <x v="32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148i"/>
    <n v="14.542009999999999"/>
    <n v="-83.327690000000004"/>
    <x v="0"/>
  </r>
  <r>
    <x v="327"/>
    <x v="327"/>
    <s v="Jorge Rodríguez"/>
    <m/>
    <m/>
    <s v="Bosque latifoliado &gt;70%"/>
    <n v="9"/>
    <s v="Alta"/>
    <s v="Landsat"/>
    <m/>
    <m/>
    <s v="Media"/>
    <s v="Bosque latifoliado &gt;70%"/>
    <n v="7"/>
    <s v="Media"/>
    <s v="Rapid Eye"/>
    <m/>
    <m/>
    <m/>
    <m/>
    <m/>
    <s v="1453INF"/>
    <n v="14.58461"/>
    <n v="-83.329629999999995"/>
    <x v="0"/>
  </r>
  <r>
    <x v="328"/>
    <x v="328"/>
    <s v="Jorge Rodríguez"/>
    <m/>
    <m/>
    <s v="Bosque latifoliado degradado 30-69%"/>
    <n v="6"/>
    <s v="Alta"/>
    <s v="Landsat"/>
    <m/>
    <m/>
    <s v="Media"/>
    <s v="Bosque latifoliado degradado 30-69%"/>
    <n v="5"/>
    <s v="Alta"/>
    <s v="Rapid Eye"/>
    <m/>
    <m/>
    <m/>
    <m/>
    <m/>
    <s v="2171i"/>
    <n v="14.71204"/>
    <n v="-83.412679999999995"/>
    <x v="0"/>
  </r>
  <r>
    <x v="329"/>
    <x v="329"/>
    <s v="Jorge Rodríguez"/>
    <m/>
    <m/>
    <s v="Bosque latifoliado &gt;70%"/>
    <n v="9"/>
    <s v="Alta"/>
    <s v="Landsat"/>
    <m/>
    <m/>
    <s v="Media"/>
    <s v="Bosque latifoliado &gt;70%"/>
    <n v="7"/>
    <s v="Alta"/>
    <s v="Bing"/>
    <m/>
    <m/>
    <m/>
    <m/>
    <m/>
    <s v="726i"/>
    <n v="14.71266"/>
    <n v="-83.370149999999995"/>
    <x v="0"/>
  </r>
  <r>
    <x v="330"/>
    <x v="330"/>
    <s v="Jorge Rodríguez"/>
    <m/>
    <m/>
    <s v="Bosque latifoliado degradado 30-69%"/>
    <n v="5"/>
    <s v="Media"/>
    <s v="Landsat"/>
    <m/>
    <m/>
    <s v="Media"/>
    <s v="Bosque latifoliado degradado 30-69%"/>
    <n v="6"/>
    <s v="Media"/>
    <s v="Rapid Eye"/>
    <m/>
    <m/>
    <m/>
    <m/>
    <m/>
    <s v="1484INF"/>
    <n v="14.839560000000001"/>
    <n v="-83.668239999999997"/>
    <x v="0"/>
  </r>
  <r>
    <x v="331"/>
    <x v="33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90i"/>
    <n v="14.840120000000001"/>
    <n v="-83.540859999999995"/>
    <x v="0"/>
  </r>
  <r>
    <x v="332"/>
    <x v="332"/>
    <s v="Jorge Rodríguez"/>
    <m/>
    <m/>
    <s v="Bosque latifoliado &gt;70%"/>
    <n v="7"/>
    <s v="Alta"/>
    <s v="Landsat"/>
    <m/>
    <m/>
    <s v="Media"/>
    <s v="Bosque latifoliado degradado 30-69%"/>
    <n v="6"/>
    <s v="Media"/>
    <s v="Rapid Eye"/>
    <m/>
    <m/>
    <m/>
    <m/>
    <m/>
    <s v="94b"/>
    <n v="14.88336"/>
    <n v="-83.499219999999994"/>
    <x v="0"/>
  </r>
  <r>
    <x v="333"/>
    <x v="33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93i"/>
    <n v="14.92658"/>
    <n v="-83.457560000000001"/>
    <x v="0"/>
  </r>
  <r>
    <x v="334"/>
    <x v="33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69i"/>
    <n v="12.205640000000001"/>
    <n v="-84.222650000000002"/>
    <x v="0"/>
  </r>
  <r>
    <x v="335"/>
    <x v="33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86i"/>
    <n v="12.290459999999999"/>
    <n v="-83.796629999999993"/>
    <x v="0"/>
  </r>
  <r>
    <x v="336"/>
    <x v="336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1630i"/>
    <n v="12.332520000000001"/>
    <n v="-83.838639999999998"/>
    <x v="0"/>
  </r>
  <r>
    <x v="337"/>
    <x v="33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17i"/>
    <n v="12.2476"/>
    <n v="-84.00967"/>
    <x v="0"/>
  </r>
  <r>
    <x v="338"/>
    <x v="33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0i"/>
    <n v="12.24714"/>
    <n v="-83.967169999999996"/>
    <x v="0"/>
  </r>
  <r>
    <x v="339"/>
    <x v="33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84i"/>
    <n v="12.67248"/>
    <n v="-83.838539999999995"/>
    <x v="0"/>
  </r>
  <r>
    <x v="340"/>
    <x v="340"/>
    <s v="Jorge Rodríguez"/>
    <m/>
    <m/>
    <s v="Bosque latifoliado degradado 30-69%"/>
    <n v="5"/>
    <s v="Alta"/>
    <s v="Landsat"/>
    <m/>
    <m/>
    <s v="Media"/>
    <s v="Bosque latifoliado degradado 30-69%"/>
    <n v="4"/>
    <s v="Alta"/>
    <s v="Rapid Eye"/>
    <m/>
    <m/>
    <m/>
    <m/>
    <m/>
    <s v="2026i"/>
    <n v="14.11774"/>
    <n v="-84.94444"/>
    <x v="0"/>
  </r>
  <r>
    <x v="341"/>
    <x v="341"/>
    <s v="Jorge Rodríguez"/>
    <m/>
    <m/>
    <s v="Bosque latifoliado &gt;70%"/>
    <n v="7"/>
    <s v="Alta"/>
    <s v="Landsat"/>
    <m/>
    <m/>
    <s v="Media"/>
    <s v="Bosque latifoliado degradado 30-69%"/>
    <n v="5"/>
    <s v="Alta"/>
    <s v="Rapid Eye"/>
    <m/>
    <m/>
    <m/>
    <m/>
    <m/>
    <s v="1347i"/>
    <n v="14.16028"/>
    <n v="-83.881169999999997"/>
    <x v="0"/>
  </r>
  <r>
    <x v="342"/>
    <x v="34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29i"/>
    <n v="14.28661"/>
    <n v="-83.626689999999996"/>
    <x v="0"/>
  </r>
  <r>
    <x v="343"/>
    <x v="343"/>
    <s v="Jorge Rodríguez"/>
    <m/>
    <m/>
    <s v="Bosque latifoliado degradado 30-69%"/>
    <n v="5"/>
    <s v="Media"/>
    <s v="Landsat"/>
    <m/>
    <m/>
    <s v="Media"/>
    <s v="Bosque latifoliado degradado 30-69%"/>
    <n v="5"/>
    <s v="Alta"/>
    <s v="Rapid Eye"/>
    <m/>
    <m/>
    <m/>
    <m/>
    <m/>
    <s v="312i"/>
    <n v="13.18296"/>
    <n v="-84.050989999999999"/>
    <x v="0"/>
  </r>
  <r>
    <x v="344"/>
    <x v="344"/>
    <s v="Jorge Rodríguez"/>
    <m/>
    <m/>
    <s v="Bosque latifoliado degradado 30-69%"/>
    <n v="4"/>
    <s v="Alta"/>
    <s v="Landsat"/>
    <m/>
    <m/>
    <s v="Media"/>
    <s v="Bosque latifoliado degradado 30-69%"/>
    <n v="4"/>
    <s v="Alta"/>
    <s v="Rapid Eye"/>
    <m/>
    <m/>
    <m/>
    <m/>
    <m/>
    <s v="733i"/>
    <n v="10.76083"/>
    <n v="-83.88373"/>
    <x v="0"/>
  </r>
  <r>
    <x v="345"/>
    <x v="345"/>
    <s v="Jorge Rodríguez"/>
    <m/>
    <m/>
    <s v="Bosque latifoliado &gt;70%"/>
    <n v="8"/>
    <s v="Alta"/>
    <s v="Landsat"/>
    <s v="1551_29082005"/>
    <m/>
    <s v="Media"/>
    <s v="Bosque latifoliado &gt;70%"/>
    <n v="7"/>
    <s v="Alta"/>
    <s v="Rapide Eye"/>
    <m/>
    <m/>
    <m/>
    <m/>
    <m/>
    <s v="1i"/>
    <n v="10.803269999999999"/>
    <n v="-83.883290000000002"/>
    <x v="0"/>
  </r>
  <r>
    <x v="346"/>
    <x v="346"/>
    <s v="Jorge Rodríguez"/>
    <m/>
    <m/>
    <s v="Bosque latifoliado &gt;70%"/>
    <n v="9"/>
    <s v="Alta"/>
    <s v="Landsat"/>
    <s v="1551_29082005"/>
    <m/>
    <s v="Media"/>
    <s v="Bosque latifoliado &gt;70%"/>
    <n v="8"/>
    <s v="Alta"/>
    <s v="Rapide Eye"/>
    <m/>
    <m/>
    <m/>
    <m/>
    <m/>
    <s v="3INF"/>
    <n v="10.846920000000001"/>
    <n v="-84.17895"/>
    <x v="0"/>
  </r>
  <r>
    <x v="347"/>
    <x v="347"/>
    <s v="Jorge Rodríguez"/>
    <m/>
    <m/>
    <s v="Bosque latifoliado &gt;70%"/>
    <n v="8"/>
    <s v="Alta"/>
    <s v="Landsat"/>
    <m/>
    <m/>
    <s v="Media"/>
    <s v="Bosque latifoliado &gt;70%"/>
    <n v="9"/>
    <s v="Baja"/>
    <s v="Rapid Eye"/>
    <m/>
    <m/>
    <m/>
    <m/>
    <m/>
    <s v="736i"/>
    <n v="10.845739999999999"/>
    <n v="-83.967849999999999"/>
    <x v="0"/>
  </r>
  <r>
    <x v="348"/>
    <x v="34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INF"/>
    <n v="10.84614"/>
    <n v="-83.924880000000002"/>
    <x v="0"/>
  </r>
  <r>
    <x v="349"/>
    <x v="34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i"/>
    <n v="10.88819"/>
    <n v="-84.052430000000001"/>
    <x v="0"/>
  </r>
  <r>
    <x v="350"/>
    <x v="350"/>
    <s v="Jorge Rodríguez"/>
    <m/>
    <m/>
    <s v="Bosque latifoliado &gt;70%"/>
    <n v="7"/>
    <s v="Alta"/>
    <s v="Landsat"/>
    <m/>
    <m/>
    <s v="Media"/>
    <s v="Bosque latifoliado degradado 30-69%"/>
    <n v="6"/>
    <s v="Alta"/>
    <s v="Bing"/>
    <m/>
    <m/>
    <m/>
    <m/>
    <m/>
    <s v="1498i"/>
    <n v="10.88777"/>
    <n v="-83.92492"/>
    <x v="0"/>
  </r>
  <r>
    <x v="351"/>
    <x v="351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Rapide Eye"/>
    <m/>
    <m/>
    <m/>
    <m/>
    <m/>
    <s v="6i"/>
    <n v="10.88729"/>
    <n v="-83.797409999999999"/>
    <x v="0"/>
  </r>
  <r>
    <x v="352"/>
    <x v="352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Rapide Eye"/>
    <m/>
    <m/>
    <m/>
    <m/>
    <m/>
    <s v="4b"/>
    <n v="10.888579999999999"/>
    <n v="-83.754419999999996"/>
    <x v="0"/>
  </r>
  <r>
    <x v="353"/>
    <x v="353"/>
    <s v="Jorge Rodríguez"/>
    <m/>
    <m/>
    <s v="Bosque latifoliado degradado 30-69%"/>
    <n v="6"/>
    <s v="Alta"/>
    <s v="Landsat"/>
    <m/>
    <m/>
    <s v="Media"/>
    <s v="Bosque latifoliado degradado 30-69%"/>
    <n v="6"/>
    <s v="Alta"/>
    <s v="Rapid Eye"/>
    <m/>
    <m/>
    <m/>
    <m/>
    <m/>
    <s v="741i"/>
    <n v="10.93064"/>
    <n v="-84.052019999999999"/>
    <x v="0"/>
  </r>
  <r>
    <x v="354"/>
    <x v="35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INF"/>
    <n v="10.931050000000001"/>
    <n v="-84.094059999999999"/>
    <x v="0"/>
  </r>
  <r>
    <x v="355"/>
    <x v="35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44i"/>
    <n v="10.9306"/>
    <n v="-83.796949999999995"/>
    <x v="0"/>
  </r>
  <r>
    <x v="356"/>
    <x v="356"/>
    <s v="Jorge Rodríguez"/>
    <m/>
    <m/>
    <s v="Bosque latifoliado &gt;70%"/>
    <n v="7"/>
    <s v="Media"/>
    <s v="Landsat"/>
    <m/>
    <m/>
    <s v="Media"/>
    <s v="Bosque latifoliado degradado 30-69%"/>
    <n v="4"/>
    <s v="Alta"/>
    <s v="Rapid Eye"/>
    <m/>
    <m/>
    <m/>
    <m/>
    <m/>
    <s v="15INF"/>
    <n v="10.93102"/>
    <n v="-83.753960000000006"/>
    <x v="0"/>
  </r>
  <r>
    <x v="357"/>
    <x v="35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b"/>
    <n v="10.97367"/>
    <n v="-84.265280000000004"/>
    <x v="0"/>
  </r>
  <r>
    <x v="358"/>
    <x v="35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02i"/>
    <n v="10.972759999999999"/>
    <n v="-84.009079999999997"/>
    <x v="0"/>
  </r>
  <r>
    <x v="359"/>
    <x v="359"/>
    <s v="Jorge Rodríguez"/>
    <m/>
    <m/>
    <s v="Bosque latifoliado degradado 30-69%"/>
    <n v="4"/>
    <s v="Media"/>
    <s v="Landsat"/>
    <m/>
    <m/>
    <s v="Media"/>
    <s v="Bosque latifoliado degradado 30-69%"/>
    <n v="4"/>
    <s v="Media"/>
    <s v="Rapid Eye"/>
    <m/>
    <m/>
    <m/>
    <m/>
    <m/>
    <s v="9i"/>
    <n v="10.973179999999999"/>
    <n v="-84.051590000000004"/>
    <x v="0"/>
  </r>
  <r>
    <x v="360"/>
    <x v="36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i"/>
    <n v="10.97226"/>
    <n v="-83.796499999999995"/>
    <x v="0"/>
  </r>
  <r>
    <x v="361"/>
    <x v="361"/>
    <s v="Jorge Rodríguez"/>
    <m/>
    <m/>
    <s v="Bosque latifoliado &gt;70%"/>
    <n v="9"/>
    <s v="Alta"/>
    <s v="Landsat"/>
    <s v="1551_29082005"/>
    <m/>
    <s v="Media"/>
    <s v="Bosque latifoliado &gt;70%"/>
    <n v="9"/>
    <s v="Alta"/>
    <s v="Bing"/>
    <m/>
    <m/>
    <m/>
    <m/>
    <m/>
    <s v="747i"/>
    <n v="11.015750000000001"/>
    <n v="-84.222819999999999"/>
    <x v="0"/>
  </r>
  <r>
    <x v="362"/>
    <x v="362"/>
    <s v="Jorge Rodríguez"/>
    <m/>
    <m/>
    <s v="Bosque latifoliado &gt;70%"/>
    <n v="7"/>
    <s v="Alta"/>
    <s v="Landsat"/>
    <m/>
    <m/>
    <s v="Media"/>
    <s v="Bosque latifoliado &gt;70%"/>
    <n v="7"/>
    <s v="Alta"/>
    <s v="Rapid Eye"/>
    <m/>
    <m/>
    <m/>
    <m/>
    <m/>
    <s v="25INF"/>
    <n v="11.01613"/>
    <n v="-84.094880000000003"/>
    <x v="0"/>
  </r>
  <r>
    <x v="363"/>
    <x v="36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50i"/>
    <n v="11.01573"/>
    <n v="-83.967830000000006"/>
    <x v="0"/>
  </r>
  <r>
    <x v="364"/>
    <x v="364"/>
    <s v="Jorge Rodríguez"/>
    <m/>
    <m/>
    <s v="Bosque latifoliado degradado 30-69%"/>
    <n v="3"/>
    <s v="Media"/>
    <s v="Landsat"/>
    <m/>
    <m/>
    <s v="Media"/>
    <s v="Bosque latifoliado degradado 30-69%"/>
    <n v="3"/>
    <s v="Alta"/>
    <s v="Rapid Eye"/>
    <m/>
    <m/>
    <m/>
    <m/>
    <m/>
    <s v="28INF"/>
    <n v="11.015269999999999"/>
    <n v="-83.840779999999995"/>
    <x v="0"/>
  </r>
  <r>
    <x v="365"/>
    <x v="365"/>
    <s v="Jorge Rodríguez"/>
    <m/>
    <m/>
    <s v="Bosque latifoliado degradado 30-69%"/>
    <n v="4"/>
    <s v="Baja"/>
    <s v="Landsat"/>
    <m/>
    <m/>
    <s v="Media"/>
    <s v="Bosque latifoliado degradado 30-69%"/>
    <n v="4"/>
    <s v="Alta"/>
    <s v="Rapid Eye"/>
    <m/>
    <m/>
    <m/>
    <m/>
    <m/>
    <s v="1506i"/>
    <n v="11.05785"/>
    <n v="-84.264930000000007"/>
    <x v="0"/>
  </r>
  <r>
    <x v="366"/>
    <x v="36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i"/>
    <n v="11.058210000000001"/>
    <n v="-84.222430000000003"/>
    <x v="0"/>
  </r>
  <r>
    <x v="367"/>
    <x v="36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09i"/>
    <n v="11.05776"/>
    <n v="-84.009900000000002"/>
    <x v="0"/>
  </r>
  <r>
    <x v="368"/>
    <x v="36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i"/>
    <n v="11.05734"/>
    <n v="-83.967399999999998"/>
    <x v="0"/>
  </r>
  <r>
    <x v="369"/>
    <x v="369"/>
    <s v="Jorge Rodríguez"/>
    <m/>
    <m/>
    <s v="Bosque latifoliado &gt;70%"/>
    <n v="9"/>
    <s v="Alta"/>
    <s v="Landsat"/>
    <m/>
    <m/>
    <s v="Media"/>
    <s v="Bosque latifoliado degradado 30-69%"/>
    <n v="6"/>
    <s v="Baja"/>
    <s v="Rapid Eye"/>
    <m/>
    <m/>
    <m/>
    <m/>
    <m/>
    <s v="7b"/>
    <n v="11.05771"/>
    <n v="-83.840329999999994"/>
    <x v="0"/>
  </r>
  <r>
    <x v="370"/>
    <x v="370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754i"/>
    <n v="11.10066"/>
    <n v="-84.222020000000001"/>
    <x v="0"/>
  </r>
  <r>
    <x v="371"/>
    <x v="37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4INF"/>
    <n v="11.101039999999999"/>
    <n v="-84.094049999999996"/>
    <x v="0"/>
  </r>
  <r>
    <x v="372"/>
    <x v="37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57i"/>
    <n v="11.100619999999999"/>
    <n v="-83.966949999999997"/>
    <x v="0"/>
  </r>
  <r>
    <x v="373"/>
    <x v="373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47INF"/>
    <n v="11.100149999999999"/>
    <n v="-83.839870000000005"/>
    <x v="0"/>
  </r>
  <r>
    <x v="374"/>
    <x v="374"/>
    <s v="Jorge Rodríguez"/>
    <m/>
    <m/>
    <s v="Bosque latifoliado degradado 30-69%"/>
    <n v="4"/>
    <s v="Media"/>
    <s v="Landsat"/>
    <m/>
    <m/>
    <s v="Media"/>
    <s v="Bosque latifoliado degradado 30-69%"/>
    <n v="3"/>
    <s v="Alta"/>
    <s v="Rapid Eye"/>
    <m/>
    <m/>
    <m/>
    <m/>
    <m/>
    <s v="1514i"/>
    <n v="11.14278"/>
    <n v="-84.094070000000002"/>
    <x v="0"/>
  </r>
  <r>
    <x v="375"/>
    <x v="375"/>
    <s v="Jorge Rodríguez"/>
    <m/>
    <m/>
    <s v="Bosque latifoliado &gt;70%"/>
    <n v="7"/>
    <s v="Alta"/>
    <s v="Landsat"/>
    <m/>
    <m/>
    <s v="Media"/>
    <s v="Bosque latifoliado degradado 30-69%"/>
    <n v="6"/>
    <s v="Alta"/>
    <s v="Rapid Eye"/>
    <m/>
    <m/>
    <m/>
    <m/>
    <m/>
    <s v="24i"/>
    <n v="11.14316"/>
    <n v="-84.051550000000006"/>
    <x v="0"/>
  </r>
  <r>
    <x v="376"/>
    <x v="37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61i"/>
    <n v="11.18573"/>
    <n v="-84.222800000000007"/>
    <x v="0"/>
  </r>
  <r>
    <x v="377"/>
    <x v="37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8INF"/>
    <n v="11.18529"/>
    <n v="-84.010729999999995"/>
    <x v="0"/>
  </r>
  <r>
    <x v="378"/>
    <x v="37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64i"/>
    <n v="11.18571"/>
    <n v="-83.967799999999997"/>
    <x v="0"/>
  </r>
  <r>
    <x v="379"/>
    <x v="37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8i"/>
    <n v="11.227460000000001"/>
    <n v="-84.307410000000004"/>
    <x v="0"/>
  </r>
  <r>
    <x v="380"/>
    <x v="380"/>
    <s v="Jorge Rodríguez"/>
    <m/>
    <m/>
    <s v="Bosque latifoliado degradado 30-69%"/>
    <n v="5"/>
    <s v="Alta"/>
    <s v="Landsat"/>
    <m/>
    <m/>
    <s v="Media"/>
    <s v="Bosque latifoliado degradado 30-69%"/>
    <n v="6"/>
    <s v="Alta"/>
    <s v="Rapid Eye"/>
    <m/>
    <m/>
    <m/>
    <m/>
    <m/>
    <s v="9b"/>
    <n v="11.228590000000001"/>
    <n v="-84.434510000000003"/>
    <x v="0"/>
  </r>
  <r>
    <x v="381"/>
    <x v="381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29i"/>
    <n v="11.22819"/>
    <n v="-84.222390000000004"/>
    <x v="0"/>
  </r>
  <r>
    <x v="382"/>
    <x v="38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2i"/>
    <n v="11.227309999999999"/>
    <n v="-83.967370000000003"/>
    <x v="0"/>
  </r>
  <r>
    <x v="383"/>
    <x v="383"/>
    <s v="Jorge Rodríguez"/>
    <m/>
    <m/>
    <s v="Bosque latifoliado degradado 30-69%"/>
    <n v="6"/>
    <s v="Alta"/>
    <s v="Landsat"/>
    <m/>
    <m/>
    <s v="Media"/>
    <s v="Bosque latifoliado degradado 30-69%"/>
    <n v="6"/>
    <s v="Alta"/>
    <s v="Rapid Eye"/>
    <m/>
    <m/>
    <m/>
    <m/>
    <m/>
    <s v="1521i"/>
    <n v="11.227740000000001"/>
    <n v="-84.009870000000006"/>
    <x v="0"/>
  </r>
  <r>
    <x v="384"/>
    <x v="38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69i"/>
    <n v="11.27061"/>
    <n v="-84.051940000000002"/>
    <x v="0"/>
  </r>
  <r>
    <x v="385"/>
    <x v="38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1INF"/>
    <n v="11.27103"/>
    <n v="-84.094030000000004"/>
    <x v="0"/>
  </r>
  <r>
    <x v="386"/>
    <x v="38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25i"/>
    <n v="11.312760000000001"/>
    <n v="-84.094030000000004"/>
    <x v="0"/>
  </r>
  <r>
    <x v="387"/>
    <x v="38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26i"/>
    <n v="11.312720000000001"/>
    <n v="-84.008989999999997"/>
    <x v="0"/>
  </r>
  <r>
    <x v="388"/>
    <x v="388"/>
    <s v="Jorge Rodríguez"/>
    <m/>
    <m/>
    <s v="Bosque latifoliado degradado 30-69%"/>
    <n v="6"/>
    <s v="Media"/>
    <s v="Landsat"/>
    <m/>
    <m/>
    <s v="Media"/>
    <s v="Bosque latifoliado degradado 30-69%"/>
    <n v="4"/>
    <s v="Alta"/>
    <s v="Rapid Eye"/>
    <m/>
    <m/>
    <m/>
    <m/>
    <m/>
    <s v="774i"/>
    <n v="11.35572"/>
    <n v="-84.137770000000003"/>
    <x v="0"/>
  </r>
  <r>
    <x v="389"/>
    <x v="389"/>
    <s v="Jorge Rodríguez"/>
    <m/>
    <m/>
    <s v="Bosque latifoliado &gt;70%"/>
    <n v="9"/>
    <s v="Alta"/>
    <s v="Landsat"/>
    <m/>
    <m/>
    <s v="Media"/>
    <s v="Bosque latifoliado degradado 30-69%"/>
    <n v="3"/>
    <s v="Alta"/>
    <s v="Rapid Eye"/>
    <m/>
    <m/>
    <m/>
    <m/>
    <m/>
    <s v="118INF"/>
    <n v="11.356109999999999"/>
    <n v="-83.924880000000002"/>
    <x v="0"/>
  </r>
  <r>
    <x v="390"/>
    <x v="390"/>
    <s v="Jorge Rodríguez"/>
    <m/>
    <m/>
    <s v="Bosque latifoliado &gt;70%"/>
    <n v="7"/>
    <s v="Media"/>
    <s v="Landsat"/>
    <m/>
    <m/>
    <s v="Media"/>
    <s v="Bosque latifoliado &gt;70%"/>
    <n v="7"/>
    <s v="Alta"/>
    <s v="Rapid Eye"/>
    <m/>
    <m/>
    <m/>
    <m/>
    <m/>
    <s v="42i"/>
    <n v="11.397360000000001"/>
    <n v="-84.137360000000001"/>
    <x v="0"/>
  </r>
  <r>
    <x v="391"/>
    <x v="39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30i"/>
    <n v="11.39775"/>
    <n v="-84.094849999999994"/>
    <x v="0"/>
  </r>
  <r>
    <x v="392"/>
    <x v="39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44INF"/>
    <n v="11.441000000000001"/>
    <n v="-83.923969999999997"/>
    <x v="0"/>
  </r>
  <r>
    <x v="393"/>
    <x v="39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6i"/>
    <n v="11.482419999999999"/>
    <n v="-84.306579999999997"/>
    <x v="0"/>
  </r>
  <r>
    <x v="394"/>
    <x v="39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2INF"/>
    <n v="11.5261"/>
    <n v="-83.924880000000002"/>
    <x v="0"/>
  </r>
  <r>
    <x v="395"/>
    <x v="39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38i"/>
    <n v="11.56784"/>
    <n v="-84.43486"/>
    <x v="0"/>
  </r>
  <r>
    <x v="396"/>
    <x v="396"/>
    <s v="Jorge Rodríguez"/>
    <m/>
    <m/>
    <s v="Bosque latifoliado degradado 30-69%"/>
    <n v="3"/>
    <s v="Alta"/>
    <s v="Landsat"/>
    <m/>
    <m/>
    <s v="Media"/>
    <s v="Bosque latifoliado degradado 30-69%"/>
    <n v="3"/>
    <s v="Alta"/>
    <s v="Bing"/>
    <m/>
    <m/>
    <m/>
    <m/>
    <m/>
    <s v="1544i"/>
    <n v="11.567679999999999"/>
    <n v="-83.924800000000005"/>
    <x v="0"/>
  </r>
  <r>
    <x v="397"/>
    <x v="39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1INF"/>
    <n v="11.610139999999999"/>
    <n v="-84.009720000000002"/>
    <x v="0"/>
  </r>
  <r>
    <x v="398"/>
    <x v="398"/>
    <s v="Jorge Rodríguez"/>
    <m/>
    <m/>
    <s v="Bosque latifoliado degradado 30-69%"/>
    <n v="5"/>
    <s v="Alta"/>
    <s v="Landsat"/>
    <m/>
    <m/>
    <s v="Media"/>
    <s v="Bosque latifoliado degradado 30-69%"/>
    <n v="3"/>
    <s v="Alta"/>
    <s v="Rapid Eye"/>
    <m/>
    <m/>
    <m/>
    <m/>
    <m/>
    <s v="799i"/>
    <n v="11.61054"/>
    <n v="-83.881820000000005"/>
    <x v="0"/>
  </r>
  <r>
    <x v="399"/>
    <x v="39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8i"/>
    <n v="11.652150000000001"/>
    <n v="-83.797300000000007"/>
    <x v="0"/>
  </r>
  <r>
    <x v="400"/>
    <x v="40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b"/>
    <n v="11.65269"/>
    <n v="-83.671099999999996"/>
    <x v="0"/>
  </r>
  <r>
    <x v="401"/>
    <x v="40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08i"/>
    <n v="11.69566"/>
    <n v="-83.967730000000003"/>
    <x v="0"/>
  </r>
  <r>
    <x v="402"/>
    <x v="402"/>
    <s v="Jorge Rodríguez"/>
    <m/>
    <m/>
    <s v="Bosque latifoliado &gt;70%"/>
    <n v="8"/>
    <s v="Alta"/>
    <s v="Landsat"/>
    <m/>
    <m/>
    <s v="Media"/>
    <s v="Bosque latifoliado &gt;70%"/>
    <n v="8"/>
    <s v="Alta"/>
    <s v="Rapid Eye"/>
    <m/>
    <m/>
    <m/>
    <m/>
    <m/>
    <s v="811i"/>
    <n v="11.69561"/>
    <n v="-83.712729999999993"/>
    <x v="0"/>
  </r>
  <r>
    <x v="403"/>
    <x v="40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38INF"/>
    <n v="11.695130000000001"/>
    <n v="-83.670599999999993"/>
    <x v="0"/>
  </r>
  <r>
    <x v="404"/>
    <x v="40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560i"/>
    <n v="11.73765"/>
    <n v="-83.924760000000006"/>
    <x v="0"/>
  </r>
  <r>
    <x v="405"/>
    <x v="40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7i"/>
    <n v="11.73808"/>
    <n v="-83.882249999999999"/>
    <x v="0"/>
  </r>
  <r>
    <x v="406"/>
    <x v="40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20i"/>
    <n v="11.78051"/>
    <n v="-83.796750000000003"/>
    <x v="0"/>
  </r>
  <r>
    <x v="407"/>
    <x v="40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71INF"/>
    <n v="11.78097"/>
    <n v="-83.753879999999995"/>
    <x v="0"/>
  </r>
  <r>
    <x v="408"/>
    <x v="40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34i"/>
    <n v="11.950609999999999"/>
    <n v="-84.30686"/>
    <x v="0"/>
  </r>
  <r>
    <x v="409"/>
    <x v="40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66INF"/>
    <n v="12.03608"/>
    <n v="-84.434889999999996"/>
    <x v="0"/>
  </r>
  <r>
    <x v="410"/>
    <x v="41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69INF"/>
    <n v="12.03523"/>
    <n v="-84.180459999999997"/>
    <x v="0"/>
  </r>
  <r>
    <x v="411"/>
    <x v="411"/>
    <s v="Jorge Rodríguez"/>
    <m/>
    <m/>
    <s v="Bosque latifoliado degradado 30-69%"/>
    <n v="4"/>
    <s v="Media"/>
    <s v="Landsat"/>
    <m/>
    <m/>
    <s v="Media"/>
    <s v="Bosque latifoliado degradado 30-69%"/>
    <n v="3"/>
    <s v="Alta"/>
    <s v="Rapid Eye"/>
    <m/>
    <m/>
    <m/>
    <m/>
    <m/>
    <s v="372INF"/>
    <n v="12.03607"/>
    <n v="-83.924880000000002"/>
    <x v="0"/>
  </r>
  <r>
    <x v="412"/>
    <x v="41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3i"/>
    <n v="12.07733"/>
    <n v="-84.307249999999996"/>
    <x v="0"/>
  </r>
  <r>
    <x v="413"/>
    <x v="413"/>
    <s v="Jorge Rodríguez"/>
    <m/>
    <m/>
    <s v="Bosque latifoliado degradado 30-69%"/>
    <n v="5"/>
    <s v="Alta"/>
    <s v="Landsat"/>
    <m/>
    <m/>
    <s v="Media"/>
    <s v="Bosque latifoliado degradado 30-69%"/>
    <n v="6"/>
    <s v="Alta"/>
    <s v="Rapid Eye"/>
    <m/>
    <m/>
    <m/>
    <m/>
    <m/>
    <s v="1598i"/>
    <n v="12.07757"/>
    <n v="-83.839690000000004"/>
    <x v="0"/>
  </r>
  <r>
    <x v="414"/>
    <x v="41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52i"/>
    <n v="12.12067"/>
    <n v="-84.646919999999994"/>
    <x v="0"/>
  </r>
  <r>
    <x v="415"/>
    <x v="415"/>
    <s v="Jorge Rodríguez"/>
    <m/>
    <m/>
    <s v="Bosque latifoliado &gt;70%"/>
    <n v="7"/>
    <s v="Alta"/>
    <s v="Landsat"/>
    <m/>
    <m/>
    <s v="Media"/>
    <s v="Bosque latifoliado degradado 30-69%"/>
    <n v="6"/>
    <s v="Alta"/>
    <s v="Rapid Eye"/>
    <m/>
    <m/>
    <m/>
    <m/>
    <m/>
    <s v="403INF"/>
    <n v="12.120200000000001"/>
    <n v="-84.349620000000002"/>
    <x v="0"/>
  </r>
  <r>
    <x v="416"/>
    <x v="41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58i"/>
    <n v="12.120559999999999"/>
    <n v="-84.136769999999999"/>
    <x v="0"/>
  </r>
  <r>
    <x v="417"/>
    <x v="41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61i"/>
    <n v="12.12049"/>
    <n v="-83.881699999999995"/>
    <x v="0"/>
  </r>
  <r>
    <x v="418"/>
    <x v="41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01i"/>
    <n v="12.16277"/>
    <n v="-84.433949999999996"/>
    <x v="0"/>
  </r>
  <r>
    <x v="419"/>
    <x v="41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i"/>
    <n v="12.163029999999999"/>
    <n v="-83.881200000000007"/>
    <x v="0"/>
  </r>
  <r>
    <x v="420"/>
    <x v="420"/>
    <s v="Jorge Rodríguez"/>
    <m/>
    <m/>
    <s v="Bosque latifoliado &gt;70%"/>
    <n v="8"/>
    <s v="Alta"/>
    <s v="Landsat"/>
    <m/>
    <m/>
    <s v="Media"/>
    <s v="Bosque latifoliado &gt;70%"/>
    <n v="8"/>
    <s v="Baja"/>
    <s v="Rapid Eye"/>
    <m/>
    <m/>
    <m/>
    <m/>
    <m/>
    <s v="437INF"/>
    <n v="12.20532"/>
    <n v="-84.520390000000006"/>
    <x v="0"/>
  </r>
  <r>
    <x v="421"/>
    <x v="421"/>
    <s v="Jorge Rodríguez"/>
    <m/>
    <m/>
    <s v="Bosque latifoliado degradado 30-69%"/>
    <n v="6"/>
    <s v="Alta"/>
    <s v="Landsat"/>
    <m/>
    <m/>
    <s v="Media"/>
    <s v="Bosque latifoliado degradado 30-69%"/>
    <n v="6"/>
    <s v="Alta"/>
    <s v="Rapid Eye"/>
    <m/>
    <m/>
    <m/>
    <m/>
    <m/>
    <s v="440INF"/>
    <n v="12.20607"/>
    <n v="-84.264889999999994"/>
    <x v="0"/>
  </r>
  <r>
    <x v="422"/>
    <x v="42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43INF"/>
    <n v="12.205159999999999"/>
    <n v="-84.010419999999996"/>
    <x v="0"/>
  </r>
  <r>
    <x v="423"/>
    <x v="423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872i"/>
    <n v="12.20562"/>
    <n v="-83.967650000000006"/>
    <x v="0"/>
  </r>
  <r>
    <x v="424"/>
    <x v="424"/>
    <s v="Jorge Rodríguez"/>
    <m/>
    <m/>
    <s v="Bosque latifoliado degradado 30-69%"/>
    <n v="4"/>
    <s v="Alta"/>
    <s v="Landsat"/>
    <m/>
    <m/>
    <s v="Media"/>
    <s v="Bosque latifoliado degradado 30-69%"/>
    <n v="4"/>
    <s v="Alta"/>
    <s v="Rapid Eye"/>
    <m/>
    <m/>
    <m/>
    <m/>
    <m/>
    <s v="1611i"/>
    <n v="12.247780000000001"/>
    <n v="-84.519750000000002"/>
    <x v="0"/>
  </r>
  <r>
    <x v="425"/>
    <x v="42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27i"/>
    <n v="12.33263"/>
    <n v="-84.09375"/>
    <x v="0"/>
  </r>
  <r>
    <x v="426"/>
    <x v="426"/>
    <s v="Jorge Rodríguez"/>
    <m/>
    <m/>
    <s v="Bosque latifoliado degradado 30-69%"/>
    <n v="5"/>
    <s v="Alta"/>
    <s v="Landsat"/>
    <m/>
    <m/>
    <s v="Media"/>
    <s v="Bosque latifoliado &gt;70%"/>
    <n v="8"/>
    <s v="Alta"/>
    <s v="Rapid Eye"/>
    <m/>
    <m/>
    <m/>
    <m/>
    <m/>
    <s v="153i"/>
    <n v="12.33301"/>
    <n v="-83.881150000000005"/>
    <x v="0"/>
  </r>
  <r>
    <x v="427"/>
    <x v="42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16INF"/>
    <n v="12.376060000000001"/>
    <n v="-84.434889999999996"/>
    <x v="0"/>
  </r>
  <r>
    <x v="428"/>
    <x v="428"/>
    <s v="Jorge Rodríguez"/>
    <m/>
    <m/>
    <s v="Bosque latifoliado degradado 30-69%"/>
    <n v="3"/>
    <s v="Baja"/>
    <s v="Landsat"/>
    <m/>
    <m/>
    <s v="Media"/>
    <s v="Bosque latifoliado degradado 30-69%"/>
    <n v="4"/>
    <s v="Alta"/>
    <s v="Rapid Eye"/>
    <m/>
    <m/>
    <m/>
    <m/>
    <m/>
    <s v="897i"/>
    <n v="12.3756"/>
    <n v="-83.967619999999997"/>
    <x v="0"/>
  </r>
  <r>
    <x v="429"/>
    <x v="42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22INF"/>
    <n v="12.376060000000001"/>
    <n v="-83.924880000000002"/>
    <x v="0"/>
  </r>
  <r>
    <x v="430"/>
    <x v="43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0i"/>
    <n v="12.41811"/>
    <n v="-84.392189999999999"/>
    <x v="0"/>
  </r>
  <r>
    <x v="431"/>
    <x v="431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163i"/>
    <n v="12.417199999999999"/>
    <n v="-84.137159999999994"/>
    <x v="0"/>
  </r>
  <r>
    <x v="432"/>
    <x v="43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41i"/>
    <n v="12.41756"/>
    <n v="-83.924629999999993"/>
    <x v="0"/>
  </r>
  <r>
    <x v="433"/>
    <x v="43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6i"/>
    <n v="12.418010000000001"/>
    <n v="-83.88212"/>
    <x v="0"/>
  </r>
  <r>
    <x v="434"/>
    <x v="43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54INF"/>
    <n v="12.460290000000001"/>
    <n v="-84.689580000000007"/>
    <x v="0"/>
  </r>
  <r>
    <x v="435"/>
    <x v="435"/>
    <s v="Jorge Rodríguez"/>
    <m/>
    <m/>
    <s v="Bosque latifoliado &gt;70%"/>
    <n v="9"/>
    <s v="Alta"/>
    <s v="Landsat"/>
    <m/>
    <m/>
    <s v="Media"/>
    <s v="Bosque latifoliado degradado 30-69%"/>
    <n v="5"/>
    <s v="Baja"/>
    <s v="Rapid Eye"/>
    <m/>
    <m/>
    <m/>
    <m/>
    <m/>
    <s v="904i"/>
    <n v="12.460599999999999"/>
    <n v="-84.476789999999994"/>
    <x v="0"/>
  </r>
  <r>
    <x v="436"/>
    <x v="436"/>
    <s v="Jorge Rodríguez"/>
    <m/>
    <m/>
    <s v="Bosque latifoliado &gt;70%"/>
    <n v="9"/>
    <s v="Alta"/>
    <s v="Landsat"/>
    <m/>
    <m/>
    <s v="Media"/>
    <s v="Bosque latifoliado degradado 30-69%"/>
    <n v="5"/>
    <s v="Alta"/>
    <s v="Rapid Eye"/>
    <m/>
    <m/>
    <m/>
    <m/>
    <m/>
    <s v="911i"/>
    <n v="12.46045"/>
    <n v="-83.881609999999995"/>
    <x v="0"/>
  </r>
  <r>
    <x v="437"/>
    <x v="43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1i"/>
    <n v="12.503130000000001"/>
    <n v="-84.561419999999998"/>
    <x v="0"/>
  </r>
  <r>
    <x v="438"/>
    <x v="43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0i"/>
    <n v="12.502000000000001"/>
    <n v="-83.79607"/>
    <x v="0"/>
  </r>
  <r>
    <x v="439"/>
    <x v="43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05INF"/>
    <n v="12.545170000000001"/>
    <n v="-84.180300000000003"/>
    <x v="0"/>
  </r>
  <r>
    <x v="440"/>
    <x v="44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31i"/>
    <n v="12.63067"/>
    <n v="-84.901889999999995"/>
    <x v="0"/>
  </r>
  <r>
    <x v="441"/>
    <x v="44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655INF"/>
    <n v="12.63091"/>
    <n v="-83.753810000000001"/>
    <x v="0"/>
  </r>
  <r>
    <x v="442"/>
    <x v="44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46i"/>
    <n v="12.63039"/>
    <n v="-83.626490000000004"/>
    <x v="0"/>
  </r>
  <r>
    <x v="443"/>
    <x v="44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72i"/>
    <n v="12.672840000000001"/>
    <n v="-84.859030000000004"/>
    <x v="0"/>
  </r>
  <r>
    <x v="444"/>
    <x v="44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11i"/>
    <n v="12.672980000000001"/>
    <n v="-83.881050000000002"/>
    <x v="0"/>
  </r>
  <r>
    <x v="445"/>
    <x v="44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51i"/>
    <n v="12.71565"/>
    <n v="-84.562560000000005"/>
    <x v="0"/>
  </r>
  <r>
    <x v="446"/>
    <x v="446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699INF"/>
    <n v="12.71604"/>
    <n v="-83.924880000000002"/>
    <x v="0"/>
  </r>
  <r>
    <x v="447"/>
    <x v="447"/>
    <s v="Jorge Rodríguez"/>
    <m/>
    <m/>
    <s v="Bosque latifoliado &gt;70%"/>
    <n v="9"/>
    <s v="Alta"/>
    <s v="Landsat"/>
    <m/>
    <m/>
    <s v="Media"/>
    <s v="Bosque latifoliado degradado 30-69%"/>
    <n v="6"/>
    <s v="Alta"/>
    <s v="Bing"/>
    <m/>
    <m/>
    <m/>
    <m/>
    <m/>
    <s v="960i"/>
    <n v="12.715540000000001"/>
    <n v="-83.797569999999993"/>
    <x v="0"/>
  </r>
  <r>
    <x v="448"/>
    <x v="448"/>
    <s v="Jorge Rodríguez"/>
    <m/>
    <m/>
    <s v="Bosque latifoliado &gt;70%"/>
    <n v="9"/>
    <s v="Alta"/>
    <s v="Landsat"/>
    <m/>
    <m/>
    <s v="Media"/>
    <s v="Bosque latifoliado &gt;70%"/>
    <n v="7"/>
    <s v="Media"/>
    <s v="Bing"/>
    <m/>
    <m/>
    <m/>
    <m/>
    <m/>
    <s v="702INF"/>
    <n v="12.71499"/>
    <n v="-83.670270000000002"/>
    <x v="0"/>
  </r>
  <r>
    <x v="449"/>
    <x v="449"/>
    <s v="Jorge Rodríguez"/>
    <m/>
    <m/>
    <s v="Bosque latifoliado &gt;70%"/>
    <n v="9"/>
    <s v="Alta"/>
    <s v="Landsat"/>
    <m/>
    <m/>
    <s v="Media"/>
    <s v="Bosque latifoliado degradado 30-69%"/>
    <n v="6"/>
    <s v="Alta"/>
    <s v="Bing"/>
    <m/>
    <m/>
    <m/>
    <m/>
    <m/>
    <s v="226i"/>
    <n v="12.75705"/>
    <n v="-83.967070000000007"/>
    <x v="0"/>
  </r>
  <r>
    <x v="450"/>
    <x v="45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697i"/>
    <n v="12.757540000000001"/>
    <n v="-84.009569999999997"/>
    <x v="0"/>
  </r>
  <r>
    <x v="451"/>
    <x v="45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78i"/>
    <n v="12.800409999999999"/>
    <n v="-83.796499999999995"/>
    <x v="0"/>
  </r>
  <r>
    <x v="452"/>
    <x v="452"/>
    <s v="Jorge Rodríguez"/>
    <m/>
    <m/>
    <s v="Bosque latifoliado degradado 30-69%"/>
    <n v="6"/>
    <s v="Media"/>
    <s v="Landsat"/>
    <m/>
    <m/>
    <s v="Media"/>
    <s v="Bosque latifoliado degradado 30-69%"/>
    <n v="3"/>
    <s v="Alta"/>
    <s v="Rapid Eye"/>
    <m/>
    <m/>
    <m/>
    <m/>
    <m/>
    <s v="1715i"/>
    <n v="12.842499999999999"/>
    <n v="-83.92353"/>
    <x v="0"/>
  </r>
  <r>
    <x v="453"/>
    <x v="453"/>
    <s v="Jorge Rodríguez"/>
    <m/>
    <m/>
    <s v="Bosque latifoliado degradado 30-69%"/>
    <n v="6"/>
    <s v="Baja"/>
    <s v="Landsat"/>
    <m/>
    <m/>
    <s v="Media"/>
    <s v="Bosque latifoliado degradado 30-69%"/>
    <n v="5"/>
    <s v="Alta"/>
    <s v="Rapid Eye"/>
    <m/>
    <m/>
    <m/>
    <m/>
    <m/>
    <s v="245i"/>
    <n v="12.84296"/>
    <n v="-83.881"/>
    <x v="0"/>
  </r>
  <r>
    <x v="454"/>
    <x v="454"/>
    <s v="Jorge Rodríguez"/>
    <m/>
    <m/>
    <s v="Bosque latifoliado degradado 30-69%"/>
    <n v="4"/>
    <s v="Baja"/>
    <s v="Landsat"/>
    <m/>
    <m/>
    <s v="Media"/>
    <s v="Bosque latifoliado degradado 30-69%"/>
    <n v="5"/>
    <s v="Alta"/>
    <s v="Rapid Eye"/>
    <m/>
    <m/>
    <m/>
    <m/>
    <m/>
    <s v="248i"/>
    <n v="12.841850000000001"/>
    <n v="-83.625889999999998"/>
    <x v="0"/>
  </r>
  <r>
    <x v="455"/>
    <x v="45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93i"/>
    <n v="12.88555"/>
    <n v="-84.052539999999993"/>
    <x v="0"/>
  </r>
  <r>
    <x v="456"/>
    <x v="45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93INF"/>
    <n v="12.88603"/>
    <n v="-84.094880000000003"/>
    <x v="0"/>
  </r>
  <r>
    <x v="457"/>
    <x v="457"/>
    <s v="Jorge Rodríguez"/>
    <m/>
    <m/>
    <s v="Bosque latifoliado degradado 30-69%"/>
    <n v="6"/>
    <s v="Media"/>
    <s v="Landsat"/>
    <m/>
    <m/>
    <s v="Media"/>
    <s v="Bosque latifoliado degradado 30-69%"/>
    <n v="5"/>
    <s v="Alta"/>
    <s v="Rapid Eye"/>
    <m/>
    <m/>
    <m/>
    <m/>
    <m/>
    <s v="796INF"/>
    <n v="12.885020000000001"/>
    <n v="-83.840199999999996"/>
    <x v="0"/>
  </r>
  <r>
    <x v="458"/>
    <x v="45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96i"/>
    <n v="12.885529999999999"/>
    <n v="-83.797539999999998"/>
    <x v="0"/>
  </r>
  <r>
    <x v="459"/>
    <x v="459"/>
    <s v="Jorge Rodríguez"/>
    <m/>
    <m/>
    <s v="Bosque latifoliado &gt;70%"/>
    <n v="9"/>
    <s v="Alta"/>
    <s v="Landsat"/>
    <m/>
    <m/>
    <s v="Media"/>
    <s v="Bosque latifoliado degradado 30-69%"/>
    <n v="3"/>
    <s v="Alta"/>
    <s v="Rapid Eye"/>
    <m/>
    <m/>
    <m/>
    <m/>
    <m/>
    <s v="1719i"/>
    <n v="12.92788"/>
    <n v="-85.029690000000002"/>
    <x v="0"/>
  </r>
  <r>
    <x v="460"/>
    <x v="46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28i"/>
    <n v="12.927619999999999"/>
    <n v="-84.264570000000006"/>
    <x v="0"/>
  </r>
  <r>
    <x v="461"/>
    <x v="46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29i"/>
    <n v="12.927580000000001"/>
    <n v="-84.179559999999995"/>
    <x v="0"/>
  </r>
  <r>
    <x v="462"/>
    <x v="46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61i"/>
    <n v="12.928000000000001"/>
    <n v="-84.052040000000005"/>
    <x v="0"/>
  </r>
  <r>
    <x v="463"/>
    <x v="46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32i"/>
    <n v="12.9275"/>
    <n v="-83.924520000000001"/>
    <x v="0"/>
  </r>
  <r>
    <x v="464"/>
    <x v="46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35i"/>
    <n v="12.927390000000001"/>
    <n v="-83.669489999999996"/>
    <x v="0"/>
  </r>
  <r>
    <x v="465"/>
    <x v="46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08i"/>
    <n v="12.97052"/>
    <n v="-84.306619999999995"/>
    <x v="0"/>
  </r>
  <r>
    <x v="466"/>
    <x v="466"/>
    <s v="Jorge Rodríguez"/>
    <m/>
    <m/>
    <s v="Bosque latifoliado &gt;70%"/>
    <n v="9"/>
    <s v="Alta"/>
    <s v="Landsat"/>
    <m/>
    <m/>
    <s v="Media"/>
    <s v="Bosque latifoliado &gt;70%"/>
    <n v="7"/>
    <s v="Alta"/>
    <s v="Bing"/>
    <m/>
    <m/>
    <m/>
    <m/>
    <m/>
    <s v="844INF"/>
    <n v="12.969889999999999"/>
    <n v="-83.83914"/>
    <x v="0"/>
  </r>
  <r>
    <x v="467"/>
    <x v="467"/>
    <s v="Jorge Rodríguez"/>
    <m/>
    <m/>
    <s v="Bosque latifoliado &gt;70%"/>
    <n v="9"/>
    <s v="Alta"/>
    <s v="Landsat"/>
    <m/>
    <m/>
    <m/>
    <s v="Bosque latifoliado degradado 30-69%"/>
    <n v="6"/>
    <s v="Alta"/>
    <s v="Bing"/>
    <m/>
    <m/>
    <m/>
    <m/>
    <m/>
    <s v="1014i"/>
    <n v="12.9704"/>
    <n v="-83.796459999999996"/>
    <x v="0"/>
  </r>
  <r>
    <x v="468"/>
    <x v="46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47INF"/>
    <n v="12.970879999999999"/>
    <n v="-83.58372"/>
    <x v="0"/>
  </r>
  <r>
    <x v="469"/>
    <x v="46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80i"/>
    <n v="13.01294"/>
    <n v="-83.880949999999999"/>
    <x v="0"/>
  </r>
  <r>
    <x v="470"/>
    <x v="47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49i"/>
    <n v="13.01243"/>
    <n v="-83.838440000000006"/>
    <x v="0"/>
  </r>
  <r>
    <x v="471"/>
    <x v="471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283i"/>
    <n v="13.01182"/>
    <n v="-83.625839999999997"/>
    <x v="0"/>
  </r>
  <r>
    <x v="472"/>
    <x v="472"/>
    <s v="Jorge Rodríguez"/>
    <m/>
    <m/>
    <s v="Bosque latifoliado degradado 30-69%"/>
    <n v="6"/>
    <s v="Media"/>
    <s v="Landsat"/>
    <m/>
    <m/>
    <s v="Media"/>
    <s v="Bosque latifoliado degradado 30-69%"/>
    <n v="4"/>
    <s v="Alta"/>
    <s v="Rapid Eye"/>
    <m/>
    <m/>
    <m/>
    <m/>
    <m/>
    <s v="49b"/>
    <n v="13.013450000000001"/>
    <n v="-83.584289999999996"/>
    <x v="0"/>
  </r>
  <r>
    <x v="473"/>
    <x v="47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22i"/>
    <n v="13.055619999999999"/>
    <n v="-84.5625"/>
    <x v="0"/>
  </r>
  <r>
    <x v="474"/>
    <x v="474"/>
    <s v="Jorge Rodríguez"/>
    <m/>
    <m/>
    <s v="Bosque latifoliado &gt;70%"/>
    <n v="8"/>
    <s v="Alta"/>
    <s v="Landsat"/>
    <m/>
    <m/>
    <s v="Media"/>
    <s v="Bosque latifoliado &gt;70%"/>
    <n v="7"/>
    <s v="Alta"/>
    <s v="Rapid Eye"/>
    <m/>
    <m/>
    <m/>
    <m/>
    <m/>
    <s v="1028i"/>
    <n v="13.055540000000001"/>
    <n v="-84.052509999999998"/>
    <x v="0"/>
  </r>
  <r>
    <x v="475"/>
    <x v="47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83INF"/>
    <n v="13.05602"/>
    <n v="-83.924880000000002"/>
    <x v="0"/>
  </r>
  <r>
    <x v="476"/>
    <x v="476"/>
    <s v="Jorge Rodríguez"/>
    <m/>
    <m/>
    <s v="Bosque latifoliado &gt;70%"/>
    <n v="9"/>
    <s v="Alta"/>
    <s v="Landsat"/>
    <m/>
    <m/>
    <s v="Media"/>
    <s v="Bosque latifoliado degradado 30-69%"/>
    <n v="3"/>
    <s v="Alta"/>
    <s v="Rapid Eye"/>
    <m/>
    <m/>
    <m/>
    <m/>
    <m/>
    <s v="1031i"/>
    <n v="13.05551"/>
    <n v="-83.797510000000003"/>
    <x v="0"/>
  </r>
  <r>
    <x v="477"/>
    <x v="47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886INF"/>
    <n v="13.05494"/>
    <n v="-83.670159999999996"/>
    <x v="0"/>
  </r>
  <r>
    <x v="478"/>
    <x v="47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57i"/>
    <n v="13.09768"/>
    <n v="-84.519580000000005"/>
    <x v="0"/>
  </r>
  <r>
    <x v="479"/>
    <x v="47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60i"/>
    <n v="13.0976"/>
    <n v="-84.264539999999997"/>
    <x v="0"/>
  </r>
  <r>
    <x v="480"/>
    <x v="480"/>
    <s v="Jorge Rodríguez"/>
    <m/>
    <m/>
    <s v="Bosque latifoliado &gt;70%"/>
    <n v="8"/>
    <s v="Alta"/>
    <s v="Landsat"/>
    <m/>
    <m/>
    <s v="Media"/>
    <s v="Bosque latifoliado degradado 30-69%"/>
    <n v="6"/>
    <s v="Alta"/>
    <s v="Rapid Eye"/>
    <m/>
    <m/>
    <m/>
    <m/>
    <m/>
    <s v="1763i"/>
    <n v="13.097490000000001"/>
    <n v="-84.009500000000003"/>
    <x v="0"/>
  </r>
  <r>
    <x v="481"/>
    <x v="481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296i"/>
    <n v="13.097"/>
    <n v="-83.966999999999999"/>
    <x v="0"/>
  </r>
  <r>
    <x v="482"/>
    <x v="48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97i"/>
    <n v="13.097950000000001"/>
    <n v="-83.881979999999999"/>
    <x v="0"/>
  </r>
  <r>
    <x v="483"/>
    <x v="483"/>
    <s v="Jorge Rodríguez"/>
    <m/>
    <m/>
    <s v="Bosque latifoliado &gt;70%"/>
    <n v="9"/>
    <s v="Media"/>
    <s v="Landsat"/>
    <m/>
    <m/>
    <s v="Media"/>
    <s v="Bosque latifoliado degradado 30-69%"/>
    <n v="4"/>
    <s v="Alta"/>
    <s v="Rapid Eye"/>
    <m/>
    <m/>
    <m/>
    <m/>
    <m/>
    <s v="1766i"/>
    <n v="13.09741"/>
    <n v="-83.754459999999995"/>
    <x v="0"/>
  </r>
  <r>
    <x v="484"/>
    <x v="48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00i"/>
    <n v="13.09681"/>
    <n v="-83.626949999999994"/>
    <x v="0"/>
  </r>
  <r>
    <x v="485"/>
    <x v="48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34i"/>
    <n v="13.140650000000001"/>
    <n v="-84.986800000000002"/>
    <x v="0"/>
  </r>
  <r>
    <x v="486"/>
    <x v="48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19INF"/>
    <n v="13.140919999999999"/>
    <n v="-84.263949999999994"/>
    <x v="0"/>
  </r>
  <r>
    <x v="487"/>
    <x v="48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25INF"/>
    <n v="13.140879999999999"/>
    <n v="-83.75376"/>
    <x v="0"/>
  </r>
  <r>
    <x v="488"/>
    <x v="48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70i"/>
    <n v="13.18277"/>
    <n v="-84.773849999999996"/>
    <x v="0"/>
  </r>
  <r>
    <x v="489"/>
    <x v="48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09i"/>
    <n v="13.18215"/>
    <n v="-84.306120000000007"/>
    <x v="0"/>
  </r>
  <r>
    <x v="490"/>
    <x v="49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79i"/>
    <n v="13.18247"/>
    <n v="-84.008470000000003"/>
    <x v="0"/>
  </r>
  <r>
    <x v="491"/>
    <x v="49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15i"/>
    <n v="13.18188"/>
    <n v="-83.795869999999994"/>
    <x v="0"/>
  </r>
  <r>
    <x v="492"/>
    <x v="49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17i"/>
    <n v="13.18178"/>
    <n v="-83.625789999999995"/>
    <x v="0"/>
  </r>
  <r>
    <x v="493"/>
    <x v="493"/>
    <s v="Jorge Rodríguez"/>
    <m/>
    <m/>
    <s v="Bosque latifoliado degradado 30-69%"/>
    <n v="6"/>
    <s v="Alta"/>
    <s v="Landsat"/>
    <m/>
    <m/>
    <s v="Media"/>
    <s v="Bosque latifoliado &gt;70%"/>
    <n v="8"/>
    <s v="Alta"/>
    <s v="Rapid Eye"/>
    <m/>
    <m/>
    <m/>
    <m/>
    <m/>
    <s v="53b"/>
    <n v="13.183439999999999"/>
    <n v="-83.584289999999996"/>
    <x v="0"/>
  </r>
  <r>
    <x v="494"/>
    <x v="49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46INF"/>
    <n v="13.225479999999999"/>
    <n v="-85.37003"/>
    <x v="0"/>
  </r>
  <r>
    <x v="495"/>
    <x v="495"/>
    <s v="Jorge Rodríguez"/>
    <m/>
    <m/>
    <s v="Bosque latifoliado &gt;70%"/>
    <n v="9"/>
    <s v="Alta"/>
    <s v="Landsat"/>
    <m/>
    <m/>
    <s v="Media"/>
    <s v="Bosque latifoliado degradado 30-69%"/>
    <n v="6"/>
    <s v="Alta"/>
    <s v="Bing"/>
    <m/>
    <m/>
    <m/>
    <m/>
    <m/>
    <s v="960INF"/>
    <n v="13.22509"/>
    <n v="-84.180070000000001"/>
    <x v="0"/>
  </r>
  <r>
    <x v="496"/>
    <x v="496"/>
    <s v="Jorge Rodríguez"/>
    <m/>
    <m/>
    <s v="Bosque latifoliado &gt;70%"/>
    <n v="9"/>
    <s v="Baja"/>
    <s v="Landsat"/>
    <m/>
    <m/>
    <s v="Media"/>
    <s v="Bosque latifoliado &gt;70%"/>
    <n v="9"/>
    <s v="Alta"/>
    <s v="Rapid Eye"/>
    <m/>
    <m/>
    <m/>
    <m/>
    <m/>
    <s v="1069i"/>
    <n v="13.2255"/>
    <n v="-83.797479999999993"/>
    <x v="0"/>
  </r>
  <r>
    <x v="497"/>
    <x v="49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966INF"/>
    <n v="13.224919999999999"/>
    <n v="-83.670100000000005"/>
    <x v="0"/>
  </r>
  <r>
    <x v="498"/>
    <x v="49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20i"/>
    <n v="13.2676"/>
    <n v="-85.157150000000001"/>
    <x v="0"/>
  </r>
  <r>
    <x v="499"/>
    <x v="49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32i"/>
    <n v="13.267060000000001"/>
    <n v="-84.136989999999997"/>
    <x v="0"/>
  </r>
  <r>
    <x v="500"/>
    <x v="50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798i"/>
    <n v="13.267519999999999"/>
    <n v="-84.094480000000004"/>
    <x v="0"/>
  </r>
  <r>
    <x v="501"/>
    <x v="50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38i"/>
    <n v="13.266780000000001"/>
    <n v="-83.626909999999995"/>
    <x v="0"/>
  </r>
  <r>
    <x v="502"/>
    <x v="502"/>
    <s v="Jorge Rodríguez"/>
    <m/>
    <m/>
    <s v="Bosque latifoliado &gt;70%"/>
    <n v="8"/>
    <s v="Alta"/>
    <s v="Landsat"/>
    <m/>
    <m/>
    <s v="Media"/>
    <s v="Bosque latifoliado &gt;70%"/>
    <n v="8"/>
    <s v="Alta"/>
    <s v="Bing"/>
    <m/>
    <m/>
    <m/>
    <m/>
    <m/>
    <s v="979INF"/>
    <n v="13.31057"/>
    <n v="-85.709569999999999"/>
    <x v="0"/>
  </r>
  <r>
    <x v="503"/>
    <x v="503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1083i"/>
    <n v="13.31053"/>
    <n v="-84.561620000000005"/>
    <x v="0"/>
  </r>
  <r>
    <x v="504"/>
    <x v="504"/>
    <s v="Jorge Rodríguez"/>
    <m/>
    <m/>
    <s v="Bosque latifoliado &gt;70%"/>
    <n v="9"/>
    <s v="Media"/>
    <s v="Landsat"/>
    <m/>
    <m/>
    <s v="Media"/>
    <s v="Bosque latifoliado &gt;70%"/>
    <n v="9"/>
    <s v="Alta"/>
    <s v="Rapid Eye"/>
    <m/>
    <m/>
    <m/>
    <m/>
    <m/>
    <s v="1087i"/>
    <n v="13.310449999999999"/>
    <n v="-84.221509999999995"/>
    <x v="0"/>
  </r>
  <r>
    <x v="505"/>
    <x v="50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00INF"/>
    <n v="13.310890000000001"/>
    <n v="-83.923810000000003"/>
    <x v="0"/>
  </r>
  <r>
    <x v="506"/>
    <x v="50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03INF"/>
    <n v="13.30977"/>
    <n v="-83.668940000000006"/>
    <x v="0"/>
  </r>
  <r>
    <x v="507"/>
    <x v="50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93i"/>
    <n v="13.31033"/>
    <n v="-83.711340000000007"/>
    <x v="0"/>
  </r>
  <r>
    <x v="508"/>
    <x v="50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6b"/>
    <n v="13.35308"/>
    <n v="-85.709770000000006"/>
    <x v="0"/>
  </r>
  <r>
    <x v="509"/>
    <x v="50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08i"/>
    <n v="13.352830000000001"/>
    <n v="-85.028940000000006"/>
    <x v="0"/>
  </r>
  <r>
    <x v="510"/>
    <x v="51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14i"/>
    <n v="13.352639999999999"/>
    <n v="-84.518680000000003"/>
    <x v="0"/>
  </r>
  <r>
    <x v="511"/>
    <x v="51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51i"/>
    <n v="13.353020000000001"/>
    <n v="-84.391109999999998"/>
    <x v="0"/>
  </r>
  <r>
    <x v="512"/>
    <x v="51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17i"/>
    <n v="13.35256"/>
    <n v="-84.263549999999995"/>
    <x v="0"/>
  </r>
  <r>
    <x v="513"/>
    <x v="513"/>
    <s v="Jorge Rodríguez"/>
    <m/>
    <m/>
    <s v="Bosque latifoliado &gt;70%"/>
    <n v="9"/>
    <s v="Baja"/>
    <s v="Landsat"/>
    <m/>
    <m/>
    <s v="Media"/>
    <s v="Bosque latifoliado degradado 30-69%"/>
    <n v="5"/>
    <s v="Alta"/>
    <s v="Rapid Eye"/>
    <m/>
    <m/>
    <m/>
    <m/>
    <m/>
    <s v="354i"/>
    <n v="13.352040000000001"/>
    <n v="-84.135990000000007"/>
    <x v="0"/>
  </r>
  <r>
    <x v="514"/>
    <x v="51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20i"/>
    <n v="13.352449999999999"/>
    <n v="-84.008420000000001"/>
    <x v="0"/>
  </r>
  <r>
    <x v="515"/>
    <x v="51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23i"/>
    <n v="13.352359999999999"/>
    <n v="-83.753290000000007"/>
    <x v="0"/>
  </r>
  <r>
    <x v="516"/>
    <x v="51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60i"/>
    <n v="13.351749999999999"/>
    <n v="-83.625739999999993"/>
    <x v="0"/>
  </r>
  <r>
    <x v="517"/>
    <x v="51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19INF"/>
    <n v="13.395519999999999"/>
    <n v="-85.539959999999994"/>
    <x v="0"/>
  </r>
  <r>
    <x v="518"/>
    <x v="51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25INF"/>
    <n v="13.395350000000001"/>
    <n v="-85.029970000000006"/>
    <x v="0"/>
  </r>
  <r>
    <x v="519"/>
    <x v="51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28INF"/>
    <n v="13.396000000000001"/>
    <n v="-84.774889999999999"/>
    <x v="0"/>
  </r>
  <r>
    <x v="520"/>
    <x v="520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1031INF"/>
    <n v="13.39518"/>
    <n v="-84.519990000000007"/>
    <x v="0"/>
  </r>
  <r>
    <x v="521"/>
    <x v="521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1115i"/>
    <n v="13.39551"/>
    <n v="-84.052449999999993"/>
    <x v="0"/>
  </r>
  <r>
    <x v="522"/>
    <x v="522"/>
    <s v="Jorge Rodríguez"/>
    <m/>
    <m/>
    <s v="Bosque latifoliado degradado 30-69%"/>
    <n v="4"/>
    <s v="Baja"/>
    <s v="Landsat"/>
    <m/>
    <m/>
    <s v="Media"/>
    <s v="Bosque latifoliado degradado 30-69%"/>
    <n v="4"/>
    <s v="Alta"/>
    <s v="Rapid Eye"/>
    <m/>
    <m/>
    <m/>
    <m/>
    <m/>
    <s v="1118i"/>
    <n v="13.395479999999999"/>
    <n v="-83.797449999999998"/>
    <x v="0"/>
  </r>
  <r>
    <x v="523"/>
    <x v="52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39i"/>
    <n v="13.437620000000001"/>
    <n v="-84.434489999999997"/>
    <x v="0"/>
  </r>
  <r>
    <x v="524"/>
    <x v="52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377i"/>
    <n v="13.43713"/>
    <n v="-84.306979999999996"/>
    <x v="0"/>
  </r>
  <r>
    <x v="525"/>
    <x v="52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45i"/>
    <n v="13.437430000000001"/>
    <n v="-83.924419999999998"/>
    <x v="0"/>
  </r>
  <r>
    <x v="526"/>
    <x v="52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24i"/>
    <n v="13.480700000000001"/>
    <n v="-85.411879999999996"/>
    <x v="0"/>
  </r>
  <r>
    <x v="527"/>
    <x v="52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59INF"/>
    <n v="13.48043"/>
    <n v="-85.369389999999996"/>
    <x v="0"/>
  </r>
  <r>
    <x v="528"/>
    <x v="52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62INF"/>
    <n v="13.48095"/>
    <n v="-85.114239999999995"/>
    <x v="0"/>
  </r>
  <r>
    <x v="529"/>
    <x v="52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071INF"/>
    <n v="13.480029999999999"/>
    <n v="-84.349069999999998"/>
    <x v="0"/>
  </r>
  <r>
    <x v="530"/>
    <x v="530"/>
    <s v="Jorge Rodríguez"/>
    <m/>
    <m/>
    <s v="Bosque latifoliado &gt;70%"/>
    <n v="9"/>
    <s v="Alta"/>
    <s v="Landsat"/>
    <m/>
    <m/>
    <s v="Media"/>
    <s v="Bosque latifoliado &gt;70%"/>
    <n v="9"/>
    <s v="Baja"/>
    <s v="Rapid Eye"/>
    <m/>
    <m/>
    <m/>
    <m/>
    <m/>
    <s v="1136i"/>
    <n v="13.48048"/>
    <n v="-84.391530000000003"/>
    <x v="0"/>
  </r>
  <r>
    <x v="531"/>
    <x v="53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39i"/>
    <n v="13.48043"/>
    <n v="-84.136439999999993"/>
    <x v="0"/>
  </r>
  <r>
    <x v="532"/>
    <x v="53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55i"/>
    <n v="13.52286"/>
    <n v="-85.113939999999999"/>
    <x v="0"/>
  </r>
  <r>
    <x v="533"/>
    <x v="53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01i"/>
    <n v="13.523"/>
    <n v="-84.391059999999996"/>
    <x v="0"/>
  </r>
  <r>
    <x v="534"/>
    <x v="53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64i"/>
    <n v="13.52256"/>
    <n v="-84.34854"/>
    <x v="0"/>
  </r>
  <r>
    <x v="535"/>
    <x v="53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04i"/>
    <n v="13.52201"/>
    <n v="-84.135940000000005"/>
    <x v="0"/>
  </r>
  <r>
    <x v="536"/>
    <x v="53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70i"/>
    <n v="13.522360000000001"/>
    <n v="-83.838279999999997"/>
    <x v="0"/>
  </r>
  <r>
    <x v="537"/>
    <x v="53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10i"/>
    <n v="13.52172"/>
    <n v="-83.625680000000003"/>
    <x v="0"/>
  </r>
  <r>
    <x v="538"/>
    <x v="538"/>
    <s v="Jorge Rodríguez"/>
    <m/>
    <m/>
    <s v="Bosque latifoliado degradado 30-69%"/>
    <n v="5"/>
    <s v="Media"/>
    <s v="Landsat"/>
    <m/>
    <m/>
    <s v="Media"/>
    <s v="Bosque latifoliado degradado 30-69%"/>
    <n v="4"/>
    <s v="Alta"/>
    <s v="Rapid Eye"/>
    <m/>
    <m/>
    <m/>
    <m/>
    <m/>
    <s v="62b"/>
    <n v="13.52342"/>
    <n v="-83.584270000000004"/>
    <x v="0"/>
  </r>
  <r>
    <x v="539"/>
    <x v="539"/>
    <s v="Jorge Rodríguez"/>
    <m/>
    <m/>
    <s v="Bosque latifoliado &gt;70%"/>
    <n v="9"/>
    <s v="Alta"/>
    <s v="Landsat"/>
    <m/>
    <m/>
    <s v="Media"/>
    <s v="Bosque latifoliado &gt;70%"/>
    <n v="9"/>
    <s v="Alta"/>
    <s v="Bing"/>
    <m/>
    <m/>
    <m/>
    <m/>
    <m/>
    <s v="1151i"/>
    <n v="13.565720000000001"/>
    <n v="-85.412409999999994"/>
    <x v="0"/>
  </r>
  <r>
    <x v="540"/>
    <x v="540"/>
    <s v="Jorge Rodríguez"/>
    <m/>
    <m/>
    <s v="Bosque latifoliado &gt;70%"/>
    <n v="9"/>
    <s v="Baja"/>
    <s v="Landsat"/>
    <m/>
    <m/>
    <s v="Media"/>
    <s v="Bosque latifoliado &gt;70%"/>
    <n v="9"/>
    <s v="Alta"/>
    <s v="Rapid Eye"/>
    <m/>
    <m/>
    <m/>
    <m/>
    <m/>
    <s v="1154i"/>
    <n v="13.5657"/>
    <n v="-85.157409999999999"/>
    <x v="0"/>
  </r>
  <r>
    <x v="541"/>
    <x v="54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00INF"/>
    <n v="13.565989999999999"/>
    <n v="-85.114900000000006"/>
    <x v="0"/>
  </r>
  <r>
    <x v="542"/>
    <x v="54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03INF"/>
    <n v="13.56528"/>
    <n v="-84.859920000000002"/>
    <x v="0"/>
  </r>
  <r>
    <x v="543"/>
    <x v="54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09INF"/>
    <n v="13.565099999999999"/>
    <n v="-84.349940000000004"/>
    <x v="0"/>
  </r>
  <r>
    <x v="544"/>
    <x v="54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15INF"/>
    <n v="13.56493"/>
    <n v="-83.839969999999994"/>
    <x v="0"/>
  </r>
  <r>
    <x v="545"/>
    <x v="54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18INF"/>
    <n v="13.565989999999999"/>
    <n v="-83.584869999999995"/>
    <x v="0"/>
  </r>
  <r>
    <x v="546"/>
    <x v="54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20i"/>
    <n v="13.608140000000001"/>
    <n v="-85.072059999999993"/>
    <x v="0"/>
  </r>
  <r>
    <x v="547"/>
    <x v="54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29i"/>
    <n v="13.607100000000001"/>
    <n v="-84.306939999999997"/>
    <x v="0"/>
  </r>
  <r>
    <x v="548"/>
    <x v="54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891i"/>
    <n v="13.60754"/>
    <n v="-84.264430000000004"/>
    <x v="0"/>
  </r>
  <r>
    <x v="549"/>
    <x v="549"/>
    <s v="Jorge Rodríguez"/>
    <m/>
    <m/>
    <s v="Bosque latifoliado &gt;70%"/>
    <n v="9"/>
    <s v="Baja"/>
    <s v="Landsat"/>
    <m/>
    <m/>
    <s v="Media"/>
    <s v="Bosque latifoliado &gt;70%"/>
    <n v="9"/>
    <s v="Alta"/>
    <s v="Bing"/>
    <m/>
    <m/>
    <m/>
    <m/>
    <m/>
    <s v="435i"/>
    <n v="13.606820000000001"/>
    <n v="-83.796869999999998"/>
    <x v="0"/>
  </r>
  <r>
    <x v="550"/>
    <x v="55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83i"/>
    <n v="13.65061"/>
    <n v="-84.986689999999996"/>
    <x v="0"/>
  </r>
  <r>
    <x v="551"/>
    <x v="55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47INF"/>
    <n v="13.65001"/>
    <n v="-84.349000000000004"/>
    <x v="0"/>
  </r>
  <r>
    <x v="552"/>
    <x v="55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92i"/>
    <n v="13.65042"/>
    <n v="-84.221429999999998"/>
    <x v="0"/>
  </r>
  <r>
    <x v="553"/>
    <x v="55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50INF"/>
    <n v="13.650880000000001"/>
    <n v="-84.09384"/>
    <x v="0"/>
  </r>
  <r>
    <x v="554"/>
    <x v="55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199i"/>
    <n v="13.65028"/>
    <n v="-83.626220000000004"/>
    <x v="0"/>
  </r>
  <r>
    <x v="555"/>
    <x v="55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38i"/>
    <n v="13.692909999999999"/>
    <n v="-85.836780000000005"/>
    <x v="0"/>
  </r>
  <r>
    <x v="556"/>
    <x v="55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00i"/>
    <n v="13.69304"/>
    <n v="-85.709220000000002"/>
    <x v="0"/>
  </r>
  <r>
    <x v="557"/>
    <x v="55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41i"/>
    <n v="13.69323"/>
    <n v="-85.581649999999996"/>
    <x v="0"/>
  </r>
  <r>
    <x v="558"/>
    <x v="55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47i"/>
    <n v="13.69313"/>
    <n v="-85.071370000000002"/>
    <x v="0"/>
  </r>
  <r>
    <x v="559"/>
    <x v="55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17i"/>
    <n v="13.69252"/>
    <n v="-84.263450000000006"/>
    <x v="0"/>
  </r>
  <r>
    <x v="560"/>
    <x v="56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57i"/>
    <n v="13.69295"/>
    <n v="-84.220929999999996"/>
    <x v="0"/>
  </r>
  <r>
    <x v="561"/>
    <x v="56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03i"/>
    <n v="13.73574"/>
    <n v="-85.582380000000001"/>
    <x v="0"/>
  </r>
  <r>
    <x v="562"/>
    <x v="56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09i"/>
    <n v="13.73565"/>
    <n v="-85.072379999999995"/>
    <x v="0"/>
  </r>
  <r>
    <x v="563"/>
    <x v="56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18i"/>
    <n v="13.73554"/>
    <n v="-84.307379999999995"/>
    <x v="0"/>
  </r>
  <r>
    <x v="564"/>
    <x v="56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29i"/>
    <n v="13.77792"/>
    <n v="-85.369579999999999"/>
    <x v="0"/>
  </r>
  <r>
    <x v="565"/>
    <x v="56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32i"/>
    <n v="13.777839999999999"/>
    <n v="-85.114540000000005"/>
    <x v="0"/>
  </r>
  <r>
    <x v="566"/>
    <x v="56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78i"/>
    <n v="13.77726"/>
    <n v="-84.646960000000007"/>
    <x v="0"/>
  </r>
  <r>
    <x v="567"/>
    <x v="56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38i"/>
    <n v="13.77765"/>
    <n v="-84.60445"/>
    <x v="0"/>
  </r>
  <r>
    <x v="568"/>
    <x v="56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41i"/>
    <n v="13.77754"/>
    <n v="-84.349410000000006"/>
    <x v="0"/>
  </r>
  <r>
    <x v="569"/>
    <x v="56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43i"/>
    <n v="13.777469999999999"/>
    <n v="-84.179379999999995"/>
    <x v="0"/>
  </r>
  <r>
    <x v="570"/>
    <x v="570"/>
    <s v="Jorge Rodríguez"/>
    <m/>
    <m/>
    <s v="Bosque latifoliado &gt;70%"/>
    <n v="9"/>
    <s v="s"/>
    <s v="Landsat"/>
    <m/>
    <m/>
    <s v="Media"/>
    <s v="Bosque latifoliado &gt;70%"/>
    <n v="8"/>
    <s v="Alta"/>
    <s v="Rapid Eye"/>
    <m/>
    <m/>
    <m/>
    <m/>
    <m/>
    <s v="1949i"/>
    <n v="13.77727"/>
    <n v="-83.669300000000007"/>
    <x v="0"/>
  </r>
  <r>
    <x v="571"/>
    <x v="57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0i"/>
    <n v="13.82071"/>
    <n v="-85.496830000000003"/>
    <x v="0"/>
  </r>
  <r>
    <x v="572"/>
    <x v="57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07INF"/>
    <n v="13.82033"/>
    <n v="-85.199200000000005"/>
    <x v="0"/>
  </r>
  <r>
    <x v="573"/>
    <x v="57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3i"/>
    <n v="13.820639999999999"/>
    <n v="-85.241739999999993"/>
    <x v="0"/>
  </r>
  <r>
    <x v="574"/>
    <x v="57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5i"/>
    <n v="13.820600000000001"/>
    <n v="-85.071680000000001"/>
    <x v="0"/>
  </r>
  <r>
    <x v="575"/>
    <x v="57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11INF"/>
    <n v="13.8202"/>
    <n v="-84.859089999999995"/>
    <x v="0"/>
  </r>
  <r>
    <x v="576"/>
    <x v="57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14INF"/>
    <n v="13.8209"/>
    <n v="-84.604029999999995"/>
    <x v="0"/>
  </r>
  <r>
    <x v="577"/>
    <x v="577"/>
    <s v="Jorge Rodríguez"/>
    <m/>
    <m/>
    <s v="Bosque latifoliado &gt;70%"/>
    <n v="9"/>
    <s v="Alta"/>
    <s v="Landsat"/>
    <m/>
    <m/>
    <s v="Media"/>
    <s v="Bosque latifoliado &gt;70%"/>
    <n v="9"/>
    <s v="Baja"/>
    <s v="Rapid Eye"/>
    <m/>
    <m/>
    <m/>
    <m/>
    <m/>
    <s v="1217INF"/>
    <n v="13.819990000000001"/>
    <n v="-84.348920000000007"/>
    <x v="0"/>
  </r>
  <r>
    <x v="578"/>
    <x v="578"/>
    <s v="Jorge Rodríguez"/>
    <m/>
    <m/>
    <s v="Bosque latifoliado &gt;70%"/>
    <n v="8"/>
    <s v="Alta"/>
    <s v="Landsat"/>
    <m/>
    <m/>
    <s v="Media"/>
    <s v="Bosque latifoliado degradado 30-69%"/>
    <n v="6"/>
    <s v="Alta"/>
    <s v="Rapid Eye"/>
    <m/>
    <m/>
    <m/>
    <m/>
    <m/>
    <s v="1244i"/>
    <n v="13.82044"/>
    <n v="-84.30641"/>
    <x v="0"/>
  </r>
  <r>
    <x v="579"/>
    <x v="579"/>
    <s v="Jorge Rodríguez"/>
    <m/>
    <m/>
    <s v="Bosque latifoliado degradado 30-69%"/>
    <n v="6"/>
    <s v="Baja"/>
    <s v="Landsat"/>
    <m/>
    <m/>
    <s v="Media"/>
    <s v="Bosque latifoliado degradado 30-69%"/>
    <n v="3"/>
    <s v="Alta"/>
    <s v="Rapid Eye"/>
    <m/>
    <m/>
    <m/>
    <m/>
    <m/>
    <s v="1247i"/>
    <n v="13.820360000000001"/>
    <n v="-84.051320000000004"/>
    <x v="0"/>
  </r>
  <r>
    <x v="580"/>
    <x v="580"/>
    <s v="Jorge Rodríguez"/>
    <m/>
    <m/>
    <s v="Bosque latifoliado degradado 30-69%"/>
    <n v="4"/>
    <s v="Alta"/>
    <s v="Landsat"/>
    <m/>
    <m/>
    <s v="Media"/>
    <s v="Bosque latifoliado degradado 30-69%"/>
    <n v="5"/>
    <s v="Alta"/>
    <s v="Rapid Eye"/>
    <m/>
    <m/>
    <m/>
    <m/>
    <m/>
    <s v="1220INF"/>
    <n v="13.820869999999999"/>
    <n v="-84.093829999999997"/>
    <x v="0"/>
  </r>
  <r>
    <x v="581"/>
    <x v="58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23INF"/>
    <n v="13.81977"/>
    <n v="-83.838769999999997"/>
    <x v="0"/>
  </r>
  <r>
    <x v="582"/>
    <x v="58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50i"/>
    <n v="13.820309999999999"/>
    <n v="-83.796229999999994"/>
    <x v="0"/>
  </r>
  <r>
    <x v="583"/>
    <x v="58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93i"/>
    <n v="13.86271"/>
    <n v="-85.496560000000002"/>
    <x v="0"/>
  </r>
  <r>
    <x v="584"/>
    <x v="58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496i"/>
    <n v="13.863149999999999"/>
    <n v="-85.241420000000005"/>
    <x v="0"/>
  </r>
  <r>
    <x v="585"/>
    <x v="58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57i"/>
    <n v="13.862780000000001"/>
    <n v="-85.028809999999993"/>
    <x v="0"/>
  </r>
  <r>
    <x v="586"/>
    <x v="58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02i"/>
    <n v="13.86304"/>
    <n v="-84.73115"/>
    <x v="0"/>
  </r>
  <r>
    <x v="587"/>
    <x v="58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63i"/>
    <n v="13.862579999999999"/>
    <n v="-84.518540000000002"/>
    <x v="0"/>
  </r>
  <r>
    <x v="588"/>
    <x v="588"/>
    <s v="Jorge Rodríguez"/>
    <m/>
    <m/>
    <s v="Bosque latifoliado degradado 30-69%"/>
    <n v="3"/>
    <s v="Media"/>
    <s v="Landsat"/>
    <m/>
    <m/>
    <s v="Media"/>
    <s v="Bosque latifoliado degradado 30-69%"/>
    <n v="4"/>
    <s v="Alta"/>
    <s v="Rapid Eye"/>
    <m/>
    <m/>
    <m/>
    <m/>
    <m/>
    <s v="1966i"/>
    <n v="13.862500000000001"/>
    <n v="-84.263400000000004"/>
    <x v="0"/>
  </r>
  <r>
    <x v="589"/>
    <x v="58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08i"/>
    <n v="13.86294"/>
    <n v="-84.220879999999994"/>
    <x v="0"/>
  </r>
  <r>
    <x v="590"/>
    <x v="590"/>
    <s v="Jorge Rodríguez"/>
    <m/>
    <m/>
    <s v="Bosque latifoliado &gt;70%"/>
    <n v="9"/>
    <s v="Baja"/>
    <s v="Landsat"/>
    <m/>
    <m/>
    <s v="Media"/>
    <s v="Bosque latifoliado &gt;70%"/>
    <n v="8"/>
    <s v="Alta"/>
    <s v="Rapid Eye"/>
    <m/>
    <m/>
    <m/>
    <m/>
    <m/>
    <s v="1969i"/>
    <n v="13.86238"/>
    <n v="-84.008269999999996"/>
    <x v="0"/>
  </r>
  <r>
    <x v="591"/>
    <x v="59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12i"/>
    <n v="13.86286"/>
    <n v="-83.880700000000004"/>
    <x v="0"/>
  </r>
  <r>
    <x v="592"/>
    <x v="59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38INF"/>
    <n v="13.90597"/>
    <n v="-85.284899999999993"/>
    <x v="0"/>
  </r>
  <r>
    <x v="593"/>
    <x v="59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59i"/>
    <n v="13.905670000000001"/>
    <n v="-85.242350000000002"/>
    <x v="0"/>
  </r>
  <r>
    <x v="594"/>
    <x v="59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41INF"/>
    <n v="13.9053"/>
    <n v="-85.029790000000006"/>
    <x v="0"/>
  </r>
  <r>
    <x v="595"/>
    <x v="59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2i"/>
    <n v="13.90564"/>
    <n v="-84.987340000000003"/>
    <x v="0"/>
  </r>
  <r>
    <x v="596"/>
    <x v="59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4i"/>
    <n v="13.905609999999999"/>
    <n v="-84.817350000000005"/>
    <x v="0"/>
  </r>
  <r>
    <x v="597"/>
    <x v="59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7i"/>
    <n v="13.90555"/>
    <n v="-84.562349999999995"/>
    <x v="0"/>
  </r>
  <r>
    <x v="598"/>
    <x v="59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0i"/>
    <n v="13.905519999999999"/>
    <n v="-84.30735"/>
    <x v="0"/>
  </r>
  <r>
    <x v="599"/>
    <x v="599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1250INF"/>
    <n v="13.90597"/>
    <n v="-84.264880000000005"/>
    <x v="0"/>
  </r>
  <r>
    <x v="600"/>
    <x v="600"/>
    <s v="Jorge Rodríguez"/>
    <m/>
    <m/>
    <s v="Bosque latifoliado &gt;70%"/>
    <n v="9"/>
    <s v="Media"/>
    <s v="Landsat"/>
    <m/>
    <m/>
    <s v="Media"/>
    <s v="Bosque latifoliado &gt;70%"/>
    <n v="9"/>
    <s v="Baja"/>
    <s v="Rapid Eye"/>
    <m/>
    <m/>
    <m/>
    <m/>
    <m/>
    <s v="1253INF"/>
    <n v="13.90494"/>
    <n v="-84.009839999999997"/>
    <x v="0"/>
  </r>
  <r>
    <x v="601"/>
    <x v="601"/>
    <s v="Jorge Rodríguez"/>
    <m/>
    <m/>
    <s v="Bosque latifoliado &gt;70%"/>
    <n v="9"/>
    <s v="Media"/>
    <s v="Landsat"/>
    <m/>
    <m/>
    <s v="Media"/>
    <s v="Bosque latifoliado &gt;70%"/>
    <n v="9"/>
    <s v="Alta"/>
    <s v="Rapid Eye"/>
    <m/>
    <m/>
    <m/>
    <m/>
    <m/>
    <s v="1276i"/>
    <n v="13.905430000000001"/>
    <n v="-83.797359999999998"/>
    <x v="0"/>
  </r>
  <r>
    <x v="602"/>
    <x v="602"/>
    <s v="Jorge Rodríguez"/>
    <m/>
    <m/>
    <s v="Bosque latifoliado &gt;70%"/>
    <n v="9"/>
    <s v="Baja"/>
    <s v="Landsat"/>
    <m/>
    <m/>
    <s v="Media"/>
    <s v="Bosque latifoliado &gt;70%"/>
    <n v="9"/>
    <s v="Alta"/>
    <s v="Rapid Eye"/>
    <m/>
    <m/>
    <m/>
    <m/>
    <m/>
    <s v="1256INF"/>
    <n v="13.90597"/>
    <n v="-83.754869999999997"/>
    <x v="0"/>
  </r>
  <r>
    <x v="603"/>
    <x v="60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9i"/>
    <n v="13.90537"/>
    <n v="-83.542370000000005"/>
    <x v="0"/>
  </r>
  <r>
    <x v="604"/>
    <x v="60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1b"/>
    <n v="13.948919999999999"/>
    <n v="-85.709810000000004"/>
    <x v="0"/>
  </r>
  <r>
    <x v="605"/>
    <x v="60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77i"/>
    <n v="13.947950000000001"/>
    <n v="-85.454560000000001"/>
    <x v="0"/>
  </r>
  <r>
    <x v="606"/>
    <x v="60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24i"/>
    <n v="13.94811"/>
    <n v="-85.07199"/>
    <x v="0"/>
  </r>
  <r>
    <x v="607"/>
    <x v="60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83i"/>
    <n v="13.947760000000001"/>
    <n v="-84.944469999999995"/>
    <x v="0"/>
  </r>
  <r>
    <x v="608"/>
    <x v="608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27i"/>
    <n v="13.947329999999999"/>
    <n v="-84.816950000000006"/>
    <x v="0"/>
  </r>
  <r>
    <x v="609"/>
    <x v="60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993i"/>
    <n v="13.947430000000001"/>
    <n v="-84.094329999999999"/>
    <x v="0"/>
  </r>
  <r>
    <x v="610"/>
    <x v="610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536i"/>
    <n v="13.947900000000001"/>
    <n v="-84.051820000000006"/>
    <x v="0"/>
  </r>
  <r>
    <x v="611"/>
    <x v="611"/>
    <s v="Jorge Rodríguez"/>
    <m/>
    <m/>
    <s v="Bosque latifoliado &gt;70%"/>
    <n v="9"/>
    <s v="Baja"/>
    <s v="Landsat"/>
    <m/>
    <m/>
    <s v="Media"/>
    <s v="Bosque latifoliado degradado 30-69%"/>
    <n v="5"/>
    <s v="Alta"/>
    <s v="Rapid Eye"/>
    <m/>
    <m/>
    <m/>
    <m/>
    <m/>
    <s v="1996i"/>
    <n v="13.947319999999999"/>
    <n v="-83.839290000000005"/>
    <x v="0"/>
  </r>
  <r>
    <x v="612"/>
    <x v="612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81i"/>
    <n v="13.9907"/>
    <n v="-85.581829999999997"/>
    <x v="0"/>
  </r>
  <r>
    <x v="613"/>
    <x v="613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6INF"/>
    <n v="13.99038"/>
    <n v="-85.369190000000003"/>
    <x v="0"/>
  </r>
  <r>
    <x v="614"/>
    <x v="61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84i"/>
    <n v="13.99066"/>
    <n v="-85.326729999999998"/>
    <x v="0"/>
  </r>
  <r>
    <x v="615"/>
    <x v="61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69INF"/>
    <n v="13.990919999999999"/>
    <n v="-85.11421"/>
    <x v="0"/>
  </r>
  <r>
    <x v="616"/>
    <x v="61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87i"/>
    <n v="13.990589999999999"/>
    <n v="-85.071640000000002"/>
    <x v="0"/>
  </r>
  <r>
    <x v="617"/>
    <x v="61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2INF"/>
    <n v="13.990180000000001"/>
    <n v="-84.859009999999998"/>
    <x v="0"/>
  </r>
  <r>
    <x v="618"/>
    <x v="618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1290i"/>
    <n v="13.990539999999999"/>
    <n v="-84.816550000000007"/>
    <x v="0"/>
  </r>
  <r>
    <x v="619"/>
    <x v="61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75INF"/>
    <n v="13.99089"/>
    <n v="-84.604010000000002"/>
    <x v="0"/>
  </r>
  <r>
    <x v="620"/>
    <x v="62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4i"/>
    <n v="13.990460000000001"/>
    <n v="-84.476429999999993"/>
    <x v="0"/>
  </r>
  <r>
    <x v="621"/>
    <x v="62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7i"/>
    <n v="13.99039"/>
    <n v="-84.221339999999998"/>
    <x v="0"/>
  </r>
  <r>
    <x v="622"/>
    <x v="622"/>
    <s v="Jorge Rodríguez"/>
    <m/>
    <m/>
    <s v="Bosque latifoliado &gt;70%"/>
    <n v="9"/>
    <s v="Alta"/>
    <s v="Landsat"/>
    <m/>
    <m/>
    <s v="Media"/>
    <s v="Bosque latifoliado &gt;70%"/>
    <n v="7"/>
    <s v="Alta"/>
    <s v="Rapid Eye"/>
    <m/>
    <m/>
    <m/>
    <m/>
    <m/>
    <s v="1281INF"/>
    <n v="13.99086"/>
    <n v="-84.093819999999994"/>
    <x v="0"/>
  </r>
  <r>
    <x v="623"/>
    <x v="623"/>
    <s v="Jorge Rodríguez"/>
    <m/>
    <m/>
    <s v="Bosque latifoliado degradado 30-69%"/>
    <n v="3"/>
    <s v="Alta"/>
    <s v="Landsat"/>
    <m/>
    <m/>
    <s v="Media"/>
    <s v="Bosque latifoliado degradado 30-69%"/>
    <n v="3"/>
    <s v="Alta"/>
    <s v="Rapid Eye"/>
    <m/>
    <m/>
    <m/>
    <m/>
    <m/>
    <s v="1300i"/>
    <n v="13.99034"/>
    <n v="-83.966250000000002"/>
    <x v="0"/>
  </r>
  <r>
    <x v="624"/>
    <x v="62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87INF"/>
    <n v="13.990819999999999"/>
    <n v="-83.583619999999996"/>
    <x v="0"/>
  </r>
  <r>
    <x v="625"/>
    <x v="62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73b"/>
    <n v="14.03345"/>
    <n v="-85.454629999999995"/>
    <x v="0"/>
  </r>
  <r>
    <x v="626"/>
    <x v="62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46i"/>
    <n v="14.032500000000001"/>
    <n v="-85.15634"/>
    <x v="0"/>
  </r>
  <r>
    <x v="627"/>
    <x v="62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04i"/>
    <n v="14.03276"/>
    <n v="-85.028760000000005"/>
    <x v="0"/>
  </r>
  <r>
    <x v="628"/>
    <x v="628"/>
    <s v="Jorge Rodríguez"/>
    <m/>
    <m/>
    <s v="Bosque latifoliado &gt;70%"/>
    <n v="9"/>
    <s v="Alta"/>
    <s v="Landsat"/>
    <m/>
    <m/>
    <s v="Media"/>
    <s v="Bosque latifoliado &gt;70%"/>
    <n v="8"/>
    <s v="Alta"/>
    <s v="Rapid Eye"/>
    <m/>
    <m/>
    <m/>
    <m/>
    <m/>
    <s v="549i"/>
    <n v="14.03307"/>
    <n v="-84.90119"/>
    <x v="0"/>
  </r>
  <r>
    <x v="629"/>
    <x v="629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07i"/>
    <n v="14.032679999999999"/>
    <n v="-84.773629999999997"/>
    <x v="0"/>
  </r>
  <r>
    <x v="630"/>
    <x v="630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555i"/>
    <n v="14.032959999999999"/>
    <n v="-84.390919999999994"/>
    <x v="0"/>
  </r>
  <r>
    <x v="631"/>
    <x v="631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2016i"/>
    <n v="14.032360000000001"/>
    <n v="-84.008219999999994"/>
    <x v="0"/>
  </r>
  <r>
    <x v="632"/>
    <x v="632"/>
    <s v="Jorge Rodríguez"/>
    <m/>
    <m/>
    <s v="Bosque latifoliado degradado 30-69%"/>
    <n v="5"/>
    <s v="Media"/>
    <s v="Landsat"/>
    <m/>
    <m/>
    <s v="Media"/>
    <s v="Bosque latifoliado degradado 30-69%"/>
    <n v="4"/>
    <s v="Media"/>
    <s v="Rapid Eye"/>
    <m/>
    <m/>
    <m/>
    <m/>
    <m/>
    <s v="561i"/>
    <n v="14.03284"/>
    <n v="-83.880650000000003"/>
    <x v="0"/>
  </r>
  <r>
    <x v="633"/>
    <x v="633"/>
    <s v="Jorge Rodríguez"/>
    <m/>
    <m/>
    <s v="Bosque latifoliado &gt;70%"/>
    <n v="9"/>
    <s v="Alta"/>
    <s v="Landsat"/>
    <m/>
    <m/>
    <s v="Media"/>
    <s v="Bosque latifoliado degradado 30-69%"/>
    <n v="6"/>
    <s v="Alta"/>
    <s v="Rapid Eye"/>
    <m/>
    <m/>
    <m/>
    <m/>
    <m/>
    <s v="2020i"/>
    <n v="14.032220000000001"/>
    <n v="-83.668040000000005"/>
    <x v="0"/>
  </r>
  <r>
    <x v="634"/>
    <x v="634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2INF"/>
    <n v="14.075340000000001"/>
    <n v="-85.199719999999999"/>
    <x v="0"/>
  </r>
  <r>
    <x v="635"/>
    <x v="635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3INF"/>
    <n v="14.07596"/>
    <n v="-85.114900000000006"/>
    <x v="0"/>
  </r>
  <r>
    <x v="636"/>
    <x v="636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311i"/>
    <n v="14.07563"/>
    <n v="-84.987309999999994"/>
    <x v="0"/>
  </r>
  <r>
    <x v="637"/>
    <x v="637"/>
    <s v="Jorge Rodríguez"/>
    <m/>
    <m/>
    <s v="Bosque latifoliado &gt;70%"/>
    <n v="9"/>
    <s v="Alta"/>
    <s v="Landsat"/>
    <m/>
    <m/>
    <s v="Media"/>
    <s v="Bosque latifoliado &gt;70%"/>
    <n v="9"/>
    <s v="Alta"/>
    <s v="Rapid Eye"/>
    <m/>
    <m/>
    <m/>
    <m/>
    <m/>
    <s v="1296INF"/>
    <n v="14.07522"/>
    <n v="-84.859729999999999"/>
    <x v="0"/>
  </r>
  <r>
    <x v="638"/>
    <x v="638"/>
    <s v="Jorge Rodríguez"/>
    <m/>
    <m/>
    <s v="Bosque latifoliado &gt;70%"/>
    <n v="9"/>
    <s v="Media"/>
    <s v="Landsat"/>
    <m/>
    <m/>
    <s v="Media"/>
    <s v="Bosque latifoliado &gt;70%"/>
    <n v="9"/>
    <s v="Alta"/>
    <s v="Bing"/>
    <m/>
    <m/>
    <m/>
    <m/>
    <m/>
    <s v="1386i"/>
    <n v="14.330399999999999"/>
    <n v="-84.391310000000004"/>
    <x v="0"/>
  </r>
  <r>
    <x v="639"/>
    <x v="639"/>
    <s v="Jorge Rodríguez"/>
    <m/>
    <m/>
    <s v="Sombras y Nubes"/>
    <n v="0"/>
    <s v="Baja"/>
    <s v="Landsat"/>
    <m/>
    <m/>
    <s v="Media"/>
    <s v="Bosque latifoliado degradado 30-69%"/>
    <n v="3"/>
    <s v="Alta"/>
    <s v="Rapid Eye"/>
    <m/>
    <m/>
    <m/>
    <m/>
    <m/>
    <s v="1206i"/>
    <n v="13.735709999999999"/>
    <n v="-85.327370000000002"/>
    <x v="1"/>
  </r>
  <r>
    <x v="640"/>
    <x v="640"/>
    <s v="Jorge Rodríguez"/>
    <m/>
    <m/>
    <s v="Sombras y Nubes"/>
    <n v="0"/>
    <s v="Baja"/>
    <s v="Landsat"/>
    <m/>
    <m/>
    <s v="Media"/>
    <s v="Bosque latifoliado degradado 30-69%"/>
    <n v="4"/>
    <s v="Alta"/>
    <s v="Rapid Eye"/>
    <m/>
    <m/>
    <m/>
    <m/>
    <m/>
    <s v="1179INF"/>
    <n v="13.73526"/>
    <n v="-84.859859999999998"/>
    <x v="1"/>
  </r>
  <r>
    <x v="641"/>
    <x v="641"/>
    <s v="Jorge Rodríguez"/>
    <m/>
    <m/>
    <s v="Bosque latifoliado &gt;70%"/>
    <n v="9"/>
    <s v="Alta"/>
    <s v="Landsat"/>
    <m/>
    <m/>
    <s v="Media"/>
    <s v="Cultivo anual"/>
    <n v="0"/>
    <s v="Alta"/>
    <s v="Rapid Eye"/>
    <m/>
    <m/>
    <m/>
    <m/>
    <m/>
    <s v="374i"/>
    <n v="13.43805"/>
    <n v="-84.562010000000001"/>
    <x v="0"/>
  </r>
  <r>
    <x v="642"/>
    <x v="642"/>
    <s v="Jorge Rodríguez"/>
    <m/>
    <m/>
    <s v="Pastos"/>
    <n v="0"/>
    <s v="Alta"/>
    <s v="Landsat"/>
    <m/>
    <m/>
    <s v="Media"/>
    <s v="Cultivo Permanente &lt; 30% (no bosque)"/>
    <n v="0"/>
    <s v="Alta"/>
    <s v="Rapid Eye"/>
    <m/>
    <m/>
    <m/>
    <m/>
    <m/>
    <s v="475INF"/>
    <n v="12.290240000000001"/>
    <n v="-84.519599999999997"/>
    <x v="0"/>
  </r>
  <r>
    <x v="643"/>
    <x v="643"/>
    <s v="Jorge Rodríguez"/>
    <m/>
    <m/>
    <s v="Bosque latifoliado &gt;70%"/>
    <n v="7"/>
    <s v="Alta"/>
    <s v="Landsat"/>
    <m/>
    <m/>
    <s v="Media"/>
    <s v="Cultivo Permanente &gt; 30% (bosque)"/>
    <n v="0"/>
    <s v="Alta"/>
    <s v="Rapid Eye"/>
    <m/>
    <m/>
    <m/>
    <m/>
    <m/>
    <s v="1836i"/>
    <n v="13.4377"/>
    <n v="-84.689539999999994"/>
    <x v="0"/>
  </r>
  <r>
    <x v="644"/>
    <x v="644"/>
    <s v="Jorge Rodríguez"/>
    <m/>
    <m/>
    <s v="Cultivo Permanente &gt; 30% (bosque)"/>
    <n v="0"/>
    <s v="Alta"/>
    <s v="Landsat"/>
    <m/>
    <m/>
    <s v="Media"/>
    <s v="Cultivo Permanente &gt; 30% (bosque)"/>
    <n v="0"/>
    <s v="Alta"/>
    <s v="Rapid Eye"/>
    <s v="20150101_165653"/>
    <m/>
    <m/>
    <m/>
    <m/>
    <s v="1375INF"/>
    <n v="14.32985"/>
    <n v="-84.178640000000001"/>
    <x v="0"/>
  </r>
  <r>
    <x v="645"/>
    <x v="645"/>
    <s v="Jorge Rodríguez"/>
    <m/>
    <m/>
    <s v="Cultivo Permanente &gt; 30% (bosque)"/>
    <n v="0"/>
    <s v="Alta"/>
    <s v="Landsat"/>
    <m/>
    <m/>
    <s v="Media"/>
    <s v="Cultivo Permanente &gt; 30% (bosque)"/>
    <n v="0"/>
    <s v="Alta"/>
    <s v="Rapid Eye"/>
    <m/>
    <m/>
    <m/>
    <m/>
    <m/>
    <s v="1389i"/>
    <n v="14.330349999999999"/>
    <n v="-84.136219999999994"/>
    <x v="0"/>
  </r>
  <r>
    <x v="646"/>
    <x v="646"/>
    <s v="Jorge Rodríguez"/>
    <m/>
    <m/>
    <s v="Pastos"/>
    <n v="0"/>
    <s v="Alta"/>
    <s v="Landsat"/>
    <m/>
    <m/>
    <s v="Media"/>
    <s v="Cultivo Permanente &gt; 30% (bosque)"/>
    <n v="0"/>
    <s v="Alta"/>
    <s v="Rapid Eye"/>
    <m/>
    <m/>
    <m/>
    <m/>
    <m/>
    <s v="137i"/>
    <n v="12.248100000000001"/>
    <n v="-84.222200000000001"/>
    <x v="0"/>
  </r>
  <r>
    <x v="647"/>
    <x v="64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377INF"/>
    <n v="14.32978"/>
    <n v="-84.008589999999998"/>
    <x v="0"/>
  </r>
  <r>
    <x v="648"/>
    <x v="64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392i"/>
    <n v="14.330270000000001"/>
    <n v="-83.881129999999999"/>
    <x v="0"/>
  </r>
  <r>
    <x v="649"/>
    <x v="64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81b"/>
    <n v="14.373419999999999"/>
    <n v="-85.114549999999994"/>
    <x v="0"/>
  </r>
  <r>
    <x v="650"/>
    <x v="650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088i"/>
    <n v="14.3727"/>
    <n v="-84.943629999999999"/>
    <x v="0"/>
  </r>
  <r>
    <x v="651"/>
    <x v="651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36i"/>
    <n v="14.37304"/>
    <n v="-84.9011"/>
    <x v="0"/>
  </r>
  <r>
    <x v="652"/>
    <x v="652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39i"/>
    <n v="14.372170000000001"/>
    <n v="-84.645970000000005"/>
    <x v="0"/>
  </r>
  <r>
    <x v="653"/>
    <x v="653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093i"/>
    <n v="14.37252"/>
    <n v="-84.518389999999997"/>
    <x v="0"/>
  </r>
  <r>
    <x v="654"/>
    <x v="654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42i"/>
    <n v="14.37293"/>
    <n v="-84.390820000000005"/>
    <x v="0"/>
  </r>
  <r>
    <x v="655"/>
    <x v="655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096i"/>
    <n v="14.37243"/>
    <n v="-84.263249999999999"/>
    <x v="0"/>
  </r>
  <r>
    <x v="656"/>
    <x v="656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45i"/>
    <n v="14.371869999999999"/>
    <n v="-84.135689999999997"/>
    <x v="0"/>
  </r>
  <r>
    <x v="657"/>
    <x v="65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48i"/>
    <n v="14.372809999999999"/>
    <n v="-83.880539999999996"/>
    <x v="0"/>
  </r>
  <r>
    <x v="658"/>
    <x v="65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07i"/>
    <n v="14.372030000000001"/>
    <n v="-83.327749999999995"/>
    <x v="0"/>
  </r>
  <r>
    <x v="659"/>
    <x v="65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00i"/>
    <n v="14.4156"/>
    <n v="-85.072249999999997"/>
    <x v="0"/>
  </r>
  <r>
    <x v="660"/>
    <x v="660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388INF"/>
    <n v="14.41525"/>
    <n v="-85.029600000000002"/>
    <x v="0"/>
  </r>
  <r>
    <x v="661"/>
    <x v="661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03i"/>
    <n v="14.415570000000001"/>
    <n v="-84.817250000000001"/>
    <x v="0"/>
  </r>
  <r>
    <x v="662"/>
    <x v="662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391INF"/>
    <n v="14.415940000000001"/>
    <n v="-84.774889999999999"/>
    <x v="0"/>
  </r>
  <r>
    <x v="663"/>
    <x v="663"/>
    <s v="Jorge Rodríguez"/>
    <m/>
    <m/>
    <s v="Humedales"/>
    <n v="4"/>
    <s v="Alta"/>
    <s v="Landsat"/>
    <m/>
    <m/>
    <s v="Media"/>
    <s v="Humedales"/>
    <n v="6"/>
    <s v="Alta"/>
    <s v="Rapid Eye"/>
    <m/>
    <m/>
    <m/>
    <m/>
    <m/>
    <s v="1394INF"/>
    <n v="14.41506"/>
    <n v="-84.519620000000003"/>
    <x v="0"/>
  </r>
  <r>
    <x v="664"/>
    <x v="664"/>
    <s v="Jorge Rodríguez"/>
    <m/>
    <m/>
    <s v="Humedales"/>
    <n v="8"/>
    <s v="Alta"/>
    <s v="Landsat"/>
    <m/>
    <m/>
    <s v="Media"/>
    <s v="Humedales"/>
    <n v="8"/>
    <s v="Alta"/>
    <s v="Rapid Eye"/>
    <m/>
    <m/>
    <m/>
    <m/>
    <m/>
    <s v="1406i"/>
    <n v="14.415509999999999"/>
    <n v="-84.562259999999995"/>
    <x v="0"/>
  </r>
  <r>
    <x v="665"/>
    <x v="665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09i"/>
    <n v="14.415480000000001"/>
    <n v="-84.307259999999999"/>
    <x v="0"/>
  </r>
  <r>
    <x v="666"/>
    <x v="666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397INF"/>
    <n v="14.415940000000001"/>
    <n v="-84.264880000000005"/>
    <x v="0"/>
  </r>
  <r>
    <x v="667"/>
    <x v="66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00INF"/>
    <n v="14.41488"/>
    <n v="-84.009649999999993"/>
    <x v="0"/>
  </r>
  <r>
    <x v="668"/>
    <x v="66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12i"/>
    <n v="14.415419999999999"/>
    <n v="-84.052260000000004"/>
    <x v="0"/>
  </r>
  <r>
    <x v="669"/>
    <x v="66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56i"/>
    <n v="14.458069999999999"/>
    <n v="-85.071889999999996"/>
    <x v="0"/>
  </r>
  <r>
    <x v="670"/>
    <x v="670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08i"/>
    <n v="14.45772"/>
    <n v="-85.029380000000003"/>
    <x v="0"/>
  </r>
  <r>
    <x v="671"/>
    <x v="671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83b"/>
    <n v="14.45842"/>
    <n v="-85.114540000000005"/>
    <x v="0"/>
  </r>
  <r>
    <x v="672"/>
    <x v="672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59i"/>
    <n v="14.45726"/>
    <n v="-84.816839999999999"/>
    <x v="0"/>
  </r>
  <r>
    <x v="673"/>
    <x v="673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11i"/>
    <n v="14.45764"/>
    <n v="-84.774330000000006"/>
    <x v="0"/>
  </r>
  <r>
    <x v="674"/>
    <x v="674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14i"/>
    <n v="14.457520000000001"/>
    <n v="-84.519289999999998"/>
    <x v="0"/>
  </r>
  <r>
    <x v="675"/>
    <x v="675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63i"/>
    <n v="14.45707"/>
    <n v="-84.476780000000005"/>
    <x v="0"/>
  </r>
  <r>
    <x v="676"/>
    <x v="676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17i"/>
    <n v="14.45744"/>
    <n v="-84.264240000000001"/>
    <x v="0"/>
  </r>
  <r>
    <x v="677"/>
    <x v="67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66i"/>
    <n v="14.457890000000001"/>
    <n v="-84.221729999999994"/>
    <x v="0"/>
  </r>
  <r>
    <x v="678"/>
    <x v="67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69i"/>
    <n v="14.456770000000001"/>
    <n v="-83.966700000000003"/>
    <x v="0"/>
  </r>
  <r>
    <x v="679"/>
    <x v="67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20i"/>
    <n v="14.457319999999999"/>
    <n v="-84.009200000000007"/>
    <x v="0"/>
  </r>
  <r>
    <x v="680"/>
    <x v="680"/>
    <s v="Jorge Rodríguez"/>
    <m/>
    <m/>
    <s v="Humedales"/>
    <n v="0"/>
    <s v="Alta"/>
    <s v="Landsat"/>
    <m/>
    <m/>
    <s v="Media"/>
    <s v="Humedales"/>
    <n v="0"/>
    <s v="Alta"/>
    <s v="Bing"/>
    <m/>
    <m/>
    <m/>
    <m/>
    <m/>
    <s v="672i"/>
    <n v="14.45778"/>
    <n v="-83.711650000000006"/>
    <x v="0"/>
  </r>
  <r>
    <x v="681"/>
    <x v="681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22i"/>
    <n v="14.500540000000001"/>
    <n v="-85.071520000000007"/>
    <x v="0"/>
  </r>
  <r>
    <x v="682"/>
    <x v="682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10INF"/>
    <n v="14.50089"/>
    <n v="-85.114180000000005"/>
    <x v="0"/>
  </r>
  <r>
    <x v="683"/>
    <x v="683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13INF"/>
    <n v="14.500120000000001"/>
    <n v="-84.858789999999999"/>
    <x v="0"/>
  </r>
  <r>
    <x v="684"/>
    <x v="684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25i"/>
    <n v="14.500500000000001"/>
    <n v="-84.816419999999994"/>
    <x v="0"/>
  </r>
  <r>
    <x v="685"/>
    <x v="685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16INF"/>
    <n v="14.500859999999999"/>
    <n v="-84.603980000000007"/>
    <x v="0"/>
  </r>
  <r>
    <x v="686"/>
    <x v="686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19INF"/>
    <n v="14.4999"/>
    <n v="-84.348619999999997"/>
    <x v="0"/>
  </r>
  <r>
    <x v="687"/>
    <x v="68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30i"/>
    <n v="14.50038"/>
    <n v="-84.391270000000006"/>
    <x v="0"/>
  </r>
  <r>
    <x v="688"/>
    <x v="68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33i"/>
    <n v="14.50033"/>
    <n v="-84.136170000000007"/>
    <x v="0"/>
  </r>
  <r>
    <x v="689"/>
    <x v="68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22INF"/>
    <n v="14.500830000000001"/>
    <n v="-84.093779999999995"/>
    <x v="0"/>
  </r>
  <r>
    <x v="690"/>
    <x v="690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25INF"/>
    <n v="14.49968"/>
    <n v="-83.838459999999998"/>
    <x v="0"/>
  </r>
  <r>
    <x v="691"/>
    <x v="691"/>
    <s v="Jorge Rodríguez"/>
    <m/>
    <m/>
    <s v="Humedales"/>
    <n v="0"/>
    <s v="Alta"/>
    <s v="Landsat"/>
    <m/>
    <m/>
    <s v="Media"/>
    <s v="Humedales"/>
    <n v="0"/>
    <s v="Alta"/>
    <s v="Rapid Eye"/>
    <s v="20150101_165653"/>
    <m/>
    <m/>
    <m/>
    <m/>
    <s v="85b"/>
    <n v="14.543430000000001"/>
    <n v="-85.029560000000004"/>
    <x v="0"/>
  </r>
  <r>
    <x v="692"/>
    <x v="692"/>
    <s v="Jorge Rodríguez"/>
    <m/>
    <m/>
    <s v="Humedales"/>
    <n v="0"/>
    <s v="Alta"/>
    <s v="Landsat"/>
    <m/>
    <m/>
    <s v="Media"/>
    <s v="Humedales"/>
    <n v="0"/>
    <s v="Alta"/>
    <s v="Rapid Eye"/>
    <s v="20150101_165653"/>
    <m/>
    <m/>
    <m/>
    <s v="Se presenta en zona de alta deforestacion en el periodo"/>
    <s v="2130i"/>
    <n v="14.54264"/>
    <n v="-84.858530000000002"/>
    <x v="0"/>
  </r>
  <r>
    <x v="693"/>
    <x v="693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680i"/>
    <n v="14.542249999999999"/>
    <n v="-84.816010000000006"/>
    <x v="0"/>
  </r>
  <r>
    <x v="694"/>
    <x v="694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2133i"/>
    <n v="14.54255"/>
    <n v="-84.603390000000005"/>
    <x v="0"/>
  </r>
  <r>
    <x v="695"/>
    <x v="695"/>
    <s v="Jorge Rodríguez"/>
    <m/>
    <m/>
    <s v="Humedales"/>
    <n v="0"/>
    <s v="Alta"/>
    <s v="Landsat"/>
    <m/>
    <m/>
    <s v="Media"/>
    <s v="Humedales"/>
    <n v="0"/>
    <s v="Alta"/>
    <s v="Rapid Eye"/>
    <s v="20150101_165653"/>
    <m/>
    <m/>
    <m/>
    <m/>
    <s v="683i"/>
    <n v="14.542949999999999"/>
    <n v="-84.560860000000005"/>
    <x v="0"/>
  </r>
  <r>
    <x v="696"/>
    <x v="696"/>
    <s v="Jorge Rodríguez"/>
    <m/>
    <m/>
    <s v="Humedales"/>
    <n v="0"/>
    <s v="Alta"/>
    <s v="Landsat"/>
    <m/>
    <m/>
    <s v="Media"/>
    <s v="Humedales"/>
    <n v="0"/>
    <s v="Alta"/>
    <s v="Rapid Eye"/>
    <s v="20150101_165653"/>
    <m/>
    <m/>
    <m/>
    <m/>
    <s v="687i"/>
    <n v="14.542870000000001"/>
    <n v="-84.220669999999998"/>
    <x v="0"/>
  </r>
  <r>
    <x v="697"/>
    <x v="697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34INF"/>
    <n v="14.585940000000001"/>
    <n v="-84.944900000000004"/>
    <x v="0"/>
  </r>
  <r>
    <x v="698"/>
    <x v="698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46i"/>
    <n v="14.585559999999999"/>
    <n v="-84.817220000000006"/>
    <x v="0"/>
  </r>
  <r>
    <x v="699"/>
    <x v="699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49i"/>
    <n v="14.58549"/>
    <n v="-84.562219999999996"/>
    <x v="0"/>
  </r>
  <r>
    <x v="700"/>
    <x v="700"/>
    <s v="Jorge Rodríguez"/>
    <m/>
    <m/>
    <s v="Humedales"/>
    <n v="0"/>
    <s v="Alta"/>
    <s v="Landsat"/>
    <m/>
    <m/>
    <s v="Media"/>
    <s v="Humedales"/>
    <n v="0"/>
    <s v="Alta"/>
    <s v="Rapid Eye"/>
    <m/>
    <m/>
    <m/>
    <m/>
    <m/>
    <s v="1452i"/>
    <n v="14.585459999999999"/>
    <n v="-84.307220000000001"/>
    <x v="0"/>
  </r>
  <r>
    <x v="701"/>
    <x v="701"/>
    <s v="Jorge Rodríguez"/>
    <m/>
    <m/>
    <s v="Áreas agropecuarias arboladas"/>
    <n v="2"/>
    <s v="Alta"/>
    <s v="Landsat"/>
    <m/>
    <m/>
    <s v="Media"/>
    <s v="Pastos"/>
    <n v="0"/>
    <s v="Baja"/>
    <s v="Bing"/>
    <m/>
    <m/>
    <m/>
    <m/>
    <m/>
    <s v="1458i"/>
    <n v="14.585369999999999"/>
    <n v="-83.797229999999999"/>
    <x v="0"/>
  </r>
  <r>
    <x v="702"/>
    <x v="702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025i"/>
    <n v="13.05559"/>
    <n v="-84.307500000000005"/>
    <x v="0"/>
  </r>
  <r>
    <x v="703"/>
    <x v="703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880INF"/>
    <n v="13.055110000000001"/>
    <n v="-84.180130000000005"/>
    <x v="0"/>
  </r>
  <r>
    <x v="704"/>
    <x v="704"/>
    <s v="Jorge Rodríguez"/>
    <m/>
    <m/>
    <s v="Bosque latifoliado degradado 30-69%"/>
    <n v="6"/>
    <s v="Alta"/>
    <s v="Landsat"/>
    <m/>
    <m/>
    <s v="Media"/>
    <s v="Pastos"/>
    <n v="0"/>
    <s v="Alta"/>
    <s v="Bing"/>
    <m/>
    <m/>
    <m/>
    <m/>
    <m/>
    <s v="1042i"/>
    <n v="13.140499999999999"/>
    <n v="-84.306579999999997"/>
    <x v="0"/>
  </r>
  <r>
    <x v="705"/>
    <x v="705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303i"/>
    <n v="13.18243"/>
    <n v="-84.816379999999995"/>
    <x v="0"/>
  </r>
  <r>
    <x v="706"/>
    <x v="706"/>
    <s v="Jorge Rodríguez"/>
    <m/>
    <m/>
    <s v="Bosque latifoliado &gt;70%"/>
    <n v="7"/>
    <s v="Alta"/>
    <s v="Landsat"/>
    <m/>
    <m/>
    <s v="Media"/>
    <s v="Pastos"/>
    <n v="0"/>
    <s v="Alta"/>
    <s v="Bing"/>
    <m/>
    <m/>
    <m/>
    <m/>
    <m/>
    <s v="1776i"/>
    <n v="13.18258"/>
    <n v="-84.263599999999997"/>
    <x v="0"/>
  </r>
  <r>
    <x v="707"/>
    <x v="707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786i"/>
    <n v="13.26789"/>
    <n v="-85.114639999999994"/>
    <x v="0"/>
  </r>
  <r>
    <x v="708"/>
    <x v="708"/>
    <s v="Jorge Rodríguez"/>
    <m/>
    <m/>
    <s v="Bosque latifoliado degradado 30-69%"/>
    <n v="6"/>
    <s v="Media"/>
    <s v="Landsat"/>
    <m/>
    <m/>
    <s v="Media"/>
    <s v="Pastos"/>
    <n v="0"/>
    <s v="Alta"/>
    <s v="Bing"/>
    <m/>
    <m/>
    <m/>
    <m/>
    <m/>
    <s v="329i"/>
    <n v="13.268039999999999"/>
    <n v="-84.392020000000002"/>
    <x v="0"/>
  </r>
  <r>
    <x v="709"/>
    <x v="709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022INF"/>
    <n v="13.396000000000001"/>
    <n v="-85.284909999999996"/>
    <x v="0"/>
  </r>
  <r>
    <x v="710"/>
    <x v="710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109i"/>
    <n v="13.39559"/>
    <n v="-84.562439999999995"/>
    <x v="0"/>
  </r>
  <r>
    <x v="711"/>
    <x v="711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49INF"/>
    <n v="14.58473"/>
    <n v="-83.669600000000003"/>
    <x v="0"/>
  </r>
  <r>
    <x v="712"/>
    <x v="712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61i"/>
    <n v="14.58531"/>
    <n v="-83.542240000000007"/>
    <x v="0"/>
  </r>
  <r>
    <x v="713"/>
    <x v="713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700i"/>
    <n v="14.628019999999999"/>
    <n v="-84.901820000000001"/>
    <x v="0"/>
  </r>
  <r>
    <x v="714"/>
    <x v="714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2150i"/>
    <n v="14.62764"/>
    <n v="-84.859309999999994"/>
    <x v="0"/>
  </r>
  <r>
    <x v="715"/>
    <x v="715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703i"/>
    <n v="14.627140000000001"/>
    <n v="-84.646780000000007"/>
    <x v="0"/>
  </r>
  <r>
    <x v="716"/>
    <x v="716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2153i"/>
    <n v="14.627420000000001"/>
    <n v="-84.264210000000006"/>
    <x v="0"/>
  </r>
  <r>
    <x v="717"/>
    <x v="717"/>
    <s v="Jorge Rodríguez"/>
    <m/>
    <m/>
    <s v="Pastos"/>
    <n v="0"/>
    <s v="Alta"/>
    <s v="Landsat"/>
    <m/>
    <m/>
    <s v="Media"/>
    <s v="Pastos"/>
    <n v="0"/>
    <s v="Baja"/>
    <s v="Bing"/>
    <m/>
    <m/>
    <m/>
    <m/>
    <m/>
    <s v="2154i"/>
    <n v="14.627370000000001"/>
    <n v="-84.179190000000006"/>
    <x v="0"/>
  </r>
  <r>
    <x v="718"/>
    <x v="718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55INF"/>
    <n v="14.670870000000001"/>
    <n v="-84.944109999999995"/>
    <x v="0"/>
  </r>
  <r>
    <x v="719"/>
    <x v="719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66i"/>
    <n v="14.67048"/>
    <n v="-84.816379999999995"/>
    <x v="0"/>
  </r>
  <r>
    <x v="720"/>
    <x v="720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69i"/>
    <n v="14.67032"/>
    <n v="-84.221159999999998"/>
    <x v="0"/>
  </r>
  <r>
    <x v="721"/>
    <x v="721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2065i"/>
    <n v="14.202109999999999"/>
    <n v="-83.412850000000006"/>
    <x v="0"/>
  </r>
  <r>
    <x v="722"/>
    <x v="722"/>
    <s v="Jorge Rodríguez"/>
    <m/>
    <m/>
    <s v="Áreas agropecuarias arboladas"/>
    <n v="0"/>
    <s v="Media"/>
    <s v="Landsat"/>
    <m/>
    <m/>
    <s v="Media"/>
    <s v="Pastos"/>
    <n v="0"/>
    <s v="Alta"/>
    <s v="Rapid Eye"/>
    <m/>
    <m/>
    <m/>
    <m/>
    <m/>
    <s v="1374i"/>
    <n v="14.245340000000001"/>
    <n v="-83.542310000000001"/>
    <x v="0"/>
  </r>
  <r>
    <x v="723"/>
    <x v="723"/>
    <s v="Jorge Rodríguez"/>
    <m/>
    <m/>
    <s v="Áreas agropecuarias arboladas"/>
    <n v="2"/>
    <s v="Media"/>
    <s v="Landsat"/>
    <m/>
    <m/>
    <s v="Media"/>
    <s v="Pastos"/>
    <n v="0"/>
    <s v="Alta"/>
    <s v="Rapid Eye"/>
    <m/>
    <m/>
    <m/>
    <m/>
    <m/>
    <s v="1362INF"/>
    <n v="14.24466"/>
    <n v="-83.329759999999993"/>
    <x v="0"/>
  </r>
  <r>
    <x v="724"/>
    <x v="724"/>
    <s v="Jorge Rodríguez"/>
    <m/>
    <m/>
    <s v="Áreas agropecuarias arboladas"/>
    <n v="0"/>
    <s v="Media"/>
    <s v="Landsat"/>
    <s v="1551_29082005"/>
    <m/>
    <s v="Media"/>
    <s v="Pastos"/>
    <n v="0"/>
    <s v="Media"/>
    <s v="Rapide Eye"/>
    <m/>
    <m/>
    <m/>
    <m/>
    <m/>
    <s v="2085i"/>
    <n v="14.28712"/>
    <n v="-83.414140000000003"/>
    <x v="0"/>
  </r>
  <r>
    <x v="725"/>
    <x v="725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1380INF"/>
    <n v="14.33081"/>
    <n v="-83.753659999999996"/>
    <x v="0"/>
  </r>
  <r>
    <x v="726"/>
    <x v="726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1395i"/>
    <n v="14.330209999999999"/>
    <n v="-83.62603"/>
    <x v="0"/>
  </r>
  <r>
    <x v="727"/>
    <x v="727"/>
    <s v="Jorge Rodríguez"/>
    <m/>
    <m/>
    <s v="Áreas agropecuarias arboladas"/>
    <n v="2"/>
    <s v="Media"/>
    <s v="Landsat"/>
    <m/>
    <m/>
    <s v="Media"/>
    <s v="Pastos"/>
    <n v="2"/>
    <s v="Alta"/>
    <s v="Rapid Eye"/>
    <m/>
    <m/>
    <m/>
    <m/>
    <m/>
    <s v="1383INF"/>
    <n v="14.329549999999999"/>
    <n v="-83.498429999999999"/>
    <x v="0"/>
  </r>
  <r>
    <x v="728"/>
    <x v="728"/>
    <s v="Jorge Rodríguez"/>
    <m/>
    <m/>
    <s v="Áreas agropecuarias arboladas"/>
    <n v="2"/>
    <s v="Alta"/>
    <s v="Landsat"/>
    <m/>
    <m/>
    <s v="Media"/>
    <s v="Pastos"/>
    <n v="0"/>
    <s v="Alta"/>
    <s v="Bing"/>
    <m/>
    <m/>
    <m/>
    <m/>
    <m/>
    <s v="1386INF"/>
    <n v="14.33076"/>
    <n v="-83.243449999999996"/>
    <x v="0"/>
  </r>
  <r>
    <x v="729"/>
    <x v="729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650i"/>
    <n v="14.372769999999999"/>
    <n v="-83.710449999999994"/>
    <x v="0"/>
  </r>
  <r>
    <x v="730"/>
    <x v="730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2103i"/>
    <n v="14.37218"/>
    <n v="-83.667929999999998"/>
    <x v="0"/>
  </r>
  <r>
    <x v="731"/>
    <x v="731"/>
    <s v="Jorge Rodríguez"/>
    <m/>
    <m/>
    <s v="Áreas agropecuarias arboladas"/>
    <n v="2"/>
    <s v="Media"/>
    <s v="Landsat"/>
    <m/>
    <m/>
    <s v="Media"/>
    <s v="Pastos"/>
    <n v="0"/>
    <s v="Alta"/>
    <s v="Rapid Eye"/>
    <m/>
    <m/>
    <m/>
    <m/>
    <m/>
    <s v="1416i"/>
    <n v="14.41535"/>
    <n v="-83.712270000000004"/>
    <x v="0"/>
  </r>
  <r>
    <x v="732"/>
    <x v="732"/>
    <s v="Jorge Rodríguez"/>
    <m/>
    <m/>
    <s v="Áreas agropecuarias arboladas"/>
    <n v="0"/>
    <s v="Alta"/>
    <s v="Landsat"/>
    <m/>
    <m/>
    <s v="Media"/>
    <s v="Pastos"/>
    <n v="0"/>
    <s v="Alta"/>
    <s v="Rapid Eye"/>
    <m/>
    <m/>
    <m/>
    <m/>
    <m/>
    <s v="1404INF"/>
    <n v="14.414759999999999"/>
    <n v="-83.669669999999996"/>
    <x v="0"/>
  </r>
  <r>
    <x v="733"/>
    <x v="733"/>
    <s v="Jorge Rodríguez"/>
    <m/>
    <m/>
    <s v="Áreas agropecuarias arboladas"/>
    <n v="2"/>
    <s v="Media"/>
    <s v="Landsat"/>
    <m/>
    <m/>
    <s v="Media"/>
    <s v="Pastos"/>
    <n v="1"/>
    <s v="Alta"/>
    <s v="Rapid Eye"/>
    <m/>
    <m/>
    <m/>
    <m/>
    <m/>
    <s v="1419i"/>
    <n v="14.415319999999999"/>
    <n v="-83.457269999999994"/>
    <x v="0"/>
  </r>
  <r>
    <x v="734"/>
    <x v="734"/>
    <s v="Jorge Rodríguez"/>
    <m/>
    <m/>
    <s v="Áreas agropecuarias arboladas"/>
    <n v="1"/>
    <s v="Baja"/>
    <s v="Landsat"/>
    <s v="1551_29082005"/>
    <m/>
    <s v="Media"/>
    <s v="Pastos"/>
    <n v="0"/>
    <s v="Alta"/>
    <s v="Bing"/>
    <m/>
    <m/>
    <m/>
    <m/>
    <m/>
    <s v="2123i"/>
    <n v="14.457229999999999"/>
    <n v="-83.754159999999999"/>
    <x v="0"/>
  </r>
  <r>
    <x v="735"/>
    <x v="735"/>
    <s v="Jorge Rodríguez"/>
    <m/>
    <m/>
    <s v="Áreas agropecuarias arboladas"/>
    <n v="2"/>
    <s v="Media"/>
    <s v="Landsat"/>
    <m/>
    <m/>
    <s v="Media"/>
    <s v="Pastos"/>
    <n v="0"/>
    <s v="Alta"/>
    <s v="Rapid Eye"/>
    <m/>
    <m/>
    <m/>
    <m/>
    <m/>
    <s v="2126i"/>
    <n v="14.45711"/>
    <n v="-83.499120000000005"/>
    <x v="0"/>
  </r>
  <r>
    <x v="736"/>
    <x v="736"/>
    <s v="Jorge Rodríguez"/>
    <m/>
    <m/>
    <s v="Áreas agropecuarias arboladas"/>
    <n v="2"/>
    <s v="Alta"/>
    <s v="Landsat"/>
    <m/>
    <m/>
    <s v="Media"/>
    <s v="Pastos"/>
    <n v="1"/>
    <s v="Alta"/>
    <s v="Rapid Eye"/>
    <m/>
    <m/>
    <m/>
    <m/>
    <m/>
    <s v="675i"/>
    <n v="14.456480000000001"/>
    <n v="-83.456620000000001"/>
    <x v="0"/>
  </r>
  <r>
    <x v="737"/>
    <x v="737"/>
    <s v="Jorge Rodríguez"/>
    <m/>
    <m/>
    <s v="Áreas agropecuarias arboladas"/>
    <n v="1"/>
    <s v="Baja"/>
    <s v="Landsat"/>
    <m/>
    <m/>
    <s v="Media"/>
    <s v="Pastos"/>
    <n v="0"/>
    <s v="Alta"/>
    <s v="Rapid Eye"/>
    <m/>
    <m/>
    <m/>
    <m/>
    <m/>
    <s v="1436i"/>
    <n v="14.500249999999999"/>
    <n v="-83.881079999999997"/>
    <x v="0"/>
  </r>
  <r>
    <x v="738"/>
    <x v="738"/>
    <s v="Jorge Rodríguez"/>
    <m/>
    <m/>
    <s v="Áreas agropecuarias arboladas"/>
    <n v="1"/>
    <s v="Media"/>
    <s v="Landsat"/>
    <m/>
    <m/>
    <s v="Media"/>
    <s v="Pastos"/>
    <n v="0"/>
    <s v="Alta"/>
    <s v="Rapid Eye"/>
    <m/>
    <m/>
    <m/>
    <m/>
    <m/>
    <s v="1427INF"/>
    <n v="14.499599999999999"/>
    <n v="-83.668400000000005"/>
    <x v="0"/>
  </r>
  <r>
    <x v="739"/>
    <x v="739"/>
    <s v="Jorge Rodríguez"/>
    <m/>
    <m/>
    <s v="Áreas agropecuarias arboladas"/>
    <n v="1"/>
    <s v="Alta"/>
    <s v="Landsat"/>
    <m/>
    <m/>
    <s v="Media"/>
    <s v="Pastos"/>
    <n v="0"/>
    <s v="Alta"/>
    <s v="Rapid Eye"/>
    <m/>
    <m/>
    <m/>
    <m/>
    <m/>
    <s v="1439i"/>
    <n v="14.5002"/>
    <n v="-83.625990000000002"/>
    <x v="0"/>
  </r>
  <r>
    <x v="740"/>
    <x v="740"/>
    <s v="Jorge Rodríguez"/>
    <m/>
    <m/>
    <s v="Áreas agropecuarias arboladas"/>
    <n v="2"/>
    <s v="Alta"/>
    <s v="Landsat"/>
    <m/>
    <m/>
    <s v="Media"/>
    <s v="Pastos"/>
    <n v="0"/>
    <s v="Alta"/>
    <s v="Rapid Eye"/>
    <m/>
    <m/>
    <m/>
    <m/>
    <m/>
    <s v="1430INF"/>
    <n v="14.500769999999999"/>
    <n v="-83.413510000000002"/>
    <x v="0"/>
  </r>
  <r>
    <x v="741"/>
    <x v="741"/>
    <s v="Jorge Rodríguez"/>
    <m/>
    <m/>
    <s v="Áreas agropecuarias arboladas"/>
    <n v="2"/>
    <s v="Media"/>
    <s v="Landsat"/>
    <m/>
    <m/>
    <s v="Media"/>
    <s v="Pastos"/>
    <n v="0"/>
    <s v="Alta"/>
    <s v="Rapid Eye"/>
    <m/>
    <m/>
    <m/>
    <m/>
    <m/>
    <s v="2139i"/>
    <n v="14.542339999999999"/>
    <n v="-84.093109999999996"/>
    <x v="0"/>
  </r>
  <r>
    <x v="742"/>
    <x v="742"/>
    <s v="Jorge Rodríguez"/>
    <m/>
    <m/>
    <s v="Áreas agropecuarias arboladas"/>
    <n v="2"/>
    <s v="Media"/>
    <s v="Landsat"/>
    <m/>
    <m/>
    <s v="Media"/>
    <s v="Pastos"/>
    <n v="1"/>
    <s v="Alta"/>
    <s v="Rapid Eye"/>
    <m/>
    <m/>
    <m/>
    <m/>
    <m/>
    <s v="693i"/>
    <n v="14.54275"/>
    <n v="-83.710390000000004"/>
    <x v="0"/>
  </r>
  <r>
    <x v="743"/>
    <x v="743"/>
    <s v="Jorge Rodríguez"/>
    <m/>
    <m/>
    <s v="Áreas agropecuarias arboladas"/>
    <n v="1"/>
    <s v="Alta"/>
    <s v="Landsat"/>
    <m/>
    <m/>
    <s v="Media"/>
    <s v="Pastos"/>
    <n v="0"/>
    <s v="Alta"/>
    <s v="Rapid Eye"/>
    <m/>
    <m/>
    <m/>
    <m/>
    <m/>
    <s v="696i"/>
    <n v="14.54144"/>
    <n v="-83.455269999999999"/>
    <x v="0"/>
  </r>
  <r>
    <x v="744"/>
    <x v="744"/>
    <s v="Jorge Rodríguez"/>
    <m/>
    <m/>
    <s v="Áreas agropecuarias arboladas"/>
    <n v="2"/>
    <s v="Media"/>
    <s v="Landsat"/>
    <m/>
    <m/>
    <s v="Media"/>
    <s v="Pastos"/>
    <n v="0"/>
    <s v="Alta"/>
    <s v="Rapid Eye"/>
    <m/>
    <m/>
    <m/>
    <m/>
    <m/>
    <s v="1446INF"/>
    <n v="14.585929999999999"/>
    <n v="-83.924880000000002"/>
    <x v="0"/>
  </r>
  <r>
    <x v="745"/>
    <x v="745"/>
    <s v="Jorge Rodríguez"/>
    <m/>
    <m/>
    <s v="Bosque latifoliado degradado 30-69%"/>
    <n v="5"/>
    <s v="Alta"/>
    <s v="Landsat"/>
    <m/>
    <m/>
    <s v="Media"/>
    <s v="Pastos"/>
    <n v="0"/>
    <s v="Alta"/>
    <s v="Rapid Eye"/>
    <m/>
    <m/>
    <m/>
    <m/>
    <m/>
    <s v="1133i"/>
    <n v="13.480549999999999"/>
    <n v="-84.646609999999995"/>
    <x v="0"/>
  </r>
  <r>
    <x v="746"/>
    <x v="746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849i"/>
    <n v="13.52304"/>
    <n v="-85.624210000000005"/>
    <x v="0"/>
  </r>
  <r>
    <x v="747"/>
    <x v="747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395i"/>
    <n v="13.523110000000001"/>
    <n v="-84.901330000000002"/>
    <x v="0"/>
  </r>
  <r>
    <x v="748"/>
    <x v="748"/>
    <s v="Jorge Rodríguez"/>
    <m/>
    <m/>
    <s v="Bosque latifoliado degradado 30-69%"/>
    <n v="4"/>
    <s v="Alta"/>
    <s v="Landsat"/>
    <m/>
    <m/>
    <s v="Media"/>
    <s v="Pastos"/>
    <n v="2"/>
    <s v="Alta"/>
    <s v="Bing"/>
    <m/>
    <m/>
    <m/>
    <m/>
    <m/>
    <s v="1091INF"/>
    <n v="13.565619999999999"/>
    <n v="-85.879900000000006"/>
    <x v="0"/>
  </r>
  <r>
    <x v="749"/>
    <x v="749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094INF"/>
    <n v="13.565989999999999"/>
    <n v="-85.62491"/>
    <x v="0"/>
  </r>
  <r>
    <x v="750"/>
    <x v="750"/>
    <s v="Jorge Rodríguez"/>
    <m/>
    <m/>
    <s v="Bosque latifoliado &gt;70%"/>
    <n v="7"/>
    <s v="Alta"/>
    <s v="Landsat"/>
    <m/>
    <m/>
    <s v="Media"/>
    <s v="Pastos"/>
    <n v="0"/>
    <s v="Alta"/>
    <s v="Bing"/>
    <m/>
    <m/>
    <m/>
    <m/>
    <m/>
    <s v="1157i"/>
    <n v="13.56564"/>
    <n v="-84.902410000000003"/>
    <x v="0"/>
  </r>
  <r>
    <x v="751"/>
    <x v="751"/>
    <s v="Jorge Rodríguez"/>
    <m/>
    <m/>
    <s v="Bosque latifoliado &gt;70%"/>
    <n v="7"/>
    <s v="Alta"/>
    <s v="Landsat"/>
    <m/>
    <m/>
    <s v="Media"/>
    <s v="Pastos"/>
    <n v="0"/>
    <s v="Alta"/>
    <s v="Rapid Eye"/>
    <m/>
    <m/>
    <m/>
    <m/>
    <m/>
    <s v="411i"/>
    <n v="13.60792"/>
    <n v="-85.837199999999996"/>
    <x v="0"/>
  </r>
  <r>
    <x v="752"/>
    <x v="752"/>
    <s v="Jorge Rodríguez"/>
    <m/>
    <m/>
    <s v="Bosque latifoliado degradado 30-69%"/>
    <n v="3"/>
    <s v="Media"/>
    <s v="Landsat"/>
    <m/>
    <m/>
    <s v="Media"/>
    <s v="Pastos"/>
    <n v="0"/>
    <s v="Alta"/>
    <s v="Rapid Eye"/>
    <m/>
    <m/>
    <m/>
    <m/>
    <m/>
    <s v="63b"/>
    <n v="13.60812"/>
    <n v="-85.8797"/>
    <x v="0"/>
  </r>
  <r>
    <x v="753"/>
    <x v="753"/>
    <s v="Jorge Rodríguez"/>
    <m/>
    <m/>
    <s v="Bosque latifoliado degradado 30-69%"/>
    <n v="3"/>
    <s v="Media"/>
    <s v="Landsat"/>
    <m/>
    <m/>
    <s v="Media"/>
    <s v="Pastos"/>
    <n v="2"/>
    <s v="Alta"/>
    <s v="Rapid Eye"/>
    <m/>
    <m/>
    <m/>
    <m/>
    <m/>
    <s v="1873i"/>
    <n v="13.6081"/>
    <n v="-85.794690000000003"/>
    <x v="0"/>
  </r>
  <r>
    <x v="754"/>
    <x v="754"/>
    <s v="Jorge Rodríguez"/>
    <m/>
    <m/>
    <s v="Bosque latifoliado &gt;70%"/>
    <n v="9"/>
    <s v="Alta"/>
    <s v="Landsat"/>
    <m/>
    <m/>
    <s v="Media"/>
    <s v="Pastos"/>
    <n v="0"/>
    <s v="Media"/>
    <s v="Rapid Eye"/>
    <m/>
    <m/>
    <m/>
    <m/>
    <m/>
    <s v="1876i"/>
    <n v="13.607989999999999"/>
    <n v="-85.539649999999995"/>
    <x v="0"/>
  </r>
  <r>
    <x v="755"/>
    <x v="755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1885i"/>
    <n v="13.60773"/>
    <n v="-84.774519999999995"/>
    <x v="0"/>
  </r>
  <r>
    <x v="756"/>
    <x v="756"/>
    <s v="Jorge Rodríguez"/>
    <m/>
    <m/>
    <s v="Bosque latifoliado &gt;70%"/>
    <n v="7"/>
    <s v="Alta"/>
    <s v="Landsat"/>
    <m/>
    <m/>
    <s v="Media"/>
    <s v="Pastos"/>
    <n v="0"/>
    <s v="Alta"/>
    <s v="Rapid Eye"/>
    <m/>
    <m/>
    <m/>
    <m/>
    <m/>
    <s v="1132INF"/>
    <n v="13.65096"/>
    <n v="-85.624420000000001"/>
    <x v="0"/>
  </r>
  <r>
    <x v="757"/>
    <x v="757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177i"/>
    <n v="13.65072"/>
    <n v="-85.496870000000001"/>
    <x v="0"/>
  </r>
  <r>
    <x v="758"/>
    <x v="758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135INF"/>
    <n v="13.650410000000001"/>
    <n v="-85.369320000000002"/>
    <x v="0"/>
  </r>
  <r>
    <x v="759"/>
    <x v="759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903i"/>
    <n v="13.692970000000001"/>
    <n v="-85.454080000000005"/>
    <x v="0"/>
  </r>
  <r>
    <x v="760"/>
    <x v="760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444i"/>
    <n v="13.692640000000001"/>
    <n v="-85.326509999999999"/>
    <x v="0"/>
  </r>
  <r>
    <x v="761"/>
    <x v="761"/>
    <s v="Jorge Rodríguez"/>
    <m/>
    <m/>
    <s v="Bosque latifoliado degradado 30-69%"/>
    <n v="3"/>
    <s v="Media"/>
    <s v="Landsat"/>
    <s v="1551_29082005"/>
    <m/>
    <s v="Media"/>
    <s v="Pastos"/>
    <n v="0"/>
    <s v="Alta"/>
    <s v="Rapide Eye"/>
    <m/>
    <m/>
    <m/>
    <m/>
    <m/>
    <s v="1912i"/>
    <n v="13.69267"/>
    <n v="-84.688670000000002"/>
    <x v="0"/>
  </r>
  <r>
    <x v="762"/>
    <x v="762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915i"/>
    <n v="13.69258"/>
    <n v="-84.433539999999994"/>
    <x v="0"/>
  </r>
  <r>
    <x v="763"/>
    <x v="763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200i"/>
    <n v="13.735799999999999"/>
    <n v="-85.837379999999996"/>
    <x v="0"/>
  </r>
  <r>
    <x v="764"/>
    <x v="764"/>
    <s v="Jorge Rodríguez"/>
    <m/>
    <m/>
    <s v="Bosque latifoliado degradado 30-69%"/>
    <n v="3"/>
    <s v="Alta"/>
    <s v="Landsat"/>
    <m/>
    <m/>
    <s v="Media"/>
    <s v="Pastos"/>
    <n v="0"/>
    <s v="Alta"/>
    <s v="Rapid Eye"/>
    <m/>
    <m/>
    <m/>
    <m/>
    <m/>
    <s v="1168INF"/>
    <n v="13.73598"/>
    <n v="-85.794920000000005"/>
    <x v="0"/>
  </r>
  <r>
    <x v="765"/>
    <x v="765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212i"/>
    <n v="13.735620000000001"/>
    <n v="-84.81738"/>
    <x v="0"/>
  </r>
  <r>
    <x v="766"/>
    <x v="766"/>
    <s v="Jorge Rodríguez"/>
    <m/>
    <m/>
    <s v="Bosque latifoliado degradado 30-69%"/>
    <n v="4"/>
    <s v="Media"/>
    <s v="Landsat"/>
    <m/>
    <m/>
    <s v="Media"/>
    <s v="Pastos"/>
    <n v="0"/>
    <s v="Alta"/>
    <s v="Rapid Eye"/>
    <m/>
    <m/>
    <m/>
    <m/>
    <m/>
    <s v="1182INF"/>
    <n v="13.73598"/>
    <n v="-84.604889999999997"/>
    <x v="0"/>
  </r>
  <r>
    <x v="767"/>
    <x v="767"/>
    <s v="Jorge Rodríguez"/>
    <m/>
    <m/>
    <s v="Bosque latifoliado degradado 30-69%"/>
    <n v="4"/>
    <s v="Media"/>
    <s v="Landsat"/>
    <m/>
    <m/>
    <s v="Media"/>
    <s v="Pastos"/>
    <n v="0"/>
    <s v="Alta"/>
    <s v="Bing"/>
    <m/>
    <m/>
    <m/>
    <m/>
    <m/>
    <s v="466i"/>
    <n v="13.777810000000001"/>
    <n v="-85.667140000000003"/>
    <x v="0"/>
  </r>
  <r>
    <x v="768"/>
    <x v="768"/>
    <s v="Jorge Rodríguez"/>
    <m/>
    <m/>
    <s v="Bosque latifoliado degradado 30-69%"/>
    <n v="4"/>
    <s v="Media"/>
    <s v="Landsat"/>
    <m/>
    <m/>
    <s v="Media"/>
    <s v="Pastos"/>
    <n v="1"/>
    <s v="Alta"/>
    <s v="Rapid Eye"/>
    <m/>
    <m/>
    <m/>
    <m/>
    <m/>
    <s v="1926i"/>
    <n v="13.77802"/>
    <n v="-85.624629999999996"/>
    <x v="0"/>
  </r>
  <r>
    <x v="769"/>
    <x v="769"/>
    <s v="Jorge Rodríguez"/>
    <m/>
    <m/>
    <s v="Bosque latifoliado degradado 30-69%"/>
    <n v="6"/>
    <s v="Media"/>
    <s v="Landsat"/>
    <m/>
    <m/>
    <s v="Media"/>
    <s v="Pastos"/>
    <n v="0"/>
    <s v="Alta"/>
    <s v="Rapid Eye"/>
    <m/>
    <m/>
    <m/>
    <m/>
    <m/>
    <s v="469i"/>
    <n v="13.77819"/>
    <n v="-85.412090000000006"/>
    <x v="0"/>
  </r>
  <r>
    <x v="770"/>
    <x v="770"/>
    <s v="Jorge Rodríguez"/>
    <m/>
    <m/>
    <s v="Bosque latifoliado degradado 30-69%"/>
    <n v="6"/>
    <s v="Media"/>
    <s v="Landsat"/>
    <m/>
    <m/>
    <s v="Media"/>
    <s v="Pastos"/>
    <n v="0"/>
    <s v="Baja"/>
    <s v="Rapid Eye"/>
    <m/>
    <m/>
    <m/>
    <m/>
    <m/>
    <s v="472i"/>
    <n v="13.77754"/>
    <n v="-85.157049999999998"/>
    <x v="0"/>
  </r>
  <r>
    <x v="771"/>
    <x v="771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475i"/>
    <n v="13.778090000000001"/>
    <n v="-84.902000000000001"/>
    <x v="0"/>
  </r>
  <r>
    <x v="772"/>
    <x v="772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227i"/>
    <n v="13.82075"/>
    <n v="-85.751930000000002"/>
    <x v="0"/>
  </r>
  <r>
    <x v="773"/>
    <x v="773"/>
    <s v="Jorge Rodríguez"/>
    <m/>
    <m/>
    <s v="Bosque latifoliado &gt;70%"/>
    <n v="7"/>
    <s v="Alta"/>
    <s v="Landsat"/>
    <m/>
    <m/>
    <s v="Media"/>
    <s v="Pastos"/>
    <n v="0"/>
    <s v="Alta"/>
    <s v="Rapid Eye"/>
    <m/>
    <m/>
    <m/>
    <m/>
    <m/>
    <s v="1201INF"/>
    <n v="13.82053"/>
    <n v="-85.709370000000007"/>
    <x v="0"/>
  </r>
  <r>
    <x v="774"/>
    <x v="774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543i"/>
    <n v="14.03317"/>
    <n v="-85.411469999999994"/>
    <x v="0"/>
  </r>
  <r>
    <x v="775"/>
    <x v="775"/>
    <s v="Jorge Rodríguez"/>
    <m/>
    <m/>
    <s v="Bosque latifoliado degradado 30-69%"/>
    <n v="3"/>
    <s v="Media"/>
    <s v="Landsat"/>
    <m/>
    <m/>
    <s v="Media"/>
    <s v="Pastos"/>
    <n v="0"/>
    <s v="Alta"/>
    <s v="Bing"/>
    <m/>
    <m/>
    <m/>
    <m/>
    <m/>
    <s v="558i"/>
    <n v="14.031929999999999"/>
    <n v="-84.13579"/>
    <x v="0"/>
  </r>
  <r>
    <x v="776"/>
    <x v="776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437INF"/>
    <n v="14.58511"/>
    <n v="-84.689549999999997"/>
    <x v="0"/>
  </r>
  <r>
    <x v="777"/>
    <x v="777"/>
    <s v="Jorge Rodríguez"/>
    <m/>
    <m/>
    <s v="Bosque latifoliado degradado 30-69%"/>
    <n v="3"/>
    <s v="Alta"/>
    <s v="Landsat"/>
    <m/>
    <m/>
    <s v="Media"/>
    <s v="Pastos"/>
    <n v="0"/>
    <s v="Alta"/>
    <s v="Rapid Eye"/>
    <m/>
    <m/>
    <m/>
    <m/>
    <m/>
    <s v="21i"/>
    <n v="11.142469999999999"/>
    <n v="-84.306659999999994"/>
    <x v="0"/>
  </r>
  <r>
    <x v="778"/>
    <x v="778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65INF"/>
    <n v="11.186120000000001"/>
    <n v="-84.264889999999994"/>
    <x v="0"/>
  </r>
  <r>
    <x v="779"/>
    <x v="779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88INF"/>
    <n v="11.27031"/>
    <n v="-84.349930000000001"/>
    <x v="0"/>
  </r>
  <r>
    <x v="780"/>
    <x v="780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41INF"/>
    <n v="11.44023"/>
    <n v="-84.179829999999995"/>
    <x v="0"/>
  </r>
  <r>
    <x v="781"/>
    <x v="781"/>
    <s v="Jorge Rodríguez"/>
    <m/>
    <m/>
    <s v="Bosque latifoliado degradado 30-69%"/>
    <n v="6"/>
    <s v="Alta"/>
    <s v="Landsat"/>
    <m/>
    <m/>
    <s v="Media"/>
    <s v="Pastos"/>
    <n v="0"/>
    <s v="Alta"/>
    <s v="Rapid Eye"/>
    <m/>
    <m/>
    <m/>
    <m/>
    <m/>
    <s v="781i"/>
    <n v="11.44059"/>
    <n v="-84.051900000000003"/>
    <x v="0"/>
  </r>
  <r>
    <x v="782"/>
    <x v="782"/>
    <s v="Jorge Rodríguez"/>
    <m/>
    <m/>
    <s v="Bosque latifoliado &gt;70%"/>
    <n v="7"/>
    <s v="Alta"/>
    <s v="Landsat"/>
    <m/>
    <m/>
    <s v="Media"/>
    <s v="Pastos"/>
    <n v="0"/>
    <s v="Alta"/>
    <s v="Rapid Eye"/>
    <m/>
    <m/>
    <m/>
    <m/>
    <m/>
    <s v="1535i"/>
    <n v="11.48274"/>
    <n v="-84.093980000000002"/>
    <x v="0"/>
  </r>
  <r>
    <x v="783"/>
    <x v="783"/>
    <s v="Jorge Rodríguez"/>
    <m/>
    <m/>
    <s v="Bosque latifoliado degradado 30-69%"/>
    <n v="3"/>
    <s v="Alta"/>
    <s v="Landsat"/>
    <m/>
    <m/>
    <s v="Media"/>
    <s v="Pastos"/>
    <n v="0"/>
    <s v="Alta"/>
    <s v="Rapid Eye"/>
    <m/>
    <m/>
    <m/>
    <m/>
    <m/>
    <s v="793i"/>
    <n v="11.61065"/>
    <n v="-84.391959999999997"/>
    <x v="0"/>
  </r>
  <r>
    <x v="784"/>
    <x v="784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204INF"/>
    <n v="11.611219999999999"/>
    <n v="-83.755859999999998"/>
    <x v="0"/>
  </r>
  <r>
    <x v="785"/>
    <x v="785"/>
    <s v="Jorge Rodríguez"/>
    <m/>
    <m/>
    <s v="Bosque latifoliado degradado 30-69%"/>
    <n v="6"/>
    <s v="Media"/>
    <s v="Landsat"/>
    <m/>
    <m/>
    <s v="Media"/>
    <s v="Pastos"/>
    <n v="0"/>
    <s v="Alta"/>
    <s v="Rapid Eye"/>
    <m/>
    <m/>
    <m/>
    <m/>
    <m/>
    <s v="65i"/>
    <n v="11.65311"/>
    <n v="-84.051419999999993"/>
    <x v="0"/>
  </r>
  <r>
    <x v="786"/>
    <x v="786"/>
    <s v="Jorge Rodríguez"/>
    <m/>
    <m/>
    <s v="Bosque latifoliado degradado 30-69%"/>
    <n v="6"/>
    <s v="Alta"/>
    <s v="Landsat"/>
    <m/>
    <m/>
    <s v="Media"/>
    <s v="Pastos"/>
    <n v="0"/>
    <s v="Alta"/>
    <s v="Rapid Eye"/>
    <m/>
    <m/>
    <m/>
    <m/>
    <m/>
    <s v="229INF"/>
    <n v="11.69609"/>
    <n v="-84.434889999999996"/>
    <x v="0"/>
  </r>
  <r>
    <x v="787"/>
    <x v="787"/>
    <s v="Jorge Rodríguez"/>
    <m/>
    <m/>
    <s v="Bosque latifoliado &gt;70%"/>
    <n v="7"/>
    <s v="Alta"/>
    <s v="Landsat"/>
    <m/>
    <m/>
    <s v="Media"/>
    <s v="Pastos"/>
    <n v="0"/>
    <s v="Alta"/>
    <s v="Rapid Eye"/>
    <m/>
    <m/>
    <m/>
    <m/>
    <m/>
    <s v="817i"/>
    <n v="11.780559999999999"/>
    <n v="-84.051829999999995"/>
    <x v="0"/>
  </r>
  <r>
    <x v="788"/>
    <x v="788"/>
    <s v="Jorge Rodríguez"/>
    <m/>
    <m/>
    <s v="Bosque latifoliado &gt;70%"/>
    <n v="7"/>
    <s v="Media"/>
    <s v="Landsat"/>
    <m/>
    <m/>
    <s v="Media"/>
    <s v="Pastos"/>
    <n v="0"/>
    <s v="Alta"/>
    <s v="Bing"/>
    <m/>
    <m/>
    <m/>
    <m/>
    <m/>
    <s v="86i"/>
    <n v="11.8222"/>
    <n v="-83.966340000000002"/>
    <x v="0"/>
  </r>
  <r>
    <x v="789"/>
    <x v="789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569i"/>
    <n v="11.82263"/>
    <n v="-83.923820000000006"/>
    <x v="0"/>
  </r>
  <r>
    <x v="790"/>
    <x v="790"/>
    <s v="Jorge Rodríguez"/>
    <m/>
    <m/>
    <s v="Bosque latifoliado degradado 30-69%"/>
    <n v="5"/>
    <s v="Alta"/>
    <s v="Landsat"/>
    <m/>
    <m/>
    <s v="Media"/>
    <s v="Pastos"/>
    <n v="0"/>
    <s v="Media"/>
    <s v="Lans"/>
    <m/>
    <m/>
    <m/>
    <m/>
    <m/>
    <s v="302INF"/>
    <n v="11.8652"/>
    <n v="-84.01052"/>
    <x v="0"/>
  </r>
  <r>
    <x v="791"/>
    <x v="791"/>
    <s v="Jorge Rodríguez"/>
    <m/>
    <m/>
    <s v="Bosque latifoliado degradado 30-69%"/>
    <n v="4"/>
    <s v="Alta"/>
    <s v="Landsat"/>
    <m/>
    <m/>
    <s v="Media"/>
    <s v="Pastos"/>
    <n v="1"/>
    <s v="Alta"/>
    <s v="Rapid Eye"/>
    <m/>
    <m/>
    <m/>
    <m/>
    <m/>
    <s v="96i"/>
    <n v="11.90719"/>
    <n v="-83.967240000000004"/>
    <x v="0"/>
  </r>
  <r>
    <x v="792"/>
    <x v="792"/>
    <s v="Jorge Rodríguez"/>
    <m/>
    <m/>
    <s v="Bosque latifoliado degradado 30-69%"/>
    <n v="6"/>
    <s v="Alta"/>
    <s v="Landsat"/>
    <m/>
    <m/>
    <s v="Media"/>
    <s v="Pastos"/>
    <n v="0"/>
    <s v="Media"/>
    <s v="Rapid Eye"/>
    <m/>
    <m/>
    <m/>
    <m/>
    <m/>
    <s v="1607i"/>
    <n v="12.16259"/>
    <n v="-83.923720000000003"/>
    <x v="0"/>
  </r>
  <r>
    <x v="793"/>
    <x v="793"/>
    <s v="Jorge Rodríguez"/>
    <m/>
    <m/>
    <s v="Bosque latifoliado degradado 30-69%"/>
    <n v="3"/>
    <s v="Alta"/>
    <s v="Landsat"/>
    <m/>
    <m/>
    <s v="Media"/>
    <s v="Pastos"/>
    <n v="0"/>
    <s v="Alta"/>
    <s v="Rapid Eye"/>
    <m/>
    <m/>
    <m/>
    <m/>
    <m/>
    <s v="1681i"/>
    <n v="12.67258"/>
    <n v="-84.09366"/>
    <x v="0"/>
  </r>
  <r>
    <x v="794"/>
    <x v="794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214i"/>
    <n v="12.67188"/>
    <n v="-83.62594"/>
    <x v="0"/>
  </r>
  <r>
    <x v="795"/>
    <x v="795"/>
    <s v="Jorge Rodríguez"/>
    <m/>
    <m/>
    <s v="Bosque latifoliado degradado 30-69%"/>
    <n v="3"/>
    <s v="Media"/>
    <s v="Landsat"/>
    <m/>
    <m/>
    <s v="Media"/>
    <s v="Pastos"/>
    <n v="0"/>
    <s v="Alta"/>
    <s v="Rapid Eye"/>
    <m/>
    <m/>
    <m/>
    <m/>
    <m/>
    <s v="229i"/>
    <n v="12.757949999999999"/>
    <n v="-83.712019999999995"/>
    <x v="0"/>
  </r>
  <r>
    <x v="796"/>
    <x v="796"/>
    <s v="Jorge Rodríguez"/>
    <m/>
    <m/>
    <s v="Bosque latifoliado &gt;70%"/>
    <n v="7"/>
    <s v="Alta"/>
    <s v="Landsat"/>
    <m/>
    <m/>
    <s v="Media"/>
    <s v="Pastos"/>
    <n v="1"/>
    <s v="Alta"/>
    <s v="Rapid Eye"/>
    <m/>
    <m/>
    <m/>
    <m/>
    <m/>
    <s v="734INF"/>
    <n v="12.800990000000001"/>
    <n v="-84.944209999999998"/>
    <x v="0"/>
  </r>
  <r>
    <x v="797"/>
    <x v="797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966i"/>
    <n v="12.800649999999999"/>
    <n v="-84.816820000000007"/>
    <x v="0"/>
  </r>
  <r>
    <x v="798"/>
    <x v="798"/>
    <s v="Jorge Rodríguez"/>
    <m/>
    <m/>
    <s v="Bosque latifoliado degradado 30-69%"/>
    <n v="3"/>
    <s v="Alta"/>
    <s v="Landsat"/>
    <m/>
    <m/>
    <s v="Media"/>
    <s v="Pastos"/>
    <n v="1"/>
    <s v="Alta"/>
    <s v="Rapid Eye"/>
    <m/>
    <m/>
    <m/>
    <m/>
    <m/>
    <s v="235i"/>
    <n v="12.84313"/>
    <n v="-84.73142"/>
    <x v="0"/>
  </r>
  <r>
    <x v="799"/>
    <x v="799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707i"/>
    <n v="12.842750000000001"/>
    <n v="-84.603859999999997"/>
    <x v="0"/>
  </r>
  <r>
    <x v="800"/>
    <x v="800"/>
    <s v="Jorge Rodríguez"/>
    <m/>
    <m/>
    <s v="Bosque latifoliado &gt;70%"/>
    <n v="9"/>
    <s v="Alta"/>
    <s v="Landsat"/>
    <m/>
    <m/>
    <s v="Media"/>
    <s v="Pastos"/>
    <n v="0"/>
    <s v="Alta"/>
    <s v="Bing"/>
    <m/>
    <m/>
    <m/>
    <m/>
    <m/>
    <s v="242i"/>
    <n v="12.84212"/>
    <n v="-84.136139999999997"/>
    <x v="0"/>
  </r>
  <r>
    <x v="801"/>
    <x v="801"/>
    <s v="Jorge Rodríguez"/>
    <m/>
    <m/>
    <s v="Bosque latifoliado &gt;70%"/>
    <n v="9"/>
    <s v="Alta"/>
    <s v="Landsat"/>
    <m/>
    <m/>
    <s v="Media"/>
    <s v="Pastos"/>
    <n v="0"/>
    <s v="Baja"/>
    <s v="Rapid Eye"/>
    <m/>
    <m/>
    <m/>
    <m/>
    <m/>
    <s v="784INF"/>
    <n v="12.885350000000001"/>
    <n v="-84.860159999999993"/>
    <x v="0"/>
  </r>
  <r>
    <x v="802"/>
    <x v="802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787INF"/>
    <n v="12.88603"/>
    <n v="-84.604889999999997"/>
    <x v="0"/>
  </r>
  <r>
    <x v="803"/>
    <x v="803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790INF"/>
    <n v="12.88518"/>
    <n v="-84.350179999999995"/>
    <x v="0"/>
  </r>
  <r>
    <x v="804"/>
    <x v="804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838INF"/>
    <n v="12.970090000000001"/>
    <n v="-84.349279999999993"/>
    <x v="0"/>
  </r>
  <r>
    <x v="805"/>
    <x v="805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m/>
    <s v="1011i"/>
    <n v="12.97044"/>
    <n v="-84.051540000000003"/>
    <x v="0"/>
  </r>
  <r>
    <x v="806"/>
    <x v="806"/>
    <s v="Jorge Rodríguez"/>
    <m/>
    <m/>
    <s v="Bosque latifoliado &gt;70%"/>
    <n v="9"/>
    <s v="Alta"/>
    <s v="Landsat"/>
    <m/>
    <m/>
    <s v="Media"/>
    <s v="Pastos"/>
    <n v="0"/>
    <s v="Alta"/>
    <s v="Rapid Eye"/>
    <m/>
    <m/>
    <m/>
    <m/>
    <s v="Nubes en imagen rapideye"/>
    <s v="841INF"/>
    <n v="12.97092"/>
    <n v="-84.093900000000005"/>
    <x v="0"/>
  </r>
  <r>
    <x v="807"/>
    <x v="80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80i"/>
    <n v="14.756270000000001"/>
    <n v="-84.901809999999998"/>
    <x v="0"/>
  </r>
  <r>
    <x v="808"/>
    <x v="80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31i"/>
    <n v="14.882680000000001"/>
    <n v="-83.455129999999997"/>
    <x v="0"/>
  </r>
  <r>
    <x v="809"/>
    <x v="80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89INF"/>
    <n v="14.927239999999999"/>
    <n v="-83.500249999999994"/>
    <x v="0"/>
  </r>
  <r>
    <x v="810"/>
    <x v="810"/>
    <s v="Jorge Rodríguez"/>
    <m/>
    <m/>
    <s v="Pastos"/>
    <n v="0"/>
    <s v="Alta"/>
    <s v="Landsat"/>
    <m/>
    <m/>
    <s v="Media"/>
    <s v="Pastos"/>
    <n v="0"/>
    <s v="Baja"/>
    <s v="Bing"/>
    <m/>
    <m/>
    <m/>
    <m/>
    <m/>
    <s v="1946i"/>
    <n v="13.77739"/>
    <n v="-83.924340000000001"/>
    <x v="0"/>
  </r>
  <r>
    <x v="811"/>
    <x v="81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96INF"/>
    <n v="11.865360000000001"/>
    <n v="-84.520499999999998"/>
    <x v="0"/>
  </r>
  <r>
    <x v="812"/>
    <x v="81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31i"/>
    <n v="12.3325"/>
    <n v="-83.753600000000006"/>
    <x v="0"/>
  </r>
  <r>
    <x v="813"/>
    <x v="81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46INF"/>
    <n v="12.80092"/>
    <n v="-83.923850000000002"/>
    <x v="0"/>
  </r>
  <r>
    <x v="814"/>
    <x v="814"/>
    <s v="Jorge Rodríguez"/>
    <m/>
    <m/>
    <s v="Pastos"/>
    <n v="0"/>
    <s v="Alta"/>
    <s v="Landsat"/>
    <m/>
    <m/>
    <s v="Media"/>
    <s v="Pastos"/>
    <n v="0"/>
    <s v="Media"/>
    <s v="Rapid Eye"/>
    <m/>
    <m/>
    <m/>
    <m/>
    <m/>
    <s v="830INF"/>
    <n v="12.970359999999999"/>
    <n v="-85.029480000000007"/>
    <x v="0"/>
  </r>
  <r>
    <x v="815"/>
    <x v="815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272i"/>
    <n v="13.01308"/>
    <n v="-84.56129"/>
    <x v="0"/>
  </r>
  <r>
    <x v="816"/>
    <x v="81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48i"/>
    <n v="13.56578"/>
    <n v="-85.667410000000004"/>
    <x v="0"/>
  </r>
  <r>
    <x v="817"/>
    <x v="817"/>
    <s v="Jorge Rodríguez"/>
    <m/>
    <m/>
    <s v="Pastos"/>
    <n v="0"/>
    <s v="Alta"/>
    <s v="Landsat"/>
    <s v="1552_29082005"/>
    <m/>
    <s v="Media"/>
    <s v="Pastos"/>
    <n v="0"/>
    <s v="Alta"/>
    <s v="Rapide Eye"/>
    <m/>
    <m/>
    <m/>
    <m/>
    <m/>
    <s v="1478INF"/>
    <n v="14.755929999999999"/>
    <n v="-83.754869999999997"/>
    <x v="0"/>
  </r>
  <r>
    <x v="818"/>
    <x v="818"/>
    <s v="Jorge Rodríguez"/>
    <m/>
    <m/>
    <s v="Pastos"/>
    <n v="1"/>
    <s v="Alta"/>
    <s v="Landsat"/>
    <s v="1552_29082005"/>
    <m/>
    <s v="Media"/>
    <s v="Pastos"/>
    <n v="1"/>
    <s v="Alta"/>
    <s v="Rapide Eye"/>
    <m/>
    <m/>
    <m/>
    <m/>
    <m/>
    <s v="2145i"/>
    <n v="14.54213"/>
    <n v="-83.582830000000001"/>
    <x v="0"/>
  </r>
  <r>
    <x v="819"/>
    <x v="819"/>
    <s v="Jorge Rodríguez"/>
    <m/>
    <m/>
    <s v="Pastos"/>
    <n v="0"/>
    <s v="Alta"/>
    <s v="Landsat"/>
    <s v="1552_29082005"/>
    <m/>
    <s v="Media"/>
    <s v="Pastos"/>
    <n v="0"/>
    <s v="Baja"/>
    <s v="Rapide Eye"/>
    <m/>
    <m/>
    <m/>
    <m/>
    <m/>
    <s v="997INF"/>
    <n v="13.309979999999999"/>
    <n v="-84.179090000000002"/>
    <x v="0"/>
  </r>
  <r>
    <x v="820"/>
    <x v="82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6b"/>
    <n v="14.11838"/>
    <n v="-83.414199999999994"/>
    <x v="0"/>
  </r>
  <r>
    <x v="821"/>
    <x v="82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082i"/>
    <n v="14.2872"/>
    <n v="-83.669179999999997"/>
    <x v="0"/>
  </r>
  <r>
    <x v="822"/>
    <x v="82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01INF"/>
    <n v="14.415940000000001"/>
    <n v="-83.924880000000002"/>
    <x v="0"/>
  </r>
  <r>
    <x v="823"/>
    <x v="82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690i"/>
    <n v="14.54175"/>
    <n v="-83.965540000000004"/>
    <x v="0"/>
  </r>
  <r>
    <x v="824"/>
    <x v="824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450INF"/>
    <n v="14.585929999999999"/>
    <n v="-83.584869999999995"/>
    <x v="0"/>
  </r>
  <r>
    <x v="825"/>
    <x v="825"/>
    <s v="Jorge Rodríguez"/>
    <m/>
    <m/>
    <s v="Pastos"/>
    <n v="0"/>
    <s v="Alta"/>
    <s v="Landsat"/>
    <m/>
    <m/>
    <s v="Media"/>
    <s v="Pastos"/>
    <n v="0"/>
    <s v="Alta"/>
    <s v="Rapid Eye"/>
    <s v="20150101_165653"/>
    <m/>
    <m/>
    <m/>
    <s v="Presencia de nubes en el 2015"/>
    <s v="707i"/>
    <n v="14.627840000000001"/>
    <n v="-84.051659999999998"/>
    <x v="0"/>
  </r>
  <r>
    <x v="826"/>
    <x v="826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2157i"/>
    <n v="14.627280000000001"/>
    <n v="-83.924149999999997"/>
    <x v="0"/>
  </r>
  <r>
    <x v="827"/>
    <x v="827"/>
    <s v="Jorge Rodríguez"/>
    <m/>
    <m/>
    <s v="Pastos"/>
    <n v="0"/>
    <s v="Media"/>
    <s v="Landsat"/>
    <m/>
    <m/>
    <s v="Media"/>
    <s v="Pastos"/>
    <n v="0"/>
    <s v="Alta"/>
    <s v="Bing"/>
    <m/>
    <m/>
    <m/>
    <m/>
    <m/>
    <s v="710i"/>
    <n v="14.62665"/>
    <n v="-83.796629999999993"/>
    <x v="0"/>
  </r>
  <r>
    <x v="828"/>
    <x v="82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72i"/>
    <n v="14.67027"/>
    <n v="-83.966059999999999"/>
    <x v="0"/>
  </r>
  <r>
    <x v="829"/>
    <x v="82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64INF"/>
    <n v="14.6708"/>
    <n v="-83.923689999999993"/>
    <x v="0"/>
  </r>
  <r>
    <x v="830"/>
    <x v="83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20i"/>
    <n v="14.71172"/>
    <n v="-83.965490000000003"/>
    <x v="0"/>
  </r>
  <r>
    <x v="831"/>
    <x v="831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2168i"/>
    <n v="14.71213"/>
    <n v="-83.667820000000006"/>
    <x v="0"/>
  </r>
  <r>
    <x v="832"/>
    <x v="83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83i"/>
    <n v="14.75652"/>
    <n v="-83.797550000000001"/>
    <x v="0"/>
  </r>
  <r>
    <x v="833"/>
    <x v="83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28i"/>
    <n v="14.79771"/>
    <n v="-83.541539999999998"/>
    <x v="0"/>
  </r>
  <r>
    <x v="834"/>
    <x v="834"/>
    <s v="Jorge Rodríguez"/>
    <m/>
    <m/>
    <s v="Pastos"/>
    <n v="0"/>
    <s v="Alta"/>
    <s v="Landsat"/>
    <m/>
    <m/>
    <s v="Media"/>
    <s v="Pastos"/>
    <n v="1"/>
    <s v="Alta"/>
    <s v="Rapid Eye"/>
    <m/>
    <m/>
    <m/>
    <m/>
    <m/>
    <s v="2142i"/>
    <n v="14.54222"/>
    <n v="-83.837969999999999"/>
    <x v="0"/>
  </r>
  <r>
    <x v="835"/>
    <x v="83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9INF"/>
    <n v="11.5253"/>
    <n v="-84.180620000000005"/>
    <x v="0"/>
  </r>
  <r>
    <x v="836"/>
    <x v="836"/>
    <s v="Jorge Rodríguez"/>
    <m/>
    <m/>
    <s v="Pastos"/>
    <n v="0"/>
    <s v="Alta"/>
    <s v="Landsat"/>
    <s v="1552_29082005"/>
    <m/>
    <s v="Media"/>
    <s v="Pastos"/>
    <n v="0"/>
    <s v="Baja"/>
    <s v="Rapide Eye"/>
    <m/>
    <m/>
    <m/>
    <m/>
    <m/>
    <s v="23b"/>
    <n v="11.82353"/>
    <n v="-83.754379999999998"/>
    <x v="0"/>
  </r>
  <r>
    <x v="837"/>
    <x v="837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24b"/>
    <n v="11.908519999999999"/>
    <n v="-83.754369999999994"/>
    <x v="0"/>
  </r>
  <r>
    <x v="838"/>
    <x v="838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26b"/>
    <n v="11.99352"/>
    <n v="-83.754369999999994"/>
    <x v="0"/>
  </r>
  <r>
    <x v="839"/>
    <x v="839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406INF"/>
    <n v="12.12097"/>
    <n v="-84.093969999999999"/>
    <x v="0"/>
  </r>
  <r>
    <x v="840"/>
    <x v="840"/>
    <s v="Jorge Rodríguez"/>
    <m/>
    <m/>
    <s v="Pastos"/>
    <n v="0"/>
    <s v="Alta"/>
    <s v="Landsat"/>
    <m/>
    <m/>
    <s v="Media"/>
    <s v="Pastos"/>
    <n v="0"/>
    <s v="Baja"/>
    <s v="Rapid Eye"/>
    <m/>
    <m/>
    <m/>
    <m/>
    <m/>
    <s v="446INF"/>
    <n v="12.20607"/>
    <n v="-83.75488"/>
    <x v="0"/>
  </r>
  <r>
    <x v="841"/>
    <x v="84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25INF"/>
    <n v="12.375030000000001"/>
    <n v="-83.670379999999994"/>
    <x v="0"/>
  </r>
  <r>
    <x v="842"/>
    <x v="84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00i"/>
    <n v="12.37555"/>
    <n v="-83.712630000000004"/>
    <x v="0"/>
  </r>
  <r>
    <x v="843"/>
    <x v="84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66INF"/>
    <n v="12.45989"/>
    <n v="-83.669300000000007"/>
    <x v="0"/>
  </r>
  <r>
    <x v="844"/>
    <x v="84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14i"/>
    <n v="12.46055"/>
    <n v="-83.62764"/>
    <x v="0"/>
  </r>
  <r>
    <x v="845"/>
    <x v="84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55i"/>
    <n v="12.50248"/>
    <n v="-83.753550000000004"/>
    <x v="0"/>
  </r>
  <r>
    <x v="846"/>
    <x v="84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611INF"/>
    <n v="12.54501"/>
    <n v="-83.670330000000007"/>
    <x v="0"/>
  </r>
  <r>
    <x v="847"/>
    <x v="84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41b"/>
    <n v="12.67347"/>
    <n v="-83.584310000000002"/>
    <x v="0"/>
  </r>
  <r>
    <x v="848"/>
    <x v="84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48INF"/>
    <n v="12.8009"/>
    <n v="-83.753789999999995"/>
    <x v="0"/>
  </r>
  <r>
    <x v="849"/>
    <x v="84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718i"/>
    <n v="12.84239"/>
    <n v="-83.668409999999994"/>
    <x v="0"/>
  </r>
  <r>
    <x v="850"/>
    <x v="850"/>
    <s v="Jorge Rodríguez"/>
    <m/>
    <m/>
    <s v="Pastos"/>
    <n v="2"/>
    <s v="Alta"/>
    <s v="Landsat"/>
    <m/>
    <m/>
    <s v="Media"/>
    <s v="Pastos"/>
    <n v="2"/>
    <s v="Alta"/>
    <s v="Rapid Eye"/>
    <m/>
    <m/>
    <m/>
    <m/>
    <m/>
    <s v="55b"/>
    <n v="13.26843"/>
    <n v="-83.584280000000007"/>
    <x v="0"/>
  </r>
  <r>
    <x v="851"/>
    <x v="85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83i"/>
    <n v="13.43685"/>
    <n v="-83.796899999999994"/>
    <x v="0"/>
  </r>
  <r>
    <x v="852"/>
    <x v="85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074INF"/>
    <n v="13.48089"/>
    <n v="-84.093860000000006"/>
    <x v="0"/>
  </r>
  <r>
    <x v="853"/>
    <x v="853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145i"/>
    <n v="13.4803"/>
    <n v="-83.626270000000005"/>
    <x v="0"/>
  </r>
  <r>
    <x v="854"/>
    <x v="85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71i"/>
    <n v="13.565429999999999"/>
    <n v="-83.712429999999998"/>
    <x v="0"/>
  </r>
  <r>
    <x v="855"/>
    <x v="85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56INF"/>
    <n v="13.650840000000001"/>
    <n v="-83.583650000000006"/>
    <x v="0"/>
  </r>
  <r>
    <x v="856"/>
    <x v="856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359INF"/>
    <n v="14.245950000000001"/>
    <n v="-83.584869999999995"/>
    <x v="0"/>
  </r>
  <r>
    <x v="857"/>
    <x v="85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77i"/>
    <n v="14.24531"/>
    <n v="-83.287310000000005"/>
    <x v="0"/>
  </r>
  <r>
    <x v="858"/>
    <x v="85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099i"/>
    <n v="14.37232"/>
    <n v="-84.008110000000002"/>
    <x v="0"/>
  </r>
  <r>
    <x v="859"/>
    <x v="85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88i"/>
    <n v="14.75526"/>
    <n v="-83.372209999999995"/>
    <x v="0"/>
  </r>
  <r>
    <x v="860"/>
    <x v="86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87INF"/>
    <n v="14.84075"/>
    <n v="-83.413470000000004"/>
    <x v="0"/>
  </r>
  <r>
    <x v="861"/>
    <x v="86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052i"/>
    <n v="13.225720000000001"/>
    <n v="-85.242469999999997"/>
    <x v="0"/>
  </r>
  <r>
    <x v="862"/>
    <x v="86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074i"/>
    <n v="13.31071"/>
    <n v="-85.326880000000003"/>
    <x v="0"/>
  </r>
  <r>
    <x v="863"/>
    <x v="86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84INF"/>
    <n v="13.310969999999999"/>
    <n v="-85.284310000000005"/>
    <x v="0"/>
  </r>
  <r>
    <x v="864"/>
    <x v="86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27i"/>
    <n v="13.48066"/>
    <n v="-85.156790000000001"/>
    <x v="0"/>
  </r>
  <r>
    <x v="865"/>
    <x v="86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1b"/>
    <n v="14.712"/>
    <n v="-83.328890000000001"/>
    <x v="0"/>
  </r>
  <r>
    <x v="866"/>
    <x v="86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11i"/>
    <n v="11.142849999999999"/>
    <n v="-84.349180000000004"/>
    <x v="0"/>
  </r>
  <r>
    <x v="867"/>
    <x v="86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828i"/>
    <n v="11.86565"/>
    <n v="-83.967699999999994"/>
    <x v="0"/>
  </r>
  <r>
    <x v="868"/>
    <x v="86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77i"/>
    <n v="11.90765"/>
    <n v="-84.009739999999994"/>
    <x v="0"/>
  </r>
  <r>
    <x v="869"/>
    <x v="86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0i"/>
    <n v="12.07817"/>
    <n v="-84.562280000000001"/>
    <x v="0"/>
  </r>
  <r>
    <x v="870"/>
    <x v="870"/>
    <s v="Jorge Rodríguez"/>
    <m/>
    <m/>
    <s v="Pastos"/>
    <n v="1"/>
    <s v="Alta"/>
    <s v="Landsat"/>
    <m/>
    <m/>
    <s v="Media"/>
    <s v="Pastos"/>
    <n v="1"/>
    <s v="Alta"/>
    <s v="Rapid Eye"/>
    <m/>
    <m/>
    <m/>
    <m/>
    <m/>
    <s v="478INF"/>
    <n v="12.29097"/>
    <n v="-84.264009999999999"/>
    <x v="0"/>
  </r>
  <r>
    <x v="871"/>
    <x v="87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20i"/>
    <n v="12.545669999999999"/>
    <n v="-84.477580000000003"/>
    <x v="0"/>
  </r>
  <r>
    <x v="872"/>
    <x v="872"/>
    <s v="Jorge Rodríguez"/>
    <m/>
    <m/>
    <s v="Pastos"/>
    <n v="1"/>
    <s v="Alta"/>
    <s v="Landsat"/>
    <s v="1551_29082005"/>
    <m/>
    <s v="Media"/>
    <s v="Pastos"/>
    <n v="0"/>
    <s v="Alta"/>
    <s v="Bing"/>
    <m/>
    <m/>
    <m/>
    <m/>
    <m/>
    <s v="22INF"/>
    <n v="11.015409999999999"/>
    <n v="-84.350759999999994"/>
    <x v="0"/>
  </r>
  <r>
    <x v="873"/>
    <x v="87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66i"/>
    <n v="11.27068"/>
    <n v="-84.307010000000005"/>
    <x v="0"/>
  </r>
  <r>
    <x v="874"/>
    <x v="87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2INF"/>
    <n v="11.356109999999999"/>
    <n v="-84.434889999999996"/>
    <x v="0"/>
  </r>
  <r>
    <x v="875"/>
    <x v="875"/>
    <s v="Jorge Rodríguez"/>
    <m/>
    <m/>
    <s v="Pastos"/>
    <n v="0"/>
    <s v="Alta"/>
    <s v="Landsat"/>
    <m/>
    <m/>
    <s v="Media"/>
    <s v="Pastos"/>
    <n v="0"/>
    <s v="Alta"/>
    <s v="Rapid Eye"/>
    <s v="20150101_165635"/>
    <m/>
    <m/>
    <m/>
    <m/>
    <s v="138INF"/>
    <n v="11.441039999999999"/>
    <n v="-84.434129999999996"/>
    <x v="0"/>
  </r>
  <r>
    <x v="876"/>
    <x v="87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90i"/>
    <n v="11.525679999999999"/>
    <n v="-83.967749999999995"/>
    <x v="0"/>
  </r>
  <r>
    <x v="877"/>
    <x v="87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52i"/>
    <n v="11.652620000000001"/>
    <n v="-83.839320000000001"/>
    <x v="0"/>
  </r>
  <r>
    <x v="878"/>
    <x v="87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35INF"/>
    <n v="11.69609"/>
    <n v="-83.924880000000002"/>
    <x v="0"/>
  </r>
  <r>
    <x v="879"/>
    <x v="879"/>
    <s v="Jorge Rodríguez"/>
    <m/>
    <m/>
    <s v="Pastos"/>
    <n v="0"/>
    <s v="Alta"/>
    <s v="Landsat"/>
    <s v="1551_29082005"/>
    <m/>
    <s v="Media"/>
    <s v="Pastos"/>
    <n v="0"/>
    <s v="Alta"/>
    <s v="Rapide Eye"/>
    <m/>
    <m/>
    <m/>
    <m/>
    <m/>
    <s v="93i"/>
    <n v="11.90813"/>
    <n v="-84.222269999999995"/>
    <x v="0"/>
  </r>
  <r>
    <x v="880"/>
    <x v="88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837i"/>
    <n v="11.95054"/>
    <n v="-84.051789999999997"/>
    <x v="0"/>
  </r>
  <r>
    <x v="881"/>
    <x v="88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855i"/>
    <n v="12.1206"/>
    <n v="-84.391850000000005"/>
    <x v="0"/>
  </r>
  <r>
    <x v="882"/>
    <x v="88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434INF"/>
    <n v="12.20607"/>
    <n v="-84.774900000000002"/>
    <x v="0"/>
  </r>
  <r>
    <x v="883"/>
    <x v="88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4i"/>
    <n v="12.247389999999999"/>
    <n v="-84.477239999999995"/>
    <x v="0"/>
  </r>
  <r>
    <x v="884"/>
    <x v="88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14i"/>
    <n v="12.2477"/>
    <n v="-84.264709999999994"/>
    <x v="0"/>
  </r>
  <r>
    <x v="885"/>
    <x v="88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481INF"/>
    <n v="12.290050000000001"/>
    <n v="-84.009460000000004"/>
    <x v="0"/>
  </r>
  <r>
    <x v="886"/>
    <x v="886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484INF"/>
    <n v="12.290929999999999"/>
    <n v="-83.753839999999997"/>
    <x v="0"/>
  </r>
  <r>
    <x v="887"/>
    <x v="88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24i"/>
    <n v="12.332700000000001"/>
    <n v="-84.348870000000005"/>
    <x v="0"/>
  </r>
  <r>
    <x v="888"/>
    <x v="88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77i"/>
    <n v="12.503030000000001"/>
    <n v="-84.051180000000002"/>
    <x v="0"/>
  </r>
  <r>
    <x v="889"/>
    <x v="88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27i"/>
    <n v="12.54556"/>
    <n v="-83.882599999999996"/>
    <x v="0"/>
  </r>
  <r>
    <x v="890"/>
    <x v="89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97i"/>
    <n v="12.587960000000001"/>
    <n v="-83.712059999999994"/>
    <x v="0"/>
  </r>
  <r>
    <x v="891"/>
    <x v="89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37i"/>
    <n v="12.630559999999999"/>
    <n v="-84.391729999999995"/>
    <x v="0"/>
  </r>
  <r>
    <x v="892"/>
    <x v="89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05i"/>
    <n v="12.673080000000001"/>
    <n v="-84.391300000000001"/>
    <x v="0"/>
  </r>
  <r>
    <x v="893"/>
    <x v="89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700i"/>
    <n v="12.75746"/>
    <n v="-83.754540000000006"/>
    <x v="0"/>
  </r>
  <r>
    <x v="894"/>
    <x v="89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72i"/>
    <n v="12.80053"/>
    <n v="-84.306659999999994"/>
    <x v="0"/>
  </r>
  <r>
    <x v="895"/>
    <x v="89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90i"/>
    <n v="12.88561"/>
    <n v="-84.30753"/>
    <x v="0"/>
  </r>
  <r>
    <x v="896"/>
    <x v="89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75i"/>
    <n v="13.012180000000001"/>
    <n v="-84.306169999999995"/>
    <x v="0"/>
  </r>
  <r>
    <x v="897"/>
    <x v="89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22INF"/>
    <n v="13.139939999999999"/>
    <n v="-84.009110000000007"/>
    <x v="0"/>
  </r>
  <r>
    <x v="898"/>
    <x v="89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06i"/>
    <n v="13.183070000000001"/>
    <n v="-84.561239999999998"/>
    <x v="0"/>
  </r>
  <r>
    <x v="899"/>
    <x v="89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795i"/>
    <n v="13.2676"/>
    <n v="-84.349519999999998"/>
    <x v="0"/>
  </r>
  <r>
    <x v="900"/>
    <x v="90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990INF"/>
    <n v="13.31095"/>
    <n v="-84.774119999999996"/>
    <x v="0"/>
  </r>
  <r>
    <x v="901"/>
    <x v="90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62i"/>
    <n v="13.43825"/>
    <n v="-85.582189999999997"/>
    <x v="0"/>
  </r>
  <r>
    <x v="902"/>
    <x v="90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826i"/>
    <n v="13.43801"/>
    <n v="-85.539680000000004"/>
    <x v="0"/>
  </r>
  <r>
    <x v="903"/>
    <x v="90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65i"/>
    <n v="13.437670000000001"/>
    <n v="-85.32714"/>
    <x v="0"/>
  </r>
  <r>
    <x v="904"/>
    <x v="90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832i"/>
    <n v="13.43783"/>
    <n v="-85.029589999999999"/>
    <x v="0"/>
  </r>
  <r>
    <x v="905"/>
    <x v="90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98i"/>
    <n v="13.52229"/>
    <n v="-84.646199999999993"/>
    <x v="0"/>
  </r>
  <r>
    <x v="906"/>
    <x v="90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861i"/>
    <n v="13.52267"/>
    <n v="-84.603679999999997"/>
    <x v="0"/>
  </r>
  <r>
    <x v="907"/>
    <x v="90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60i"/>
    <n v="13.56561"/>
    <n v="-84.647409999999994"/>
    <x v="0"/>
  </r>
  <r>
    <x v="908"/>
    <x v="90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06INF"/>
    <n v="13.565989999999999"/>
    <n v="-84.604889999999997"/>
    <x v="0"/>
  </r>
  <r>
    <x v="909"/>
    <x v="909"/>
    <s v="Jorge Rodríguez"/>
    <m/>
    <m/>
    <s v="Pastos"/>
    <n v="1"/>
    <s v="Alta"/>
    <s v="Landsat"/>
    <m/>
    <m/>
    <s v="Media"/>
    <s v="Pastos"/>
    <n v="0"/>
    <s v="Alta"/>
    <s v="Rapid Eye"/>
    <m/>
    <m/>
    <m/>
    <m/>
    <m/>
    <s v="426i"/>
    <n v="13.608040000000001"/>
    <n v="-84.561980000000005"/>
    <x v="0"/>
  </r>
  <r>
    <x v="910"/>
    <x v="91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80i"/>
    <n v="13.650650000000001"/>
    <n v="-85.241780000000006"/>
    <x v="0"/>
  </r>
  <r>
    <x v="911"/>
    <x v="91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86i"/>
    <n v="13.650539999999999"/>
    <n v="-84.7316"/>
    <x v="0"/>
  </r>
  <r>
    <x v="912"/>
    <x v="912"/>
    <s v="Jorge Rodríguez"/>
    <m/>
    <m/>
    <s v="Pastos"/>
    <n v="0"/>
    <s v="Baja"/>
    <s v="Landsat"/>
    <m/>
    <m/>
    <s v="Media"/>
    <s v="Pastos"/>
    <n v="0"/>
    <s v="Alta"/>
    <s v="Rapid Eye"/>
    <m/>
    <m/>
    <m/>
    <m/>
    <m/>
    <s v="1909i"/>
    <n v="13.692780000000001"/>
    <n v="-84.943809999999999"/>
    <x v="0"/>
  </r>
  <r>
    <x v="913"/>
    <x v="91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76INF"/>
    <n v="13.73598"/>
    <n v="-85.114900000000006"/>
    <x v="0"/>
  </r>
  <r>
    <x v="914"/>
    <x v="914"/>
    <s v="Jorge Rodríguez"/>
    <m/>
    <m/>
    <s v="Pastos"/>
    <n v="0"/>
    <s v="Baja"/>
    <s v="Landsat"/>
    <m/>
    <m/>
    <s v="Media"/>
    <s v="Pastos"/>
    <n v="0"/>
    <s v="Alta"/>
    <s v="Rapid Eye"/>
    <m/>
    <m/>
    <m/>
    <m/>
    <m/>
    <s v="1208INF"/>
    <n v="13.820930000000001"/>
    <n v="-85.114220000000003"/>
    <x v="0"/>
  </r>
  <r>
    <x v="915"/>
    <x v="91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951i"/>
    <n v="13.862970000000001"/>
    <n v="-85.539079999999998"/>
    <x v="0"/>
  </r>
  <r>
    <x v="916"/>
    <x v="91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05i"/>
    <n v="13.86215"/>
    <n v="-84.476020000000005"/>
    <x v="0"/>
  </r>
  <r>
    <x v="917"/>
    <x v="91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38i"/>
    <n v="13.94787"/>
    <n v="-83.881789999999995"/>
    <x v="0"/>
  </r>
  <r>
    <x v="918"/>
    <x v="91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284INF"/>
    <n v="13.989750000000001"/>
    <n v="-83.83869"/>
    <x v="0"/>
  </r>
  <r>
    <x v="919"/>
    <x v="91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03i"/>
    <n v="13.990259999999999"/>
    <n v="-83.711160000000007"/>
    <x v="0"/>
  </r>
  <r>
    <x v="920"/>
    <x v="92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06i"/>
    <n v="14.07569"/>
    <n v="-85.412310000000005"/>
    <x v="0"/>
  </r>
  <r>
    <x v="921"/>
    <x v="921"/>
    <s v="Jorge Rodríguez"/>
    <m/>
    <m/>
    <s v="Pastos"/>
    <n v="0"/>
    <s v="Baja"/>
    <s v="Landsat"/>
    <m/>
    <m/>
    <s v="Media"/>
    <s v="Pastos"/>
    <n v="0"/>
    <s v="Alta"/>
    <s v="Rapid Eye"/>
    <m/>
    <m/>
    <m/>
    <m/>
    <m/>
    <s v="1322i"/>
    <n v="14.07545"/>
    <n v="-84.052329999999998"/>
    <x v="0"/>
  </r>
  <r>
    <x v="922"/>
    <x v="92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035i"/>
    <n v="14.117430000000001"/>
    <n v="-84.179310000000001"/>
    <x v="0"/>
  </r>
  <r>
    <x v="923"/>
    <x v="92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44i"/>
    <n v="14.160360000000001"/>
    <n v="-84.136259999999993"/>
    <x v="0"/>
  </r>
  <r>
    <x v="924"/>
    <x v="92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605i"/>
    <n v="14.202830000000001"/>
    <n v="-83.880589999999998"/>
    <x v="0"/>
  </r>
  <r>
    <x v="925"/>
    <x v="92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355i"/>
    <n v="14.24564"/>
    <n v="-85.15728"/>
    <x v="0"/>
  </r>
  <r>
    <x v="926"/>
    <x v="926"/>
    <s v="Jorge Rodríguez"/>
    <m/>
    <m/>
    <s v="Pastos"/>
    <n v="0"/>
    <s v="Media"/>
    <s v="Landsat"/>
    <m/>
    <m/>
    <s v="Media"/>
    <s v="Pastos"/>
    <n v="0"/>
    <s v="Alta"/>
    <s v="Rapid Eye"/>
    <m/>
    <m/>
    <m/>
    <m/>
    <m/>
    <s v="1443INF"/>
    <n v="14.58492"/>
    <n v="-84.179569999999998"/>
    <x v="0"/>
  </r>
  <r>
    <x v="927"/>
    <x v="92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58INF"/>
    <n v="14.670030000000001"/>
    <n v="-84.688659999999999"/>
    <x v="0"/>
  </r>
  <r>
    <x v="928"/>
    <x v="92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475INF"/>
    <n v="14.755929999999999"/>
    <n v="-84.094880000000003"/>
    <x v="0"/>
  </r>
  <r>
    <x v="929"/>
    <x v="92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41INF"/>
    <n v="11.10033"/>
    <n v="-84.349990000000005"/>
    <x v="0"/>
  </r>
  <r>
    <x v="930"/>
    <x v="93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8b"/>
    <n v="11.14359"/>
    <n v="-84.434520000000006"/>
    <x v="0"/>
  </r>
  <r>
    <x v="931"/>
    <x v="93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15INF"/>
    <n v="11.355320000000001"/>
    <n v="-84.180670000000006"/>
    <x v="0"/>
  </r>
  <r>
    <x v="932"/>
    <x v="93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27i"/>
    <n v="11.397819999999999"/>
    <n v="-84.349879999999999"/>
    <x v="0"/>
  </r>
  <r>
    <x v="933"/>
    <x v="93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87i"/>
    <n v="11.525700000000001"/>
    <n v="-84.222750000000005"/>
    <x v="0"/>
  </r>
  <r>
    <x v="934"/>
    <x v="934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4i"/>
    <n v="11.567410000000001"/>
    <n v="-84.30735"/>
    <x v="0"/>
  </r>
  <r>
    <x v="935"/>
    <x v="93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41i"/>
    <n v="11.56775"/>
    <n v="-84.179829999999995"/>
    <x v="0"/>
  </r>
  <r>
    <x v="936"/>
    <x v="93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57i"/>
    <n v="11.56813"/>
    <n v="-84.052310000000006"/>
    <x v="0"/>
  </r>
  <r>
    <x v="937"/>
    <x v="93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98INF"/>
    <n v="11.61102"/>
    <n v="-84.264060000000001"/>
    <x v="0"/>
  </r>
  <r>
    <x v="938"/>
    <x v="93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62i"/>
    <n v="11.65239"/>
    <n v="-84.306529999999995"/>
    <x v="0"/>
  </r>
  <r>
    <x v="939"/>
    <x v="939"/>
    <s v="Jorge Rodríguez"/>
    <m/>
    <m/>
    <s v="Pastos"/>
    <n v="1"/>
    <s v="Alta"/>
    <s v="Landsat"/>
    <m/>
    <m/>
    <s v="Media"/>
    <s v="Pastos"/>
    <n v="1"/>
    <s v="Alta"/>
    <s v="Rapid Eye"/>
    <m/>
    <m/>
    <m/>
    <m/>
    <m/>
    <s v="1546i"/>
    <n v="11.65279"/>
    <n v="-84.349050000000005"/>
    <x v="0"/>
  </r>
  <r>
    <x v="940"/>
    <x v="940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49i"/>
    <n v="11.652710000000001"/>
    <n v="-84.093940000000003"/>
    <x v="0"/>
  </r>
  <r>
    <x v="941"/>
    <x v="941"/>
    <s v="Jorge Rodríguez"/>
    <m/>
    <m/>
    <s v="Pastos"/>
    <n v="0"/>
    <s v="s"/>
    <s v="Landsat"/>
    <m/>
    <m/>
    <s v="Media"/>
    <s v="Pastos"/>
    <n v="0"/>
    <s v="Alta"/>
    <s v="Rapid Eye"/>
    <m/>
    <m/>
    <m/>
    <m/>
    <m/>
    <s v="804i"/>
    <n v="11.69571"/>
    <n v="-84.307720000000003"/>
    <x v="0"/>
  </r>
  <r>
    <x v="942"/>
    <x v="94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1i"/>
    <n v="11.73817"/>
    <n v="-84.392319999999998"/>
    <x v="0"/>
  </r>
  <r>
    <x v="943"/>
    <x v="94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74i"/>
    <n v="11.737299999999999"/>
    <n v="-84.137289999999993"/>
    <x v="0"/>
  </r>
  <r>
    <x v="944"/>
    <x v="944"/>
    <s v="Jorge Rodríguez"/>
    <m/>
    <m/>
    <s v="Pastos"/>
    <n v="0"/>
    <m/>
    <s v="Landsat"/>
    <m/>
    <m/>
    <s v="Media"/>
    <s v="Pastos"/>
    <n v="0"/>
    <s v="Alta"/>
    <s v="Rapid Eye"/>
    <m/>
    <m/>
    <m/>
    <m/>
    <m/>
    <s v="1557i"/>
    <n v="11.737730000000001"/>
    <n v="-84.1798"/>
    <x v="0"/>
  </r>
  <r>
    <x v="945"/>
    <x v="945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267INF"/>
    <n v="11.780989999999999"/>
    <n v="-84.093990000000005"/>
    <x v="0"/>
  </r>
  <r>
    <x v="946"/>
    <x v="946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31INF"/>
    <n v="11.95101"/>
    <n v="-84.434089999999998"/>
    <x v="0"/>
  </r>
  <r>
    <x v="947"/>
    <x v="947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334INF"/>
    <n v="11.95016"/>
    <n v="-84.179640000000006"/>
    <x v="0"/>
  </r>
  <r>
    <x v="948"/>
    <x v="948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01i"/>
    <n v="11.99314"/>
    <n v="-84.391480000000001"/>
    <x v="0"/>
  </r>
  <r>
    <x v="949"/>
    <x v="949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07i"/>
    <n v="11.993040000000001"/>
    <n v="-83.881249999999994"/>
    <x v="0"/>
  </r>
  <r>
    <x v="950"/>
    <x v="950"/>
    <s v="Jorge Rodríguez"/>
    <m/>
    <m/>
    <s v="Pastos"/>
    <n v="1"/>
    <s v="Alta"/>
    <s v="Landsat"/>
    <m/>
    <m/>
    <s v="Media"/>
    <s v="Pastos"/>
    <n v="1"/>
    <s v="Alta"/>
    <s v="Rapid Eye"/>
    <m/>
    <m/>
    <m/>
    <m/>
    <m/>
    <s v="846i"/>
    <n v="12.03566"/>
    <n v="-84.222669999999994"/>
    <x v="0"/>
  </r>
  <r>
    <x v="951"/>
    <x v="951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595i"/>
    <n v="12.077669999999999"/>
    <n v="-84.094719999999995"/>
    <x v="0"/>
  </r>
  <r>
    <x v="952"/>
    <x v="952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409INF"/>
    <n v="12.120010000000001"/>
    <n v="-83.839479999999995"/>
    <x v="0"/>
  </r>
  <r>
    <x v="953"/>
    <x v="953"/>
    <s v="Jorge Rodríguez"/>
    <m/>
    <m/>
    <s v="Pastos"/>
    <n v="0"/>
    <s v="Alta"/>
    <s v="Landsat"/>
    <m/>
    <m/>
    <s v="Media"/>
    <s v="Pastos"/>
    <n v="0"/>
    <s v="Alta"/>
    <s v="Rapid Eye"/>
    <m/>
    <m/>
    <m/>
    <m/>
    <m/>
    <s v="1604i"/>
    <n v="12.162660000000001"/>
    <n v="-84.178839999999994"/>
    <x v="0"/>
  </r>
  <r>
    <x v="954"/>
    <x v="954"/>
    <s v="Jorge Rodríguez"/>
    <m/>
    <m/>
    <s v="Pastos"/>
    <n v="0"/>
    <s v="Alta"/>
    <s v="Landsat"/>
    <m/>
    <m/>
    <s v="Media"/>
    <s v="Pastos"/>
    <n v="0"/>
    <s v="Alta"/>
    <s v="Bing"/>
    <m/>
    <m/>
    <m/>
    <m/>
    <m/>
    <s v="126i"/>
    <n v="12.162229999999999"/>
    <n v="-84.136319999999998"/>
    <x v="0"/>
  </r>
  <r>
    <x v="955"/>
    <x v="955"/>
    <s v="Jorge Rodríguez"/>
    <m/>
    <m/>
    <s v="Sombras y Nubes"/>
    <n v="0"/>
    <s v="Baja"/>
    <s v="Landsat"/>
    <m/>
    <m/>
    <s v="Media"/>
    <s v="Pastos"/>
    <n v="0"/>
    <s v="Alta"/>
    <s v="Rapid Eye"/>
    <s v="20150101_165653"/>
    <m/>
    <m/>
    <m/>
    <s v="Presencia de nubes en el 2015"/>
    <s v="1171INF"/>
    <n v="13.73549"/>
    <n v="-85.539839999999998"/>
    <x v="1"/>
  </r>
  <r>
    <x v="956"/>
    <x v="956"/>
    <s v="Jorge Rodríguez"/>
    <m/>
    <m/>
    <s v="Suelo desnudo"/>
    <n v="0"/>
    <s v="Media"/>
    <s v="Landsat"/>
    <m/>
    <m/>
    <s v="Media"/>
    <s v="Pastos"/>
    <n v="0"/>
    <s v="Alta"/>
    <s v="Rapid Eye"/>
    <s v="20150101_165653"/>
    <m/>
    <m/>
    <m/>
    <m/>
    <s v="1080i"/>
    <n v="13.310600000000001"/>
    <n v="-84.81671"/>
    <x v="0"/>
  </r>
  <r>
    <x v="957"/>
    <x v="957"/>
    <s v="Jorge Rodríguez"/>
    <m/>
    <m/>
    <s v="Bosque de Pino &gt;70%"/>
    <n v="9"/>
    <s v="Alta"/>
    <s v="Landsat"/>
    <m/>
    <m/>
    <s v="Media"/>
    <s v="Sabanas naturales"/>
    <n v="0"/>
    <s v="Media"/>
    <s v="Rapid Eye"/>
    <s v="20150101_165653"/>
    <m/>
    <m/>
    <m/>
    <m/>
    <s v="984i"/>
    <n v="12.88569"/>
    <n v="-84.817520000000002"/>
    <x v="0"/>
  </r>
  <r>
    <x v="958"/>
    <x v="958"/>
    <s v="Jorge Rodríguez"/>
    <m/>
    <m/>
    <s v="Bosque latifoliado degradado 30-69%"/>
    <n v="3"/>
    <s v="Media"/>
    <s v="Landsat"/>
    <m/>
    <m/>
    <s v="Media"/>
    <s v="Sabanas naturales"/>
    <n v="1"/>
    <s v="Alta"/>
    <s v="Rapid Eye"/>
    <m/>
    <m/>
    <m/>
    <m/>
    <m/>
    <s v="1056INF"/>
    <n v="13.480969999999999"/>
    <n v="-85.624430000000004"/>
    <x v="0"/>
  </r>
  <r>
    <x v="959"/>
    <x v="959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602INF"/>
    <n v="12.546049999999999"/>
    <n v="-84.434889999999996"/>
    <x v="0"/>
  </r>
  <r>
    <x v="960"/>
    <x v="960"/>
    <s v="Jorge Rodríguez"/>
    <m/>
    <m/>
    <s v="Sabanas naturales"/>
    <n v="0"/>
    <s v="Alta"/>
    <s v="Landsat"/>
    <s v="1551_29082005"/>
    <m/>
    <s v="Media"/>
    <s v="Sabanas naturales"/>
    <n v="0"/>
    <s v="Baja"/>
    <s v="Rapide Eye"/>
    <m/>
    <m/>
    <m/>
    <m/>
    <m/>
    <s v="924i"/>
    <n v="12.54561"/>
    <n v="-84.137590000000003"/>
    <x v="0"/>
  </r>
  <r>
    <x v="961"/>
    <x v="961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662i"/>
    <n v="12.587719999999999"/>
    <n v="-84.434669999999997"/>
    <x v="0"/>
  </r>
  <r>
    <x v="962"/>
    <x v="962"/>
    <s v="Jorge Rodríguez"/>
    <m/>
    <m/>
    <s v="Sabanas naturales"/>
    <n v="0"/>
    <s v="Alta"/>
    <s v="Landsat"/>
    <m/>
    <m/>
    <s v="Media"/>
    <s v="Sabanas naturales"/>
    <n v="0"/>
    <s v="Alta"/>
    <s v="Bing"/>
    <m/>
    <m/>
    <m/>
    <m/>
    <m/>
    <s v="191i"/>
    <n v="12.58806"/>
    <n v="-84.222130000000007"/>
    <x v="0"/>
  </r>
  <r>
    <x v="963"/>
    <x v="963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943i"/>
    <n v="12.63044"/>
    <n v="-83.881569999999996"/>
    <x v="0"/>
  </r>
  <r>
    <x v="964"/>
    <x v="964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208i"/>
    <n v="12.672140000000001"/>
    <n v="-84.136179999999996"/>
    <x v="0"/>
  </r>
  <r>
    <x v="965"/>
    <x v="965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694INF"/>
    <n v="12.715199999999999"/>
    <n v="-84.350229999999996"/>
    <x v="0"/>
  </r>
  <r>
    <x v="966"/>
    <x v="966"/>
    <s v="Jorge Rodríguez"/>
    <m/>
    <m/>
    <s v="Sabanas naturales"/>
    <n v="0"/>
    <s v="Baja"/>
    <s v="Landsat"/>
    <m/>
    <m/>
    <s v="Media"/>
    <s v="Sabanas naturales"/>
    <n v="0"/>
    <s v="Alta"/>
    <s v="Rapid Eye"/>
    <m/>
    <m/>
    <m/>
    <m/>
    <m/>
    <s v="697INF"/>
    <n v="12.71604"/>
    <n v="-84.094880000000003"/>
    <x v="0"/>
  </r>
  <r>
    <x v="967"/>
    <x v="967"/>
    <s v="Jorge Rodríguez"/>
    <m/>
    <m/>
    <s v="Sabanas naturales"/>
    <n v="0"/>
    <s v="Baja"/>
    <s v="Landsat"/>
    <m/>
    <m/>
    <s v="Media"/>
    <s v="Sabanas naturales"/>
    <n v="0"/>
    <s v="Alta"/>
    <s v="Bing"/>
    <m/>
    <m/>
    <m/>
    <m/>
    <m/>
    <s v="220i"/>
    <n v="12.75732"/>
    <n v="-84.477140000000006"/>
    <x v="0"/>
  </r>
  <r>
    <x v="968"/>
    <x v="968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223i"/>
    <n v="12.758050000000001"/>
    <n v="-84.222099999999998"/>
    <x v="0"/>
  </r>
  <r>
    <x v="969"/>
    <x v="969"/>
    <s v="Jorge Rodríguez"/>
    <m/>
    <m/>
    <s v="Sabanas naturales"/>
    <n v="0"/>
    <s v="Alta"/>
    <s v="Landsat"/>
    <m/>
    <m/>
    <s v="Media"/>
    <s v="Sabanas naturales"/>
    <n v="0"/>
    <s v="Media"/>
    <s v="Rapid Eye"/>
    <m/>
    <m/>
    <m/>
    <m/>
    <m/>
    <s v="969i"/>
    <n v="12.80058"/>
    <n v="-84.56174"/>
    <x v="0"/>
  </r>
  <r>
    <x v="970"/>
    <x v="970"/>
    <s v="Jorge Rodríguez"/>
    <m/>
    <m/>
    <s v="Sabanas naturales"/>
    <n v="0"/>
    <s v="Alta"/>
    <s v="Landsat"/>
    <m/>
    <m/>
    <s v="Media"/>
    <s v="Sabanas naturales"/>
    <n v="0"/>
    <s v="Alta"/>
    <s v="Bing"/>
    <m/>
    <m/>
    <m/>
    <m/>
    <m/>
    <s v="1710i"/>
    <n v="12.842639999999999"/>
    <n v="-84.348730000000003"/>
    <x v="0"/>
  </r>
  <r>
    <x v="971"/>
    <x v="971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781INF"/>
    <n v="12.88603"/>
    <n v="-85.114900000000006"/>
    <x v="0"/>
  </r>
  <r>
    <x v="972"/>
    <x v="972"/>
    <s v="Jorge Rodríguez"/>
    <m/>
    <m/>
    <s v="Sabanas naturales"/>
    <n v="0"/>
    <s v="Alta"/>
    <s v="Landsat"/>
    <m/>
    <m/>
    <s v="Media"/>
    <s v="Sabanas naturales"/>
    <n v="0"/>
    <s v="Alta"/>
    <s v="Bing"/>
    <m/>
    <m/>
    <m/>
    <m/>
    <m/>
    <s v="832INF"/>
    <n v="12.97029"/>
    <n v="-84.859430000000003"/>
    <x v="0"/>
  </r>
  <r>
    <x v="973"/>
    <x v="973"/>
    <s v="Jorge Rodríguez"/>
    <m/>
    <m/>
    <s v="Sabanas naturales"/>
    <n v="0"/>
    <s v="Alta"/>
    <s v="Landsat"/>
    <m/>
    <m/>
    <s v="Media"/>
    <s v="Sabanas naturales"/>
    <n v="0"/>
    <s v="Alta"/>
    <s v="Bing"/>
    <m/>
    <m/>
    <m/>
    <m/>
    <m/>
    <s v="1002i"/>
    <n v="12.97063"/>
    <n v="-84.816789999999997"/>
    <x v="0"/>
  </r>
  <r>
    <x v="974"/>
    <x v="974"/>
    <s v="Jorge Rodríguez"/>
    <m/>
    <m/>
    <s v="Sabanas naturales"/>
    <n v="0"/>
    <s v="Baja"/>
    <s v="Landsat"/>
    <m/>
    <m/>
    <s v="Media"/>
    <s v="Sabanas naturales"/>
    <n v="0"/>
    <s v="Alta"/>
    <s v="Rapid Eye"/>
    <m/>
    <m/>
    <m/>
    <m/>
    <m/>
    <s v="1736i"/>
    <n v="13.01285"/>
    <n v="-84.943979999999996"/>
    <x v="0"/>
  </r>
  <r>
    <x v="975"/>
    <x v="975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739i"/>
    <n v="13.012740000000001"/>
    <n v="-84.688860000000005"/>
    <x v="0"/>
  </r>
  <r>
    <x v="976"/>
    <x v="976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742i"/>
    <n v="13.01266"/>
    <n v="-84.433729999999997"/>
    <x v="0"/>
  </r>
  <r>
    <x v="977"/>
    <x v="977"/>
    <s v="Jorge Rodríguez"/>
    <m/>
    <m/>
    <s v="Sabanas naturales"/>
    <n v="0"/>
    <s v="Baja"/>
    <s v="Landsat"/>
    <m/>
    <m/>
    <s v="Media"/>
    <s v="Sabanas naturales"/>
    <n v="0"/>
    <s v="Alta"/>
    <s v="Rapid Eye"/>
    <m/>
    <m/>
    <m/>
    <m/>
    <m/>
    <s v="1745i"/>
    <n v="13.012560000000001"/>
    <n v="-84.178600000000003"/>
    <x v="0"/>
  </r>
  <r>
    <x v="978"/>
    <x v="978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877INF"/>
    <n v="13.05602"/>
    <n v="-84.434889999999996"/>
    <x v="0"/>
  </r>
  <r>
    <x v="979"/>
    <x v="979"/>
    <s v="Jorge Rodríguez"/>
    <m/>
    <m/>
    <s v="Sabanas naturales"/>
    <n v="0"/>
    <s v="Media"/>
    <s v="Landsat"/>
    <m/>
    <m/>
    <s v="Media"/>
    <s v="Sabanas naturales"/>
    <n v="1"/>
    <s v="Alta"/>
    <s v="Rapid Eye"/>
    <m/>
    <m/>
    <m/>
    <m/>
    <m/>
    <s v="287i"/>
    <n v="13.09812"/>
    <n v="-84.732110000000006"/>
    <x v="0"/>
  </r>
  <r>
    <x v="980"/>
    <x v="980"/>
    <s v="Jorge Rodríguez"/>
    <m/>
    <m/>
    <s v="Sabanas naturales"/>
    <n v="0"/>
    <s v="Alta"/>
    <s v="Landsat"/>
    <m/>
    <m/>
    <s v="Media"/>
    <s v="Sabanas naturales"/>
    <n v="0"/>
    <s v="Baja"/>
    <s v="Rapid Eye"/>
    <m/>
    <m/>
    <m/>
    <m/>
    <m/>
    <s v="293i"/>
    <n v="13.09802"/>
    <n v="-84.222030000000004"/>
    <x v="0"/>
  </r>
  <r>
    <x v="981"/>
    <x v="981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913INF"/>
    <n v="13.14096"/>
    <n v="-84.77413"/>
    <x v="0"/>
  </r>
  <r>
    <x v="982"/>
    <x v="982"/>
    <s v="Jorge Rodríguez"/>
    <m/>
    <m/>
    <s v="Sabanas naturales"/>
    <n v="0"/>
    <s v="Alta"/>
    <s v="Landsat"/>
    <m/>
    <m/>
    <s v="Media"/>
    <s v="Sabanas naturales"/>
    <n v="2"/>
    <s v="Media"/>
    <s v="Rapid Eye"/>
    <m/>
    <m/>
    <m/>
    <m/>
    <m/>
    <s v="916INF"/>
    <n v="13.140140000000001"/>
    <n v="-84.519260000000003"/>
    <x v="0"/>
  </r>
  <r>
    <x v="983"/>
    <x v="983"/>
    <s v="Jorge Rodríguez"/>
    <m/>
    <m/>
    <s v="Sabanas naturales"/>
    <n v="2"/>
    <s v="Alta"/>
    <s v="Landsat"/>
    <m/>
    <m/>
    <s v="Media"/>
    <s v="Sabanas naturales"/>
    <n v="1"/>
    <s v="Alta"/>
    <s v="Rapid Eye"/>
    <m/>
    <m/>
    <m/>
    <m/>
    <m/>
    <s v="1773i"/>
    <n v="13.18266"/>
    <n v="-84.518720000000002"/>
    <x v="0"/>
  </r>
  <r>
    <x v="984"/>
    <x v="984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55i"/>
    <n v="13.22569"/>
    <n v="-84.987470000000002"/>
    <x v="0"/>
  </r>
  <r>
    <x v="985"/>
    <x v="985"/>
    <s v="Jorge Rodríguez"/>
    <m/>
    <m/>
    <s v="Sabanas naturales"/>
    <n v="2"/>
    <s v="Alta"/>
    <s v="Landsat"/>
    <m/>
    <m/>
    <s v="Media"/>
    <s v="Sabanas naturales"/>
    <n v="0"/>
    <s v="Baja"/>
    <s v="Rapid Eye"/>
    <m/>
    <m/>
    <m/>
    <m/>
    <m/>
    <s v="955INF"/>
    <n v="13.22601"/>
    <n v="-84.604889999999997"/>
    <x v="0"/>
  </r>
  <r>
    <x v="986"/>
    <x v="986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66i"/>
    <n v="13.225519999999999"/>
    <n v="-84.052480000000003"/>
    <x v="0"/>
  </r>
  <r>
    <x v="987"/>
    <x v="987"/>
    <s v="Jorge Rodríguez"/>
    <m/>
    <m/>
    <s v="Sabanas naturales"/>
    <n v="1"/>
    <s v="Media"/>
    <s v="Landsat"/>
    <m/>
    <m/>
    <s v="Media"/>
    <s v="Sabanas naturales"/>
    <n v="1"/>
    <s v="Alta"/>
    <s v="Rapid Eye"/>
    <m/>
    <m/>
    <m/>
    <m/>
    <m/>
    <s v="54b"/>
    <n v="13.26797"/>
    <n v="-85.369739999999993"/>
    <x v="0"/>
  </r>
  <r>
    <x v="988"/>
    <x v="988"/>
    <s v="Jorge Rodríguez"/>
    <m/>
    <m/>
    <s v="Sabanas naturales"/>
    <n v="0"/>
    <s v="Baja"/>
    <s v="Landsat"/>
    <m/>
    <m/>
    <s v="Media"/>
    <s v="Sabanas naturales"/>
    <n v="1"/>
    <s v="Alta"/>
    <s v="Rapid Eye"/>
    <m/>
    <m/>
    <m/>
    <m/>
    <m/>
    <s v="1792i"/>
    <n v="13.2677"/>
    <n v="-84.604560000000006"/>
    <x v="0"/>
  </r>
  <r>
    <x v="989"/>
    <x v="989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77i"/>
    <n v="13.310639999999999"/>
    <n v="-85.071799999999996"/>
    <x v="0"/>
  </r>
  <r>
    <x v="990"/>
    <x v="990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340i"/>
    <n v="13.352679999999999"/>
    <n v="-85.326589999999996"/>
    <x v="0"/>
  </r>
  <r>
    <x v="991"/>
    <x v="991"/>
    <s v="Jorge Rodríguez"/>
    <m/>
    <m/>
    <s v="Sabanas naturales"/>
    <n v="0"/>
    <s v="Baja"/>
    <s v="Landsat"/>
    <m/>
    <m/>
    <s v="Media"/>
    <s v="Sabanas naturales"/>
    <n v="0"/>
    <s v="Alta"/>
    <s v="Bing"/>
    <m/>
    <m/>
    <m/>
    <m/>
    <m/>
    <s v="1811i"/>
    <n v="13.35275"/>
    <n v="-84.773809999999997"/>
    <x v="0"/>
  </r>
  <r>
    <x v="992"/>
    <x v="992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16INF"/>
    <n v="13.396000000000001"/>
    <n v="-85.794920000000005"/>
    <x v="0"/>
  </r>
  <r>
    <x v="993"/>
    <x v="993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97i"/>
    <n v="13.395770000000001"/>
    <n v="-85.582440000000005"/>
    <x v="0"/>
  </r>
  <r>
    <x v="994"/>
    <x v="994"/>
    <s v="Jorge Rodríguez"/>
    <m/>
    <m/>
    <s v="Sabanas naturales"/>
    <n v="0"/>
    <s v="Alta"/>
    <s v="Landsat"/>
    <m/>
    <m/>
    <s v="Media"/>
    <s v="Sabanas naturales"/>
    <n v="0"/>
    <s v="Alta"/>
    <s v="Bing"/>
    <m/>
    <m/>
    <m/>
    <m/>
    <m/>
    <s v="1833i"/>
    <n v="13.437810000000001"/>
    <n v="-84.944580000000002"/>
    <x v="0"/>
  </r>
  <r>
    <x v="995"/>
    <x v="995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65INF"/>
    <n v="13.480230000000001"/>
    <n v="-84.859229999999997"/>
    <x v="0"/>
  </r>
  <r>
    <x v="996"/>
    <x v="996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130i"/>
    <n v="13.480589999999999"/>
    <n v="-84.901700000000005"/>
    <x v="0"/>
  </r>
  <r>
    <x v="997"/>
    <x v="997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68INF"/>
    <n v="13.480919999999999"/>
    <n v="-84.604050000000001"/>
    <x v="0"/>
  </r>
  <r>
    <x v="998"/>
    <x v="998"/>
    <s v="Jorge Rodríguez"/>
    <m/>
    <m/>
    <s v="Sabanas naturales"/>
    <n v="2"/>
    <s v="Media"/>
    <s v="Landsat"/>
    <m/>
    <m/>
    <s v="Media"/>
    <s v="Sabanas naturales"/>
    <n v="2"/>
    <s v="Alta"/>
    <s v="Rapid Eye"/>
    <m/>
    <m/>
    <m/>
    <m/>
    <m/>
    <s v="391i"/>
    <n v="13.52318"/>
    <n v="-85.241510000000005"/>
    <x v="0"/>
  </r>
  <r>
    <x v="999"/>
    <x v="999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097INF"/>
    <n v="13.56545"/>
    <n v="-85.369910000000004"/>
    <x v="0"/>
  </r>
  <r>
    <x v="1000"/>
    <x v="1000"/>
    <s v="Jorge Rodríguez"/>
    <m/>
    <m/>
    <s v="Sabanas naturales"/>
    <n v="0"/>
    <s v="Media"/>
    <s v="Landsat"/>
    <m/>
    <m/>
    <s v="Media"/>
    <s v="Sabanas naturales"/>
    <n v="0"/>
    <s v="Alta"/>
    <s v="Rapid Eye"/>
    <m/>
    <m/>
    <m/>
    <m/>
    <m/>
    <s v="414i"/>
    <n v="13.60824"/>
    <n v="-85.582149999999999"/>
    <x v="0"/>
  </r>
  <r>
    <x v="1001"/>
    <x v="1001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417i"/>
    <n v="13.60765"/>
    <n v="-85.327110000000005"/>
    <x v="0"/>
  </r>
  <r>
    <x v="1002"/>
    <x v="1002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882i"/>
    <n v="13.607810000000001"/>
    <n v="-85.029560000000004"/>
    <x v="0"/>
  </r>
  <r>
    <x v="1003"/>
    <x v="1003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423i"/>
    <n v="13.607379999999999"/>
    <n v="-84.817019999999999"/>
    <x v="0"/>
  </r>
  <r>
    <x v="1004"/>
    <x v="1004"/>
    <s v="Jorge Rodríguez"/>
    <m/>
    <m/>
    <s v="Sabanas naturales"/>
    <n v="0"/>
    <s v="Alta"/>
    <s v="Landsat"/>
    <m/>
    <m/>
    <s v="Media"/>
    <s v="Sabanas naturales"/>
    <n v="0"/>
    <s v="Alta"/>
    <s v="Rapid Eye"/>
    <m/>
    <m/>
    <m/>
    <m/>
    <m/>
    <s v="1138INF"/>
    <n v="13.65094"/>
    <n v="-85.114230000000006"/>
    <x v="0"/>
  </r>
  <r>
    <x v="1005"/>
    <x v="1005"/>
    <s v="Jorge Rodríguez"/>
    <m/>
    <m/>
    <s v="Áreas agropecuarias arboladas"/>
    <n v="2"/>
    <s v="Media"/>
    <s v="Landsat"/>
    <s v="1552_29082005"/>
    <m/>
    <s v="Media"/>
    <s v="Sombras y Nubes"/>
    <n v="0"/>
    <s v="Baja"/>
    <s v="Rapide Eye"/>
    <m/>
    <m/>
    <m/>
    <m/>
    <m/>
    <s v="1036INF"/>
    <n v="13.396000000000001"/>
    <n v="-84.094880000000003"/>
    <x v="1"/>
  </r>
  <r>
    <x v="1006"/>
    <x v="1006"/>
    <s v="Jorge Rodríguez"/>
    <m/>
    <m/>
    <s v="Áreas agropecuarias arboladas"/>
    <n v="2"/>
    <s v="Media"/>
    <s v="Landsat"/>
    <m/>
    <m/>
    <s v="Media"/>
    <s v="Sombras y Nubes"/>
    <n v="0"/>
    <s v="Baja"/>
    <s v="Rapid Eye"/>
    <m/>
    <m/>
    <m/>
    <m/>
    <m/>
    <s v="1188INF"/>
    <n v="13.73598"/>
    <n v="-84.094880000000003"/>
    <x v="1"/>
  </r>
  <r>
    <x v="1007"/>
    <x v="1007"/>
    <s v="Jorge Rodríguez"/>
    <m/>
    <m/>
    <s v="Áreas agropecuarias arboladas"/>
    <n v="1"/>
    <s v="Media"/>
    <s v="Landsat"/>
    <m/>
    <m/>
    <s v="Media"/>
    <s v="Sombras y Nubes"/>
    <n v="0"/>
    <s v="Baja"/>
    <s v="Rapid Eye"/>
    <m/>
    <m/>
    <m/>
    <m/>
    <m/>
    <s v="1221i"/>
    <n v="13.735480000000001"/>
    <n v="-84.052390000000003"/>
    <x v="1"/>
  </r>
  <r>
    <x v="1008"/>
    <x v="1008"/>
    <s v="Jorge Rodríguez"/>
    <m/>
    <m/>
    <s v="Áreas agropecuarias arboladas"/>
    <n v="0"/>
    <s v="Alta"/>
    <s v="Landsat"/>
    <m/>
    <m/>
    <s v="Media"/>
    <s v="Sombras y Nubes"/>
    <n v="0"/>
    <s v="Baja"/>
    <s v="Rapid Eye"/>
    <m/>
    <m/>
    <m/>
    <m/>
    <m/>
    <s v="1335INF"/>
    <n v="14.1608"/>
    <n v="-83.583609999999993"/>
    <x v="1"/>
  </r>
  <r>
    <x v="1009"/>
    <x v="1009"/>
    <s v="Jorge Rodríguez"/>
    <m/>
    <m/>
    <s v="Áreas agropecuarias arboladas"/>
    <n v="0"/>
    <s v="Baja"/>
    <s v="Landsat"/>
    <s v="1551_29082005"/>
    <m/>
    <s v="Media"/>
    <s v="Sombras y Nubes"/>
    <n v="0"/>
    <s v="Baja"/>
    <s v="Rapid Eye"/>
    <m/>
    <m/>
    <m/>
    <m/>
    <m/>
    <s v="1353i"/>
    <n v="14.16015"/>
    <n v="-83.370999999999995"/>
    <x v="1"/>
  </r>
  <r>
    <x v="1010"/>
    <x v="1010"/>
    <s v="Jorge Rodríguez"/>
    <m/>
    <m/>
    <s v="Áreas agropecuarias arboladas"/>
    <n v="2"/>
    <s v="Media"/>
    <s v="Landsat"/>
    <m/>
    <m/>
    <s v="Media"/>
    <s v="Sombras y Nubes"/>
    <n v="0"/>
    <s v="Baja"/>
    <s v="Rapid Eye"/>
    <m/>
    <m/>
    <m/>
    <m/>
    <m/>
    <s v="608i"/>
    <n v="14.201599999999999"/>
    <n v="-83.625470000000007"/>
    <x v="1"/>
  </r>
  <r>
    <x v="1011"/>
    <x v="1011"/>
    <s v="Jorge Rodríguez"/>
    <m/>
    <m/>
    <s v="Áreas agropecuarias arboladas"/>
    <n v="2"/>
    <s v="Media"/>
    <s v="Landsat"/>
    <m/>
    <m/>
    <s v="Media"/>
    <s v="Sombras y Nubes"/>
    <n v="0"/>
    <s v="Baja"/>
    <s v="Rapid Eye"/>
    <m/>
    <m/>
    <m/>
    <m/>
    <m/>
    <s v="610i"/>
    <n v="14.201499999999999"/>
    <n v="-83.455380000000005"/>
    <x v="1"/>
  </r>
  <r>
    <x v="1012"/>
    <x v="1012"/>
    <s v="Jorge Rodríguez"/>
    <m/>
    <m/>
    <s v="Bosque de Pino &gt;70%"/>
    <n v="7"/>
    <s v="Alta"/>
    <s v="Landsat"/>
    <m/>
    <m/>
    <s v="Media"/>
    <s v="Sombras y Nubes"/>
    <n v="0"/>
    <s v="Baja"/>
    <s v="Rapid Eye"/>
    <m/>
    <m/>
    <m/>
    <m/>
    <m/>
    <s v="981i"/>
    <n v="12.885719999999999"/>
    <n v="-85.07253"/>
    <x v="1"/>
  </r>
  <r>
    <x v="1013"/>
    <x v="1013"/>
    <s v="Jorge Rodríguez"/>
    <m/>
    <m/>
    <s v="Bosque latifoliado &gt;70%"/>
    <n v="9"/>
    <s v="Alta"/>
    <s v="Landsat"/>
    <s v="1552_29082005"/>
    <m/>
    <s v="Media"/>
    <s v="Sombras y Nubes"/>
    <n v="0"/>
    <s v="Baja"/>
    <s v="Rapide Eye"/>
    <m/>
    <m/>
    <m/>
    <m/>
    <m/>
    <s v="1789i"/>
    <n v="13.26778"/>
    <n v="-84.8596"/>
    <x v="1"/>
  </r>
  <r>
    <x v="1014"/>
    <x v="1014"/>
    <s v="Jorge Rodríguez"/>
    <m/>
    <m/>
    <s v="Bosque latifoliado &gt;70%"/>
    <n v="9"/>
    <s v="Baja"/>
    <s v="Landsat"/>
    <s v="1552_29082005"/>
    <m/>
    <s v="Media"/>
    <s v="Sombras y Nubes"/>
    <n v="0"/>
    <s v="Baja"/>
    <s v="Rapide Eye"/>
    <m/>
    <m/>
    <m/>
    <m/>
    <m/>
    <s v="987INF"/>
    <n v="13.310320000000001"/>
    <n v="-85.029349999999994"/>
    <x v="1"/>
  </r>
  <r>
    <x v="1015"/>
    <x v="1015"/>
    <s v="Jorge Rodríguez"/>
    <m/>
    <m/>
    <s v="Bosque latifoliado degradado 30-69%"/>
    <n v="3"/>
    <s v="Media"/>
    <s v="Landsat"/>
    <m/>
    <m/>
    <s v="Media"/>
    <s v="Sombras y Nubes"/>
    <n v="0"/>
    <s v="Baja"/>
    <s v="Rapid Eye"/>
    <m/>
    <m/>
    <m/>
    <m/>
    <m/>
    <s v="342i"/>
    <n v="13.352589999999999"/>
    <n v="-85.156509999999997"/>
    <x v="1"/>
  </r>
  <r>
    <x v="1016"/>
    <x v="1016"/>
    <s v="Jorge Rodríguez"/>
    <m/>
    <m/>
    <s v="Bosque latifoliado &gt;70%"/>
    <n v="9"/>
    <s v="Alta"/>
    <s v="Landsat"/>
    <m/>
    <m/>
    <s v="Media"/>
    <s v="Sombras y Nubes"/>
    <n v="0"/>
    <s v="Baja"/>
    <s v="Rapid Eye"/>
    <m/>
    <m/>
    <m/>
    <m/>
    <m/>
    <s v="348i"/>
    <n v="13.352309999999999"/>
    <n v="-84.646249999999995"/>
    <x v="1"/>
  </r>
  <r>
    <x v="1017"/>
    <x v="1017"/>
    <s v="Jorge Rodríguez"/>
    <m/>
    <m/>
    <s v="Bosque latifoliado degradado 30-69%"/>
    <n v="3"/>
    <s v="Media"/>
    <s v="Landsat"/>
    <m/>
    <m/>
    <s v="Media"/>
    <s v="Sombras y Nubes"/>
    <n v="0"/>
    <m/>
    <s v="Rapid Eye"/>
    <m/>
    <m/>
    <m/>
    <m/>
    <m/>
    <s v="1100i"/>
    <n v="13.39574"/>
    <n v="-85.327439999999996"/>
    <x v="1"/>
  </r>
  <r>
    <x v="1018"/>
    <x v="1018"/>
    <s v="Jorge Rodríguez"/>
    <m/>
    <m/>
    <s v="Bosque latifoliado degradado 30-69%"/>
    <n v="6"/>
    <s v="Alta"/>
    <s v="Landsat"/>
    <m/>
    <m/>
    <s v="Media"/>
    <s v="Sombras y Nubes"/>
    <n v="0"/>
    <s v="Baja"/>
    <s v="Rapid Eye"/>
    <m/>
    <m/>
    <m/>
    <m/>
    <m/>
    <s v="1103i"/>
    <n v="13.39568"/>
    <n v="-85.07244"/>
    <x v="1"/>
  </r>
  <r>
    <x v="1019"/>
    <x v="1019"/>
    <s v="Jorge Rodríguez"/>
    <m/>
    <m/>
    <s v="Bosque latifoliado degradado 30-69%"/>
    <n v="5"/>
    <s v="Alta"/>
    <s v="Landsat"/>
    <m/>
    <m/>
    <s v="Media"/>
    <s v="Sombras y Nubes"/>
    <n v="0"/>
    <s v="Baja"/>
    <s v="Rapid Eye"/>
    <m/>
    <m/>
    <m/>
    <m/>
    <m/>
    <s v="1106i"/>
    <n v="13.39565"/>
    <n v="-84.817440000000005"/>
    <x v="1"/>
  </r>
  <r>
    <x v="1020"/>
    <x v="1020"/>
    <s v="Jorge Rodríguez"/>
    <m/>
    <m/>
    <s v="Bosque latifoliado &gt;70%"/>
    <n v="9"/>
    <s v="Alta"/>
    <s v="Landsat"/>
    <m/>
    <m/>
    <s v="Media"/>
    <s v="Sombras y Nubes"/>
    <n v="0"/>
    <s v="Baja"/>
    <s v="Rapid Eye"/>
    <m/>
    <m/>
    <m/>
    <m/>
    <m/>
    <s v="1829i"/>
    <n v="13.43793"/>
    <n v="-85.284639999999996"/>
    <x v="1"/>
  </r>
  <r>
    <x v="1021"/>
    <x v="1021"/>
    <s v="Jorge Rodríguez"/>
    <m/>
    <m/>
    <s v="Bosque latifoliado &gt;70%"/>
    <n v="9"/>
    <s v="Baja"/>
    <s v="Landsat"/>
    <m/>
    <m/>
    <s v="Media"/>
    <s v="Sombras y Nubes"/>
    <n v="0"/>
    <s v="Baja"/>
    <s v="Rapid Eye"/>
    <s v="20150101_165628"/>
    <m/>
    <m/>
    <m/>
    <m/>
    <s v="371i"/>
    <n v="13.4374"/>
    <n v="-84.817059999999998"/>
    <x v="1"/>
  </r>
  <r>
    <x v="1022"/>
    <x v="1022"/>
    <s v="Jorge Rodríguez"/>
    <m/>
    <m/>
    <s v="Bosque latifoliado &gt;70%"/>
    <n v="9"/>
    <s v="Media"/>
    <s v="Landsat"/>
    <m/>
    <m/>
    <s v="Media"/>
    <s v="Sombras y Nubes"/>
    <n v="0"/>
    <s v="Baja"/>
    <s v="Rapid Eye"/>
    <m/>
    <m/>
    <m/>
    <m/>
    <m/>
    <s v="1121i"/>
    <n v="13.48077"/>
    <n v="-85.666970000000006"/>
    <x v="1"/>
  </r>
  <r>
    <x v="1023"/>
    <x v="1023"/>
    <s v="Jorge Rodríguez"/>
    <m/>
    <m/>
    <s v="Pastos"/>
    <n v="0"/>
    <s v="Media"/>
    <s v="Landsat"/>
    <m/>
    <m/>
    <s v="Media"/>
    <s v="Sombras y Nubes"/>
    <n v="0"/>
    <s v="Baja"/>
    <s v="Rapid Eye"/>
    <m/>
    <m/>
    <m/>
    <m/>
    <m/>
    <s v="1461INF"/>
    <n v="14.66981"/>
    <n v="-84.178489999999996"/>
    <x v="1"/>
  </r>
  <r>
    <x v="1024"/>
    <x v="1024"/>
    <s v="Jorge Rodríguez"/>
    <m/>
    <m/>
    <s v="Pastos"/>
    <n v="0"/>
    <s v="Alta"/>
    <s v="Landsat"/>
    <m/>
    <m/>
    <s v="Media"/>
    <s v="Sombras y Nubes"/>
    <n v="0"/>
    <s v="Baja"/>
    <s v="Rapid Eye"/>
    <m/>
    <m/>
    <m/>
    <m/>
    <m/>
    <s v="2164i"/>
    <n v="14.71299"/>
    <n v="-84.85848"/>
    <x v="1"/>
  </r>
  <r>
    <x v="1025"/>
    <x v="1025"/>
    <s v="Jorge Rodríguez"/>
    <m/>
    <m/>
    <s v="Sombras y Nubes"/>
    <n v="0"/>
    <s v="Baja"/>
    <s v="Landsat"/>
    <m/>
    <m/>
    <s v="Media"/>
    <s v="Sombras y Nubes"/>
    <n v="0"/>
    <s v="Baja"/>
    <s v="Rapid Eye"/>
    <m/>
    <m/>
    <m/>
    <m/>
    <m/>
    <s v="450i"/>
    <n v="13.692360000000001"/>
    <n v="-84.816239999999993"/>
    <x v="1"/>
  </r>
  <r>
    <x v="1026"/>
    <x v="1026"/>
    <s v="Jorge Rodríguez"/>
    <m/>
    <m/>
    <s v="Suelo desnudo"/>
    <n v="0"/>
    <s v="Alta"/>
    <s v="Landsat"/>
    <m/>
    <m/>
    <s v="Media"/>
    <s v="Suelo desnudo"/>
    <n v="0"/>
    <s v="Alta"/>
    <s v="Rapid Eye"/>
    <m/>
    <m/>
    <m/>
    <m/>
    <m/>
    <s v="1455i"/>
    <n v="14.5854"/>
    <n v="-84.052229999999994"/>
    <x v="0"/>
  </r>
  <r>
    <x v="1027"/>
    <x v="1027"/>
    <s v="Ana Solis"/>
    <n v="14.16023"/>
    <n v="-85.028999999999996"/>
    <s v="Bosque latifoliado &gt;70%"/>
    <n v="9"/>
    <s v="Alta"/>
    <s v="Landsat"/>
    <s v="16050_24_enero_2005"/>
    <m/>
    <s v="Baja"/>
    <s v="Bosque latifoliado &gt;70%"/>
    <n v="9"/>
    <s v="Alta"/>
    <s v="Rapide Eye"/>
    <s v="1645623_16_enero_2016"/>
    <m/>
    <s v="Alta"/>
    <m/>
    <m/>
    <s v="1318INF"/>
    <n v="14.16023"/>
    <n v="-85.028999999999996"/>
    <x v="0"/>
  </r>
  <r>
    <x v="1028"/>
    <x v="1028"/>
    <s v="Ana Solis"/>
    <n v="14.16089"/>
    <n v="-84.774069999999995"/>
    <s v="Bosque latifoliado &gt;70%"/>
    <n v="9"/>
    <s v="Alta"/>
    <s v="Landsat"/>
    <s v="16050_13_marzo_2005"/>
    <m/>
    <s v="Baja"/>
    <s v="Bosque latifoliado &gt;70%"/>
    <n v="9"/>
    <s v="Alta"/>
    <s v="Rapide Eye"/>
    <s v="1645625_17_marzo_2016"/>
    <m/>
    <s v="Alta"/>
    <m/>
    <m/>
    <s v="1321INF"/>
    <n v="14.16089"/>
    <n v="-84.774069999999995"/>
    <x v="0"/>
  </r>
  <r>
    <x v="1029"/>
    <x v="1029"/>
    <s v="Ana Solis"/>
    <n v="14.160019999999999"/>
    <n v="-84.518829999999994"/>
    <s v="Bosque latifoliado &gt;70%"/>
    <n v="9"/>
    <s v="Alta"/>
    <s v="Landsat"/>
    <s v="16050_13_marzo_2005"/>
    <m/>
    <s v="Baja"/>
    <s v="Bosque latifoliado &gt;70%"/>
    <n v="9"/>
    <s v="Alta"/>
    <s v="Rapide Eye"/>
    <s v="1645626_27_sept_2016"/>
    <m/>
    <s v="Alta"/>
    <m/>
    <m/>
    <s v="1324INF"/>
    <n v="14.160019999999999"/>
    <n v="-84.518829999999994"/>
    <x v="0"/>
  </r>
  <r>
    <x v="1030"/>
    <x v="1030"/>
    <s v="Ana Solis"/>
    <n v="14.15987"/>
    <n v="-84.178719999999998"/>
    <s v="Bosque latifoliado &gt;70%"/>
    <n v="9"/>
    <s v="Alta"/>
    <s v="Landsat"/>
    <s v="16050_24_enero_2005"/>
    <m/>
    <s v="Baja"/>
    <s v="Bosque latifoliado degradado 30-69%"/>
    <n v="4"/>
    <s v="Alta"/>
    <s v="Landsat"/>
    <s v="16050_28_enero_2015"/>
    <m/>
    <s v="Baja"/>
    <m/>
    <s v="Rapideye, con nubes"/>
    <s v="1328INF"/>
    <n v="14.15987"/>
    <n v="-84.178719999999998"/>
    <x v="0"/>
  </r>
  <r>
    <x v="1031"/>
    <x v="1031"/>
    <s v="Ana Solis"/>
    <n v="14.16057"/>
    <n v="-84.98657"/>
    <s v="Bosque latifoliado &gt;70%"/>
    <n v="9"/>
    <s v="Alta"/>
    <s v="Landsat"/>
    <s v="16050_24_enero_2005"/>
    <m/>
    <s v="Baja"/>
    <s v="Bosque latifoliado &gt;70%"/>
    <n v="9"/>
    <s v="Alta"/>
    <s v="Rapide Eye"/>
    <s v="1645624_17_marzo_2016"/>
    <m/>
    <s v="Alta"/>
    <m/>
    <m/>
    <s v="1334i"/>
    <n v="14.16057"/>
    <n v="-84.98657"/>
    <x v="0"/>
  </r>
  <r>
    <x v="1032"/>
    <x v="1032"/>
    <s v="Ana Solis"/>
    <n v="14.160489999999999"/>
    <n v="-84.731480000000005"/>
    <s v="Pastos"/>
    <n v="0"/>
    <s v="Alta"/>
    <s v="Landsat"/>
    <s v="16050_13_marzo_2005"/>
    <m/>
    <s v="Baja"/>
    <s v="Pastos"/>
    <n v="1"/>
    <s v="Alta"/>
    <s v="Rapide Eye"/>
    <s v="1645625_17_marzo_2016"/>
    <m/>
    <s v="Alta"/>
    <m/>
    <m/>
    <s v="1337i"/>
    <n v="14.160489999999999"/>
    <n v="-84.731480000000005"/>
    <x v="0"/>
  </r>
  <r>
    <x v="1033"/>
    <x v="1033"/>
    <s v="Ana Solis"/>
    <n v="14.160450000000001"/>
    <n v="-84.476380000000006"/>
    <s v="Bosque latifoliado &gt;70%"/>
    <n v="8"/>
    <s v="Alta"/>
    <s v="Landsat"/>
    <s v="16050_24_enero_2005"/>
    <m/>
    <s v="Baja"/>
    <s v="Bosque latifoliado degradado 30-69%"/>
    <n v="5"/>
    <s v="Alta"/>
    <s v="Rapide Eye"/>
    <s v="1645626_17_marzo_2016"/>
    <m/>
    <s v="Alta"/>
    <m/>
    <m/>
    <s v="1340i"/>
    <n v="14.160450000000001"/>
    <n v="-84.476380000000006"/>
    <x v="0"/>
  </r>
  <r>
    <x v="1034"/>
    <x v="1034"/>
    <s v="Ana Solis"/>
    <n v="14.24527"/>
    <n v="-85.029669999999996"/>
    <s v="Bosque latifoliado &gt;70%"/>
    <n v="9"/>
    <s v="Media"/>
    <s v="Landsat"/>
    <s v="16050_24_enero_2005"/>
    <m/>
    <s v="Baja"/>
    <s v="Bosque latifoliado &gt;70%"/>
    <n v="9"/>
    <s v="Alta"/>
    <s v="Rapide Eye"/>
    <s v="1645623_16_enero_2016"/>
    <m/>
    <s v="Alta"/>
    <m/>
    <s v="En la imagen utilizada se encuentran cubierta por nubes, pero por encontrarse en una zona boscosa se considero como bosque."/>
    <s v="1342INF"/>
    <n v="14.24527"/>
    <n v="-85.029669999999996"/>
    <x v="0"/>
  </r>
  <r>
    <x v="1035"/>
    <x v="1035"/>
    <s v="Ana Solis"/>
    <n v="14.16037"/>
    <n v="-84.221289999999996"/>
    <s v="Bosque latifoliado degradado 30-69%"/>
    <n v="5"/>
    <s v="Alta"/>
    <s v="Landsat"/>
    <s v="16050_13_marzo_2005"/>
    <m/>
    <s v="Baja"/>
    <s v="Bosque latifoliado degradado 30-69%"/>
    <n v="6"/>
    <s v="Alta"/>
    <s v="Rapide Eye"/>
    <s v="1645627_21_abril_2016"/>
    <m/>
    <s v="Alta"/>
    <m/>
    <m/>
    <s v="1343i"/>
    <n v="14.16037"/>
    <n v="-84.221289999999996"/>
    <x v="0"/>
  </r>
  <r>
    <x v="1036"/>
    <x v="1036"/>
    <s v="Ana Solis"/>
    <n v="14.245950000000001"/>
    <n v="-84.774889999999999"/>
    <s v="Bosque latifoliado degradado 30-69%"/>
    <n v="4"/>
    <s v="Alta"/>
    <s v="Landsat"/>
    <s v="16050_24_enero_2005"/>
    <m/>
    <s v="Baja"/>
    <s v="Bosque latifoliado degradado 30-69%"/>
    <n v="6"/>
    <s v="Alta"/>
    <s v="Rapide Eye"/>
    <s v="1645624_17_marzo_2016"/>
    <m/>
    <s v="Alta"/>
    <m/>
    <m/>
    <s v="1345INF"/>
    <n v="14.245950000000001"/>
    <n v="-84.774889999999999"/>
    <x v="0"/>
  </r>
  <r>
    <x v="1037"/>
    <x v="1037"/>
    <s v="Ana Solis"/>
    <n v="14.24508"/>
    <n v="-84.519679999999994"/>
    <s v="Bosque latifoliado &gt;70%"/>
    <n v="8"/>
    <s v="Alta"/>
    <s v="Landsat"/>
    <s v="16050_13_marzo_2005"/>
    <m/>
    <s v="Baja"/>
    <s v="Bosque latifoliado degradado 30-69%"/>
    <n v="6"/>
    <s v="Alta"/>
    <s v="Rapide Eye"/>
    <s v="1645626_17_marzo_2016"/>
    <m/>
    <s v="Alta"/>
    <m/>
    <m/>
    <s v="1348INF"/>
    <n v="14.24508"/>
    <n v="-84.519679999999994"/>
    <x v="0"/>
  </r>
  <r>
    <x v="1038"/>
    <x v="1038"/>
    <s v="Ana Solis"/>
    <n v="14.244960000000001"/>
    <n v="-84.179699999999997"/>
    <s v="Bosque latifoliado &gt;70%"/>
    <n v="8"/>
    <s v="Alta"/>
    <s v="Landsat"/>
    <s v="16050_13_marzo_2005"/>
    <m/>
    <s v="Baja"/>
    <s v="Áreas agropecuarias arboladas"/>
    <n v="1"/>
    <s v="Alta"/>
    <s v="Rapide Eye"/>
    <s v="1645627_21_abril_2016"/>
    <m/>
    <s v="Alta"/>
    <m/>
    <m/>
    <s v="1352INF"/>
    <n v="14.244960000000001"/>
    <n v="-84.179699999999997"/>
    <x v="0"/>
  </r>
  <r>
    <x v="1039"/>
    <x v="1039"/>
    <s v="Ana Solis"/>
    <n v="14.245950000000001"/>
    <n v="-83.924880000000002"/>
    <s v="Bosque latifoliado &gt;70%"/>
    <n v="9"/>
    <s v="Alta"/>
    <s v="Landsat"/>
    <s v="16050_13_marzo_2005"/>
    <m/>
    <s v="Baja"/>
    <s v="Bosque latifoliado &gt;70%"/>
    <n v="9"/>
    <s v="Alta"/>
    <s v="Rapide Eye"/>
    <s v="1645628_06_enero_2016"/>
    <m/>
    <s v="Alta"/>
    <m/>
    <m/>
    <s v="1355INF"/>
    <n v="14.245950000000001"/>
    <n v="-83.924880000000002"/>
    <x v="0"/>
  </r>
  <r>
    <x v="1040"/>
    <x v="1040"/>
    <s v="Ana Solis"/>
    <n v="14.245609999999999"/>
    <n v="-84.987279999999998"/>
    <s v="Bosque latifoliado degradado 30-69%"/>
    <n v="6"/>
    <s v="Alta"/>
    <s v="Landsat"/>
    <s v="16050_24_enero_2005"/>
    <m/>
    <s v="Baja"/>
    <s v="Bosque latifoliado &gt;70%"/>
    <n v="8"/>
    <s v="Alta"/>
    <s v="Rapide Eye"/>
    <s v="1645624_17_marzo_2016"/>
    <m/>
    <s v="Alta"/>
    <m/>
    <s v="03 puntos se encuentran dentro del rio."/>
    <s v="1357i"/>
    <n v="14.245609999999999"/>
    <n v="-84.987279999999998"/>
    <x v="0"/>
  </r>
  <r>
    <x v="1041"/>
    <x v="1041"/>
    <s v="Ana Solis"/>
    <n v="14.24478"/>
    <n v="-83.669730000000001"/>
    <s v="Sabanas naturales"/>
    <n v="0"/>
    <s v="Alta"/>
    <s v="Landsat"/>
    <s v="15050_09_marzo_2006"/>
    <m/>
    <s v="Baja"/>
    <s v="Sabanas naturales"/>
    <n v="0"/>
    <s v="Alta"/>
    <s v="Rapide Eye"/>
    <s v="1745603_01_octubre_2015"/>
    <m/>
    <s v="Alta"/>
    <m/>
    <m/>
    <s v="1358INF"/>
    <n v="14.24478"/>
    <n v="-83.669730000000001"/>
    <x v="0"/>
  </r>
  <r>
    <x v="1042"/>
    <x v="1042"/>
    <s v="Ana Solis"/>
    <n v="14.24555"/>
    <n v="-84.732290000000006"/>
    <s v="Bosque latifoliado &gt;70%"/>
    <n v="9"/>
    <s v="Alta"/>
    <s v="Landsat"/>
    <s v="16050_13_marzo_2005"/>
    <m/>
    <s v="Baja"/>
    <s v="Bosque latifoliado degradado 30-69%"/>
    <n v="6"/>
    <s v="Alta"/>
    <s v="Rapide Eye"/>
    <s v="1645625_17_marzo_2016"/>
    <m/>
    <s v="Alta"/>
    <m/>
    <m/>
    <s v="1360i"/>
    <n v="14.24555"/>
    <n v="-84.732290000000006"/>
    <x v="0"/>
  </r>
  <r>
    <x v="1043"/>
    <x v="1043"/>
    <s v="Ana Solis"/>
    <n v="14.245950000000001"/>
    <n v="-83.414869999999993"/>
    <s v="Sabanas naturales"/>
    <n v="0"/>
    <s v="Alta"/>
    <s v="Landsat"/>
    <s v="15050_04_abril_2004"/>
    <m/>
    <s v="Baja"/>
    <s v="Sabanas naturales"/>
    <n v="0"/>
    <s v="Alta"/>
    <s v="Rapide Eye"/>
    <s v="1745604_13_junio_2016"/>
    <m/>
    <s v="Alta"/>
    <m/>
    <m/>
    <s v="1361INF"/>
    <n v="14.245950000000001"/>
    <n v="-83.414869999999993"/>
    <x v="0"/>
  </r>
  <r>
    <x v="1044"/>
    <x v="1044"/>
    <s v="Ana Solis"/>
    <n v="14.245520000000001"/>
    <n v="-84.477289999999996"/>
    <s v="Bosque latifoliado &gt;70%"/>
    <n v="9"/>
    <s v="Alta"/>
    <s v="Landsat"/>
    <s v="16050_14_abril_2005"/>
    <m/>
    <s v="Baja"/>
    <s v="Bosque latifoliado &gt;70%"/>
    <n v="9"/>
    <s v="Alta"/>
    <s v="Rapide Eye"/>
    <s v="1645626_17_marzo_2016"/>
    <m/>
    <s v="Alta"/>
    <m/>
    <m/>
    <s v="1363i"/>
    <n v="14.245520000000001"/>
    <n v="-84.477289999999996"/>
    <x v="0"/>
  </r>
  <r>
    <x v="1045"/>
    <x v="1045"/>
    <s v="Ana Solis"/>
    <n v="14.330209999999999"/>
    <n v="-85.028930000000003"/>
    <s v="Bosque latifoliado &gt;70%"/>
    <n v="8"/>
    <s v="Alta"/>
    <s v="Landsat"/>
    <s v="16050_13_marzo_2005"/>
    <m/>
    <s v="Baja"/>
    <s v="Bosque latifoliado &gt;70%"/>
    <n v="9"/>
    <s v="Alta"/>
    <s v="Rapide Eye"/>
    <s v="1645723_16_enero_2016"/>
    <m/>
    <s v="Alta"/>
    <m/>
    <m/>
    <s v="1365INF"/>
    <n v="14.330209999999999"/>
    <n v="-85.028930000000003"/>
    <x v="0"/>
  </r>
  <r>
    <x v="1046"/>
    <x v="1046"/>
    <s v="Ana Solis"/>
    <n v="14.24546"/>
    <n v="-84.137289999999993"/>
    <s v="Bosque latifoliado degradado 30-69%"/>
    <n v="6"/>
    <s v="Alta"/>
    <s v="Landsat"/>
    <s v="16050_24_enero_2005"/>
    <m/>
    <s v="Baja"/>
    <s v="Bosque latifoliado degradado 30-69%"/>
    <n v="4"/>
    <s v="Alta"/>
    <s v="Rapide Eye"/>
    <s v="1645627_21_abril_2016"/>
    <m/>
    <s v="Alta"/>
    <m/>
    <m/>
    <s v="1367i"/>
    <n v="14.24546"/>
    <n v="-84.137289999999993"/>
    <x v="0"/>
  </r>
  <r>
    <x v="1047"/>
    <x v="1047"/>
    <s v="Ana Solis"/>
    <n v="14.330880000000001"/>
    <n v="-84.774060000000006"/>
    <s v="Bosque latifoliado &gt;70%"/>
    <n v="9"/>
    <s v="Alta"/>
    <s v="Landsat"/>
    <s v="16050_24_enero_2005"/>
    <m/>
    <s v="Baja"/>
    <s v="Bosque latifoliado &gt;70%"/>
    <n v="9"/>
    <s v="Alta"/>
    <s v="Rapide Eye"/>
    <s v="1645725_17_marzo_2016"/>
    <m/>
    <s v="Alta"/>
    <m/>
    <m/>
    <s v="1368INF"/>
    <n v="14.330880000000001"/>
    <n v="-84.774060000000006"/>
    <x v="0"/>
  </r>
  <r>
    <x v="1048"/>
    <x v="1048"/>
    <s v="Ana Solis"/>
    <n v="14.2454"/>
    <n v="-83.882300000000001"/>
    <s v="Bosque latifoliado &gt;70%"/>
    <n v="9"/>
    <s v="Alta"/>
    <s v="Landsat"/>
    <s v="15050_23_abril_2005"/>
    <m/>
    <s v="Baja"/>
    <s v="Bosque latifoliado &gt;70%"/>
    <n v="9"/>
    <s v="Alta"/>
    <s v="Rapide Eye"/>
    <s v="1745602_06_febrero_2016"/>
    <m/>
    <s v="Alta"/>
    <m/>
    <m/>
    <s v="1370i"/>
    <n v="14.2454"/>
    <n v="-83.882300000000001"/>
    <x v="0"/>
  </r>
  <r>
    <x v="1049"/>
    <x v="1049"/>
    <s v="Ana Solis"/>
    <n v="14.33"/>
    <n v="-84.518749999999997"/>
    <s v="Bosque latifoliado degradado 30-69%"/>
    <n v="6"/>
    <s v="Alta"/>
    <s v="Landsat"/>
    <s v="16050_13_marzo_2005"/>
    <m/>
    <s v="Baja"/>
    <s v="Bosque latifoliado degradado 30-69%"/>
    <n v="3"/>
    <s v="Alta"/>
    <s v="Rapide Eye"/>
    <s v="1645726_17_marzo_2016"/>
    <m/>
    <s v="Alta"/>
    <m/>
    <m/>
    <s v="1371INF"/>
    <n v="14.33"/>
    <n v="-84.518749999999997"/>
    <x v="0"/>
  </r>
  <r>
    <x v="1050"/>
    <x v="1050"/>
    <s v="Ana Solis"/>
    <n v="14.245369999999999"/>
    <n v="-83.627300000000005"/>
    <s v="Sabanas naturales"/>
    <n v="0"/>
    <s v="Alta"/>
    <s v="Landsat"/>
    <s v="15050_23_abril_2005"/>
    <m/>
    <s v="Baja"/>
    <s v="Sabanas naturales"/>
    <n v="0"/>
    <s v="Alta"/>
    <s v="Rapide Eye"/>
    <s v="1745603_01_octubre_2015"/>
    <m/>
    <s v="Alta"/>
    <m/>
    <m/>
    <s v="1373i"/>
    <n v="14.245369999999999"/>
    <n v="-83.627300000000005"/>
    <x v="0"/>
  </r>
  <r>
    <x v="1051"/>
    <x v="1051"/>
    <s v="Ana Solis"/>
    <n v="14.33085"/>
    <n v="-84.263859999999994"/>
    <s v="Sombras y Nubes"/>
    <n v="0"/>
    <s v="Alta"/>
    <s v="Landsat"/>
    <s v="16050_13_marzo_2005"/>
    <m/>
    <s v="Baja"/>
    <s v="Bosque latifoliado degradado 30-69%"/>
    <n v="3"/>
    <s v="Alta"/>
    <s v="Rapide Eye"/>
    <s v="1645727_23_febrero_2016"/>
    <m/>
    <s v="Alta"/>
    <m/>
    <s v="2005, no ha imágenes de referencia sin nubes"/>
    <s v="1374INF"/>
    <n v="14.33085"/>
    <n v="-84.263859999999994"/>
    <x v="1"/>
  </r>
  <r>
    <x v="1052"/>
    <x v="1052"/>
    <s v="Ana Solis"/>
    <n v="14.24531"/>
    <n v="-83.372309999999999"/>
    <s v="Humedales"/>
    <n v="0"/>
    <s v="Alta"/>
    <s v="Landsat"/>
    <s v="15050_04_abril_2004"/>
    <m/>
    <s v="Baja"/>
    <s v="Humedales"/>
    <n v="0"/>
    <s v="Alta"/>
    <s v="Rapide Eye"/>
    <s v="1745604_13_junio_2016"/>
    <m/>
    <s v="Alta"/>
    <m/>
    <m/>
    <s v="1376i"/>
    <n v="14.24531"/>
    <n v="-83.372309999999999"/>
    <x v="0"/>
  </r>
  <r>
    <x v="1053"/>
    <x v="1053"/>
    <s v="Ana Solis"/>
    <n v="14.33084"/>
    <n v="-84.093789999999998"/>
    <s v="Bosque latifoliado &gt;70%"/>
    <n v="7"/>
    <s v="Alta"/>
    <s v="Landsat"/>
    <s v="16050_24_enero_2005"/>
    <m/>
    <s v="Baja"/>
    <s v="Bosque latifoliado degradado 30-69%"/>
    <n v="6"/>
    <s v="Alta"/>
    <s v="Landsat"/>
    <s v="16050_28_enero_2015"/>
    <m/>
    <s v="Alta"/>
    <m/>
    <s v="Rapideye con nubes"/>
    <s v="1376INF"/>
    <n v="14.33084"/>
    <n v="-84.093789999999998"/>
    <x v="0"/>
  </r>
  <r>
    <x v="1054"/>
    <x v="1054"/>
    <s v="Ana Solis"/>
    <n v="14.330550000000001"/>
    <n v="-84.986530000000002"/>
    <s v="Bosque latifoliado &gt;70%"/>
    <n v="9"/>
    <s v="Alta"/>
    <s v="Landsat"/>
    <s v="16050_13_marzo_2005"/>
    <m/>
    <s v="Baja"/>
    <s v="Bosque latifoliado &gt;70%"/>
    <n v="9"/>
    <s v="Alta"/>
    <s v="Rapide Eye"/>
    <s v="1645724_17_marzo_2016"/>
    <m/>
    <s v="Alta"/>
    <m/>
    <m/>
    <s v="1379i"/>
    <n v="14.330550000000001"/>
    <n v="-84.986530000000002"/>
    <x v="0"/>
  </r>
  <r>
    <x v="1055"/>
    <x v="1055"/>
    <s v="Ana Solis"/>
    <n v="14.329700000000001"/>
    <n v="-83.838530000000006"/>
    <s v="Bosque latifoliado &gt;70%"/>
    <n v="8"/>
    <s v="Alta"/>
    <s v="Landsat"/>
    <s v="15050_23_abril_2005"/>
    <m/>
    <s v="Baja"/>
    <s v="Bosque latifoliado degradado 30-69%"/>
    <n v="6"/>
    <s v="Alta"/>
    <s v="Landsat"/>
    <s v="15050_10_marzo_2015"/>
    <m/>
    <s v="Baja"/>
    <m/>
    <s v="Rapideye con nubes"/>
    <s v="1379INF"/>
    <n v="14.329700000000001"/>
    <n v="-83.838530000000006"/>
    <x v="0"/>
  </r>
  <r>
    <x v="1056"/>
    <x v="1056"/>
    <s v="Ana Solis"/>
    <n v="14.33048"/>
    <n v="-84.731430000000003"/>
    <s v="Bosque latifoliado &gt;70%"/>
    <n v="9"/>
    <s v="Alta"/>
    <s v="Landsat"/>
    <s v="16050_13_marzo_2005"/>
    <m/>
    <s v="Baja"/>
    <s v="Bosque latifoliado &gt;70%"/>
    <n v="9"/>
    <s v="Alta"/>
    <s v="Rapide Eye"/>
    <s v="1645725_17_marzo_2016"/>
    <m/>
    <s v="Alta"/>
    <m/>
    <m/>
    <s v="1382i"/>
    <n v="14.33048"/>
    <n v="-84.731430000000003"/>
    <x v="0"/>
  </r>
  <r>
    <x v="1057"/>
    <x v="1057"/>
    <s v="Ana Solis"/>
    <n v="14.33079"/>
    <n v="-83.583590000000001"/>
    <s v="Bosque latifoliado &gt;70%"/>
    <n v="9"/>
    <s v="Alta"/>
    <s v="Landsat"/>
    <s v="15050_09_marzo_2006"/>
    <m/>
    <s v="Baja"/>
    <s v="Bosque latifoliado &gt;70%"/>
    <n v="9"/>
    <s v="Alta"/>
    <s v="Rapide Eye"/>
    <s v="1745703_06_enero_2016"/>
    <m/>
    <s v="Alta"/>
    <m/>
    <m/>
    <s v="1382INF"/>
    <n v="14.33079"/>
    <n v="-83.583590000000001"/>
    <x v="0"/>
  </r>
  <r>
    <x v="1058"/>
    <x v="1058"/>
    <s v="Ana Solis"/>
    <n v="14.33043"/>
    <n v="-84.476339999999993"/>
    <s v="Bosque latifoliado degradado 30-69%"/>
    <n v="6"/>
    <s v="Alta"/>
    <s v="Landsat"/>
    <s v="16050_24_enero_2005"/>
    <m/>
    <s v="Baja"/>
    <s v="Bosque latifoliado &gt;70%"/>
    <n v="9"/>
    <s v="Alta"/>
    <s v="Rapide Eye"/>
    <s v="1645726_17_marzo_2016"/>
    <m/>
    <s v="Alta"/>
    <m/>
    <m/>
    <s v="1385i"/>
    <n v="14.33043"/>
    <n v="-84.476339999999993"/>
    <x v="0"/>
  </r>
  <r>
    <x v="1059"/>
    <x v="1059"/>
    <s v="Ana Solis"/>
    <n v="14.32948"/>
    <n v="-83.328379999999996"/>
    <s v="Agua"/>
    <n v="0"/>
    <s v="Alta"/>
    <s v="Landsat"/>
    <s v="15050_09_marzo_2006"/>
    <m/>
    <s v="Baja"/>
    <s v="Agua"/>
    <n v="0"/>
    <s v="Alta"/>
    <s v="Rapide Eye"/>
    <s v="1745704_13_junio_2016"/>
    <m/>
    <s v="Alta"/>
    <m/>
    <m/>
    <s v="1385INF"/>
    <n v="14.32948"/>
    <n v="-83.328379999999996"/>
    <x v="0"/>
  </r>
  <r>
    <x v="1060"/>
    <x v="1060"/>
    <s v="Ana Solis"/>
    <n v="14.415940000000001"/>
    <n v="-85.114900000000006"/>
    <s v="Bosque latifoliado &gt;70%"/>
    <n v="8"/>
    <s v="Alta"/>
    <s v="Landsat"/>
    <s v="16050_13_marzo_2005"/>
    <m/>
    <s v="Baja"/>
    <s v="Bosque latifoliado &gt;70%"/>
    <n v="9"/>
    <s v="Alta"/>
    <s v="Rapide Eye"/>
    <s v="1645723_16_enero_2016"/>
    <m/>
    <s v="Alta"/>
    <m/>
    <m/>
    <s v="1387INF"/>
    <n v="14.415940000000001"/>
    <n v="-85.114900000000006"/>
    <x v="0"/>
  </r>
  <r>
    <x v="1061"/>
    <x v="1061"/>
    <s v="Ana Solis"/>
    <n v="14.330349999999999"/>
    <n v="-84.221249999999998"/>
    <s v="Bosque latifoliado &gt;70%"/>
    <n v="9"/>
    <s v="Alta"/>
    <s v="Landsat"/>
    <s v="16050_14_abril_2005"/>
    <m/>
    <s v="Baja"/>
    <s v="Bosque latifoliado &gt;70%"/>
    <n v="9"/>
    <s v="Alta"/>
    <s v="Rapide Eye"/>
    <s v="1645727_23_febrero_2016"/>
    <m/>
    <s v="Alta"/>
    <m/>
    <m/>
    <s v="1388i"/>
    <n v="14.330349999999999"/>
    <n v="-84.221249999999998"/>
    <x v="0"/>
  </r>
  <r>
    <x v="1062"/>
    <x v="1062"/>
    <s v="Ana Solis"/>
    <n v="14.415190000000001"/>
    <n v="-84.859610000000004"/>
    <s v="Bosque latifoliado &gt;70%"/>
    <n v="9"/>
    <s v="Media"/>
    <s v="Landsat"/>
    <s v="16050_13_marzo_2005"/>
    <m/>
    <s v="Baja"/>
    <s v="Bosque latifoliado &gt;70%"/>
    <n v="9"/>
    <s v="Alta"/>
    <s v="Rapide Eye"/>
    <s v="1645724_17_marzo_2016"/>
    <m/>
    <s v="Alta"/>
    <m/>
    <m/>
    <s v="1390INF"/>
    <n v="14.415190000000001"/>
    <n v="-84.859610000000004"/>
    <x v="0"/>
  </r>
  <r>
    <x v="1063"/>
    <x v="1063"/>
    <s v="Ana Solis"/>
    <n v="14.330299999999999"/>
    <n v="-83.966160000000002"/>
    <s v="Bosque latifoliado &gt;70%"/>
    <n v="9"/>
    <s v="Alta"/>
    <s v="Landsat"/>
    <s v="16050_24_enero_2005"/>
    <m/>
    <s v="Baja"/>
    <s v="Bosque latifoliado &gt;70%"/>
    <n v="9"/>
    <s v="Alta"/>
    <s v="Rapide Eye"/>
    <s v="1645728_01_octubre_2015"/>
    <m/>
    <s v="Alta"/>
    <m/>
    <s v="2015 rapideye dos puntos caen sombra de nube."/>
    <s v="1391i"/>
    <n v="14.330299999999999"/>
    <n v="-83.966160000000002"/>
    <x v="0"/>
  </r>
  <r>
    <x v="1064"/>
    <x v="1064"/>
    <s v="Ana Solis"/>
    <n v="14.415940000000001"/>
    <n v="-84.604889999999997"/>
    <s v="Pastos"/>
    <n v="0"/>
    <s v="Alta"/>
    <s v="Landsat"/>
    <s v="16050_24_enero_2005"/>
    <m/>
    <s v="Baja"/>
    <s v="Pastos"/>
    <n v="0"/>
    <s v="Alta"/>
    <s v="Rapide Eye"/>
    <s v="1645725_17_marzo_2016"/>
    <m/>
    <s v="Alta"/>
    <m/>
    <s v="2005:comprobado con bing ariel"/>
    <s v="1393INF"/>
    <n v="14.415940000000001"/>
    <n v="-84.604889999999997"/>
    <x v="0"/>
  </r>
  <r>
    <x v="1065"/>
    <x v="1065"/>
    <s v="Ana Solis"/>
    <n v="14.330220000000001"/>
    <n v="-83.711070000000007"/>
    <s v="Bosque de Pino degradado 30-69%"/>
    <n v="5"/>
    <s v="Alta"/>
    <s v="Landsat"/>
    <s v="15050_09_marzo_2006"/>
    <m/>
    <s v="Baja"/>
    <s v="Bosque de Pino degradado 30-69%"/>
    <n v="4"/>
    <s v="Alta"/>
    <s v="Rapide Eye"/>
    <s v="1745702_26_julio_2016"/>
    <m/>
    <s v="Alta"/>
    <m/>
    <m/>
    <s v="1394i"/>
    <n v="14.330220000000001"/>
    <n v="-83.711070000000007"/>
    <x v="0"/>
  </r>
  <r>
    <x v="1066"/>
    <x v="1066"/>
    <s v="Ana Solis"/>
    <n v="14.414999999999999"/>
    <n v="-84.349630000000005"/>
    <s v="Bosque latifoliado &gt;70%"/>
    <n v="9"/>
    <s v="Alta"/>
    <s v="Landsat"/>
    <s v="16050_30_abril_2005"/>
    <m/>
    <s v="Baja"/>
    <s v="Bosque latifoliado &gt;70%"/>
    <n v="9"/>
    <s v="Alta"/>
    <s v="Rapide Eye"/>
    <s v="1645726_17_marzo_2016"/>
    <m/>
    <s v="Alta"/>
    <m/>
    <m/>
    <s v="1396INF"/>
    <n v="14.414999999999999"/>
    <n v="-84.349630000000005"/>
    <x v="0"/>
  </r>
  <r>
    <x v="1067"/>
    <x v="1067"/>
    <s v="Ana Solis"/>
    <n v="14.330170000000001"/>
    <n v="-83.455969999999994"/>
    <s v="Bosque latifoliado degradado 30-69%"/>
    <n v="4"/>
    <s v="Alta"/>
    <s v="Landsat"/>
    <s v="15050_23_abril_2005"/>
    <m/>
    <s v="Baja"/>
    <s v="Bosque latifoliado &gt;70%"/>
    <n v="7"/>
    <s v="Alta"/>
    <s v="Rapide Eye"/>
    <s v="1745703_01_octubre_2015"/>
    <m/>
    <s v="Alta"/>
    <m/>
    <m/>
    <s v="1397i"/>
    <n v="14.330170000000001"/>
    <n v="-83.455969999999994"/>
    <x v="0"/>
  </r>
  <r>
    <x v="1068"/>
    <x v="1068"/>
    <s v="Ana Solis"/>
    <n v="14.415940000000001"/>
    <n v="-84.094880000000003"/>
    <s v="Bosque latifoliado &gt;70%"/>
    <n v="9"/>
    <s v="Alta"/>
    <s v="Landsat"/>
    <s v="16050_13_marzo_2005"/>
    <m/>
    <s v="Baja"/>
    <s v="Bosque latifoliado &gt;70%"/>
    <n v="9"/>
    <s v="Alta"/>
    <s v="Rapide Eye"/>
    <s v="1645728_01_octubre_2015"/>
    <m/>
    <s v="Alta"/>
    <m/>
    <m/>
    <s v="1399INF"/>
    <n v="14.415940000000001"/>
    <n v="-84.094880000000003"/>
    <x v="0"/>
  </r>
  <r>
    <x v="1069"/>
    <x v="1069"/>
    <s v="Ana Solis"/>
    <n v="14.415570000000001"/>
    <n v="-84.902249999999995"/>
    <s v="Bosque latifoliado &gt;70%"/>
    <n v="7"/>
    <s v="Alta"/>
    <s v="Landsat"/>
    <s v="16050_24_enero_2005"/>
    <m/>
    <s v="Baja"/>
    <s v="Bosque latifoliado &gt;70%"/>
    <n v="9"/>
    <s v="Alta"/>
    <s v="Rapide Eye"/>
    <s v="1645724_17_marzo_2016"/>
    <m/>
    <s v="Alta"/>
    <m/>
    <m/>
    <s v="1402i"/>
    <n v="14.415570000000001"/>
    <n v="-84.902249999999995"/>
    <x v="0"/>
  </r>
  <r>
    <x v="1070"/>
    <x v="1070"/>
    <s v="Ana Solis"/>
    <n v="14.415940000000001"/>
    <n v="-83.754869999999997"/>
    <s v="Sabanas naturales"/>
    <n v="0"/>
    <s v="Alta"/>
    <s v="Landsat"/>
    <s v="15050_23_abril_2005"/>
    <m/>
    <s v="Baja"/>
    <s v="Sabanas naturales"/>
    <n v="0"/>
    <s v="Alta"/>
    <s v="Rapide Eye"/>
    <s v="1745702_26_julio_2016"/>
    <m/>
    <s v="Alta"/>
    <m/>
    <m/>
    <s v="1403INF"/>
    <n v="14.415940000000001"/>
    <n v="-83.754869999999997"/>
    <x v="0"/>
  </r>
  <r>
    <x v="1071"/>
    <x v="1071"/>
    <s v="Ana Solis"/>
    <n v="14.41554"/>
    <n v="-84.64725"/>
    <s v="Bosque latifoliado &gt;70%"/>
    <n v="9"/>
    <s v="Alta"/>
    <s v="Landsat"/>
    <s v="16050_13_marzo_2005"/>
    <m/>
    <s v="Baja"/>
    <s v="Bosque latifoliado &gt;70%"/>
    <n v="9"/>
    <s v="Alta"/>
    <s v="Rapide Eye"/>
    <s v="1645725_17_marzo_2016"/>
    <m/>
    <s v="Alta"/>
    <m/>
    <m/>
    <s v="1405i"/>
    <n v="14.41554"/>
    <n v="-84.64725"/>
    <x v="0"/>
  </r>
  <r>
    <x v="1072"/>
    <x v="1072"/>
    <s v="Ana Solis"/>
    <n v="14.41469"/>
    <n v="-83.499679999999998"/>
    <s v="Sabanas naturales"/>
    <n v="0"/>
    <s v="Alta"/>
    <s v="Landsat"/>
    <s v="15050_23_abril_2005"/>
    <m/>
    <s v="Baja"/>
    <s v="Sabanas naturales"/>
    <n v="0"/>
    <s v="Alta"/>
    <s v="Rapide Eye"/>
    <s v="1745703_01_octubre_2015"/>
    <m/>
    <s v="Alta"/>
    <m/>
    <m/>
    <s v="1406INF"/>
    <n v="14.41469"/>
    <n v="-83.499679999999998"/>
    <x v="0"/>
  </r>
  <r>
    <x v="1073"/>
    <x v="1073"/>
    <s v="Ana Solis"/>
    <n v="14.415480000000001"/>
    <n v="-84.392259999999993"/>
    <s v="Bosque latifoliado degradado 30-69%"/>
    <n v="4"/>
    <s v="Alta"/>
    <s v="Landsat"/>
    <s v="16050_13_marzo_2005"/>
    <m/>
    <s v="Baja"/>
    <s v="Bosque latifoliado &gt;70%"/>
    <n v="8"/>
    <s v="Alta"/>
    <s v="Rapide Eye"/>
    <s v="1645726_17_marzo_2016"/>
    <m/>
    <s v="Alta"/>
    <m/>
    <m/>
    <s v="1408i"/>
    <n v="14.415480000000001"/>
    <n v="-84.392259999999993"/>
    <x v="0"/>
  </r>
  <r>
    <x v="1074"/>
    <x v="1074"/>
    <s v="Ana Solis"/>
    <n v="14.415940000000001"/>
    <n v="-83.244860000000003"/>
    <s v="Humedales"/>
    <n v="0"/>
    <s v="Alta"/>
    <s v="Landsat"/>
    <s v="15050_19_octubre_2005"/>
    <m/>
    <s v="Baja"/>
    <s v="Humedales"/>
    <n v="0"/>
    <s v="Alta"/>
    <s v="Rapide Eye"/>
    <s v="1745704_13_junio_2016"/>
    <m/>
    <s v="Alta"/>
    <m/>
    <m/>
    <s v="1409INF"/>
    <n v="14.415940000000001"/>
    <n v="-83.244860000000003"/>
    <x v="0"/>
  </r>
  <r>
    <x v="1075"/>
    <x v="1075"/>
    <s v="Ana Solis"/>
    <n v="14.41545"/>
    <n v="-84.137259999999998"/>
    <s v="Bosque latifoliado &gt;70%"/>
    <n v="9"/>
    <s v="Alta"/>
    <s v="Landsat"/>
    <s v="16050_13_marzo_2005"/>
    <m/>
    <s v="Baja"/>
    <s v="Bosque latifoliado &gt;70%"/>
    <n v="9"/>
    <s v="Alta"/>
    <s v="Landsat"/>
    <s v="16050_28_enero_2015"/>
    <m/>
    <s v="Baja"/>
    <m/>
    <s v="Rapideye, con nubes"/>
    <s v="1411i"/>
    <n v="14.41545"/>
    <n v="-84.137259999999998"/>
    <x v="0"/>
  </r>
  <r>
    <x v="1076"/>
    <x v="1076"/>
    <s v="Ana Solis"/>
    <n v="14.50088"/>
    <n v="-84.944119999999998"/>
    <s v="Bosque latifoliado &gt;70%"/>
    <n v="8"/>
    <s v="Alta"/>
    <s v="Landsat"/>
    <s v="16050_13_marzo_2005"/>
    <m/>
    <s v="Baja"/>
    <s v="Bosque latifoliado &gt;70%"/>
    <n v="9"/>
    <s v="Alta"/>
    <s v="Rapide Eye"/>
    <s v="1645724_17_marzo_2016"/>
    <m/>
    <s v="Alta"/>
    <m/>
    <m/>
    <s v="1412INF"/>
    <n v="14.50088"/>
    <n v="-84.944119999999998"/>
    <x v="0"/>
  </r>
  <r>
    <x v="1077"/>
    <x v="1077"/>
    <s v="Ana Solis"/>
    <n v="14.415380000000001"/>
    <n v="-83.797259999999994"/>
    <s v="Bosque de Pino degradado 30-69%"/>
    <n v="5"/>
    <s v="Alta"/>
    <s v="Landsat"/>
    <s v="15050_09_marzo_2006"/>
    <m/>
    <s v="Baja"/>
    <s v="Sombras y Nubes"/>
    <n v="0"/>
    <s v="Alta"/>
    <s v="Rapide Eye"/>
    <s v="1745702_26_julio_2016"/>
    <m/>
    <s v="Alta"/>
    <m/>
    <s v="2015, Todas las imágenes de referencia de Rapideye y landsat se encuentran cubierta nubes"/>
    <s v="1415i"/>
    <n v="14.415380000000001"/>
    <n v="-83.797259999999994"/>
    <x v="1"/>
  </r>
  <r>
    <x v="1078"/>
    <x v="1078"/>
    <s v="Ana Solis"/>
    <n v="14.50005"/>
    <n v="-84.688739999999996"/>
    <s v="Bosque latifoliado &gt;70%"/>
    <n v="9"/>
    <s v="Alta"/>
    <s v="Landsat"/>
    <s v="16050_13_marzo_2005"/>
    <m/>
    <s v="Baja"/>
    <s v="Bosque latifoliado &gt;70%"/>
    <n v="9"/>
    <s v="Alta"/>
    <s v="Rapide Eye"/>
    <s v="1645725_17_marzo_2016"/>
    <m/>
    <s v="Alta"/>
    <m/>
    <m/>
    <s v="1415INF"/>
    <n v="14.50005"/>
    <n v="-84.688739999999996"/>
    <x v="0"/>
  </r>
  <r>
    <x v="1079"/>
    <x v="1079"/>
    <s v="Ana Solis"/>
    <n v="14.415319999999999"/>
    <n v="-83.542270000000002"/>
    <s v="Bosque de Pino &gt;70%"/>
    <n v="9"/>
    <s v="Alta"/>
    <s v="Landsat"/>
    <s v="15050_09_marzo_2006"/>
    <m/>
    <s v="Baja"/>
    <s v="Bosque de Pino &gt;70%"/>
    <n v="9"/>
    <s v="Alta"/>
    <s v="Rapide Eye"/>
    <s v="1745703_01_octubre_2015"/>
    <m/>
    <s v="Alta"/>
    <m/>
    <m/>
    <s v="1418i"/>
    <n v="14.415319999999999"/>
    <n v="-83.542270000000002"/>
    <x v="0"/>
  </r>
  <r>
    <x v="1080"/>
    <x v="1080"/>
    <s v="Ana Solis"/>
    <n v="14.50085"/>
    <n v="-84.433909999999997"/>
    <s v="Bosque latifoliado &gt;70%"/>
    <n v="9"/>
    <s v="Alta"/>
    <s v="Landsat"/>
    <s v="16050_13_marzo_2005"/>
    <m/>
    <s v="Baja"/>
    <s v="Bosque latifoliado &gt;70%"/>
    <n v="9"/>
    <s v="Alta"/>
    <s v="Landsat"/>
    <s v="16050_28_enero_2015"/>
    <m/>
    <s v="Baja"/>
    <m/>
    <s v="2005_ las imágenes de referencia presentan nubosidad"/>
    <s v="1418INF"/>
    <n v="14.50085"/>
    <n v="-84.433909999999997"/>
    <x v="0"/>
  </r>
  <r>
    <x v="1081"/>
    <x v="1081"/>
    <s v="Ana Solis"/>
    <n v="14.415290000000001"/>
    <n v="-83.287279999999996"/>
    <s v="Humedales"/>
    <n v="0"/>
    <s v="Alta"/>
    <s v="Landsat"/>
    <s v="15050_09_marzo_2006"/>
    <m/>
    <s v="Baja"/>
    <s v="Humedales"/>
    <n v="0"/>
    <s v="Alta"/>
    <s v="Rapide Eye"/>
    <s v="1745704_13_junio_2016"/>
    <m/>
    <s v="Alta"/>
    <m/>
    <m/>
    <s v="1421i"/>
    <n v="14.415290000000001"/>
    <n v="-83.287279999999996"/>
    <x v="0"/>
  </r>
  <r>
    <x v="1082"/>
    <x v="1082"/>
    <s v="Ana Solis"/>
    <n v="14.499829999999999"/>
    <n v="-84.178569999999993"/>
    <s v="Cultivo anual"/>
    <n v="0"/>
    <s v="Alta"/>
    <s v="Landsat"/>
    <s v="16050_13_marzo_2005"/>
    <m/>
    <s v="Baja"/>
    <s v="Pastos"/>
    <n v="0"/>
    <s v="Alta"/>
    <s v="Landsat"/>
    <s v="16050_28_enero_2015"/>
    <m/>
    <s v="Baja"/>
    <m/>
    <s v="Rapideye, con nubes"/>
    <s v="1421INF"/>
    <n v="14.499829999999999"/>
    <n v="-84.178569999999993"/>
    <x v="0"/>
  </r>
  <r>
    <x v="1083"/>
    <x v="1083"/>
    <s v="Ana Solis"/>
    <n v="14.500500000000001"/>
    <n v="-84.901449999999997"/>
    <s v="Bosque latifoliado &gt;70%"/>
    <n v="7"/>
    <s v="Alta"/>
    <s v="Landsat"/>
    <s v="16050_13_marzo_2005"/>
    <m/>
    <s v="Baja"/>
    <s v="Bosque latifoliado &gt;70%"/>
    <n v="9"/>
    <s v="Alta"/>
    <s v="Rapide Eye"/>
    <s v="1645724_17_marzo_2016"/>
    <m/>
    <s v="Alta"/>
    <m/>
    <m/>
    <s v="1424i"/>
    <n v="14.500500000000001"/>
    <n v="-84.901449999999997"/>
    <x v="0"/>
  </r>
  <r>
    <x v="1084"/>
    <x v="1084"/>
    <s v="Ana Solis"/>
    <n v="14.50081"/>
    <n v="-83.92371"/>
    <s v="Sabanas naturales"/>
    <n v="0"/>
    <s v="Alta"/>
    <s v="Landsat"/>
    <s v="16050_24_enero_2005"/>
    <m/>
    <s v="Baja"/>
    <s v="Sabanas naturales"/>
    <n v="0"/>
    <s v="Alta"/>
    <s v="Landsat"/>
    <s v="16050_28_enero_2015"/>
    <m/>
    <s v="Baja"/>
    <m/>
    <s v="Rapideye con nubes"/>
    <s v="1424INF"/>
    <n v="14.50081"/>
    <n v="-83.92371"/>
    <x v="0"/>
  </r>
  <r>
    <x v="1085"/>
    <x v="1085"/>
    <s v="Ana Solis"/>
    <n v="14.5008"/>
    <n v="-83.753640000000004"/>
    <s v="Bosque de Pino degradado 30-69%"/>
    <n v="5"/>
    <s v="Alta"/>
    <s v="Landsat"/>
    <s v="15050_04_abril_2004"/>
    <m/>
    <s v="Baja"/>
    <s v="Sombras y Nubes"/>
    <n v="0"/>
    <s v="Alta"/>
    <s v="Rapide Eye"/>
    <s v="1745702_26_julio_2016"/>
    <m/>
    <s v="Alta"/>
    <m/>
    <s v="Imágenes2015 de referencia con nubes"/>
    <s v="1426INF"/>
    <n v="14.5008"/>
    <n v="-83.753640000000004"/>
    <x v="1"/>
  </r>
  <r>
    <x v="1086"/>
    <x v="1086"/>
    <s v="Ana Solis"/>
    <n v="14.50046"/>
    <n v="-84.646360000000001"/>
    <s v="Bosque latifoliado &gt;70%"/>
    <n v="9"/>
    <s v="Alta"/>
    <s v="Landsat"/>
    <s v="16050_14_abril_2005"/>
    <m/>
    <s v="Baja"/>
    <s v="Bosque latifoliado &gt;70%"/>
    <n v="9"/>
    <s v="Alta"/>
    <s v="Rapide Eye"/>
    <s v="1645725_17_marzo_2016"/>
    <m/>
    <s v="Alta"/>
    <m/>
    <m/>
    <s v="1427i"/>
    <n v="14.50046"/>
    <n v="-84.646360000000001"/>
    <x v="0"/>
  </r>
  <r>
    <x v="1087"/>
    <x v="1087"/>
    <s v="Ana Solis"/>
    <n v="14.50042"/>
    <n v="-84.476290000000006"/>
    <s v="Bosque latifoliado &gt;70%"/>
    <n v="8"/>
    <s v="Alta"/>
    <s v="Landsat"/>
    <s v="16050_13_marzo_2005"/>
    <m/>
    <s v="Baja"/>
    <s v="Bosque latifoliado &gt;70%"/>
    <n v="8"/>
    <s v="Alta"/>
    <s v="Landsat"/>
    <s v="16050_28_enero_2015"/>
    <m/>
    <s v="Baja"/>
    <m/>
    <s v="2005_ las imágenes de referencia presentan nubosidad"/>
    <s v="1429i"/>
    <n v="14.50042"/>
    <n v="-84.476290000000006"/>
    <x v="0"/>
  </r>
  <r>
    <x v="1088"/>
    <x v="1088"/>
    <s v="Ana Solis"/>
    <n v="14.49953"/>
    <n v="-83.498350000000002"/>
    <s v="Bosque de Pino degradado 30-69%"/>
    <n v="3"/>
    <s v="Media"/>
    <s v="Landsat"/>
    <s v="15050_09_marzo_2006"/>
    <m/>
    <s v="Baja"/>
    <s v="Bosque de Pino degradado 30-69%"/>
    <n v="3"/>
    <s v="Media"/>
    <s v="Landsat"/>
    <s v="15050_26_marzo_2015"/>
    <m/>
    <s v="Baja"/>
    <m/>
    <s v="Rapideye, con nubes"/>
    <s v="1429INF"/>
    <n v="14.49953"/>
    <n v="-83.498350000000002"/>
    <x v="0"/>
  </r>
  <r>
    <x v="1089"/>
    <x v="1089"/>
    <s v="Ana Solis"/>
    <n v="14.50034"/>
    <n v="-84.221199999999996"/>
    <s v="Bosque latifoliado &gt;70%"/>
    <n v="7"/>
    <s v="Alta"/>
    <s v="Landsat"/>
    <s v="16050_13_marzo_2005"/>
    <m/>
    <s v="Baja"/>
    <s v="Bosque latifoliado degradado 30-69%"/>
    <n v="6"/>
    <s v="Alta"/>
    <s v="Rapide Eye"/>
    <s v="1645727_28_julio_2016"/>
    <m/>
    <s v="Alta"/>
    <m/>
    <m/>
    <s v="1432i"/>
    <n v="14.50034"/>
    <n v="-84.221199999999996"/>
    <x v="0"/>
  </r>
  <r>
    <x v="1090"/>
    <x v="1090"/>
    <s v="Ana Solis"/>
    <n v="14.50075"/>
    <n v="-83.243440000000007"/>
    <s v="Humedales"/>
    <n v="0"/>
    <s v="Alta"/>
    <s v="Landsat"/>
    <s v="15050_09_marzo_2006"/>
    <m/>
    <s v="Baja"/>
    <s v="Humedales"/>
    <n v="0"/>
    <s v="Alta"/>
    <s v="Rapide Eye"/>
    <s v="1745704_13_junio_2016"/>
    <m/>
    <s v="Alta"/>
    <m/>
    <m/>
    <s v="1432INF"/>
    <n v="14.50075"/>
    <n v="-83.243440000000007"/>
    <x v="0"/>
  </r>
  <r>
    <x v="1091"/>
    <x v="1091"/>
    <s v="Ana Solis"/>
    <n v="14.58667"/>
    <n v="-85.030259999999998"/>
    <s v="Bosque latifoliado &gt;70%"/>
    <n v="8"/>
    <s v="Alta"/>
    <s v="Landsat"/>
    <s v="16050_24_marzo_2005"/>
    <m/>
    <s v="Baja"/>
    <s v="Bosque latifoliado degradado 30-69%"/>
    <n v="4"/>
    <s v="Alta"/>
    <s v="Rapide Eye"/>
    <s v="1645823_01_octubre_2016"/>
    <m/>
    <s v="Alta"/>
    <m/>
    <m/>
    <s v="1433INF"/>
    <n v="14.58667"/>
    <n v="-85.030259999999998"/>
    <x v="0"/>
  </r>
  <r>
    <x v="1092"/>
    <x v="1092"/>
    <s v="Ana Solis"/>
    <n v="14.50029"/>
    <n v="-83.96611"/>
    <s v="Bosque latifoliado &gt;70%"/>
    <n v="9"/>
    <s v="Alta"/>
    <s v="Landsat"/>
    <s v="16050_24_enero_2005"/>
    <m/>
    <s v="Baja"/>
    <s v="Bosque latifoliado &gt;70%"/>
    <n v="9"/>
    <s v="Alta"/>
    <s v="Rapide Eye"/>
    <s v="1645728_01_octubre_2015"/>
    <m/>
    <s v="Alta"/>
    <m/>
    <m/>
    <s v="1435i"/>
    <n v="14.50029"/>
    <n v="-83.96611"/>
    <x v="0"/>
  </r>
  <r>
    <x v="1093"/>
    <x v="1093"/>
    <s v="Ana Solis"/>
    <n v="14.585940000000001"/>
    <n v="-84.774889999999999"/>
    <s v="Bosque latifoliado degradado 30-69%"/>
    <n v="5"/>
    <s v="Alta"/>
    <s v="Landsat"/>
    <s v="16050_30_abril_2005"/>
    <m/>
    <s v="Baja"/>
    <s v="Bosque latifoliado &gt;70%"/>
    <n v="9"/>
    <s v="Alta"/>
    <s v="Rapide Eye"/>
    <s v="1645824_17_marzo_2016"/>
    <m/>
    <s v="Alta"/>
    <m/>
    <m/>
    <s v="1436INF"/>
    <n v="14.585940000000001"/>
    <n v="-84.774889999999999"/>
    <x v="0"/>
  </r>
  <r>
    <x v="1094"/>
    <x v="1094"/>
    <s v="Ana Solis"/>
    <n v="14.5002"/>
    <n v="-83.711020000000005"/>
    <s v="Bosque de Pino degradado 30-69%"/>
    <n v="4"/>
    <s v="Media"/>
    <s v="Landsat"/>
    <s v="15050_23_abril_2005"/>
    <m/>
    <s v="Baja"/>
    <s v="Bosque de Pino degradado 30-69%"/>
    <n v="3"/>
    <s v="Alta"/>
    <s v="Landsat"/>
    <s v="15050_10_marzo_2015"/>
    <m/>
    <s v="Baja"/>
    <m/>
    <s v="Rapideye con nubes"/>
    <s v="1438i"/>
    <n v="14.5002"/>
    <n v="-83.711020000000005"/>
    <x v="0"/>
  </r>
  <r>
    <x v="1095"/>
    <x v="1095"/>
    <s v="Ana Solis"/>
    <n v="14.585039999999999"/>
    <n v="-84.519559999999998"/>
    <s v="Bosque latifoliado &gt;70%"/>
    <n v="9"/>
    <s v="Alta"/>
    <s v="Landsat"/>
    <s v="16050_24_enero_2005"/>
    <m/>
    <s v="Baja"/>
    <s v="Bosque latifoliado degradado 30-69%"/>
    <n v="6"/>
    <s v="Alta"/>
    <s v="Rapide Eye"/>
    <s v="1645826_17_marzo_2016"/>
    <m/>
    <s v="Alta"/>
    <m/>
    <s v="2015 04 ptos en pasto"/>
    <s v="1439INF"/>
    <n v="14.585039999999999"/>
    <n v="-84.519559999999998"/>
    <x v="0"/>
  </r>
  <r>
    <x v="1096"/>
    <x v="1096"/>
    <s v="Ana Solis"/>
    <n v="14.50015"/>
    <n v="-83.455929999999995"/>
    <s v="Bosque latifoliado &gt;70%"/>
    <n v="9"/>
    <s v="Alta"/>
    <s v="Landsat"/>
    <s v="15050_04_abril_2004"/>
    <m/>
    <s v="Baja"/>
    <s v="Bosque latifoliado &gt;70%"/>
    <n v="9"/>
    <s v="Alta"/>
    <s v="Rapide Eye"/>
    <s v="1745703_01_octubre_2015"/>
    <m/>
    <s v="Alta"/>
    <m/>
    <m/>
    <s v="1441i"/>
    <n v="14.50015"/>
    <n v="-83.455929999999995"/>
    <x v="0"/>
  </r>
  <r>
    <x v="1097"/>
    <x v="1097"/>
    <s v="Ana Solis"/>
    <n v="14.585929999999999"/>
    <n v="-84.264880000000005"/>
    <s v="Bosque latifoliado &gt;70%"/>
    <n v="7"/>
    <s v="Alta"/>
    <s v="Landsat"/>
    <s v="16050_24_enero_2005"/>
    <m/>
    <s v="Baja"/>
    <s v="Bosque latifoliado &gt;70%"/>
    <n v="9"/>
    <s v="Alta"/>
    <s v="Rapide Eye"/>
    <s v="1645827_23_febrero_2015"/>
    <m/>
    <s v="Alta"/>
    <m/>
    <m/>
    <s v="1442INF"/>
    <n v="14.585929999999999"/>
    <n v="-84.264880000000005"/>
    <x v="0"/>
  </r>
  <r>
    <x v="1098"/>
    <x v="1098"/>
    <s v="Ana Solis"/>
    <n v="14.585559999999999"/>
    <n v="-84.90222"/>
    <s v="Bosque latifoliado &gt;70%"/>
    <n v="9"/>
    <s v="Alta"/>
    <s v="Landsat"/>
    <s v="16050_13_marzo_2005"/>
    <m/>
    <s v="Baja"/>
    <s v="Bosque latifoliado &gt;70%"/>
    <n v="9"/>
    <s v="Alta"/>
    <s v="Rapide Eye"/>
    <s v="1645824_17_marzo_2016"/>
    <m/>
    <s v="Alta"/>
    <m/>
    <m/>
    <s v="1445i"/>
    <n v="14.585559999999999"/>
    <n v="-84.90222"/>
    <x v="0"/>
  </r>
  <r>
    <x v="1099"/>
    <x v="1099"/>
    <s v="Ana Solis"/>
    <n v="14.584860000000001"/>
    <n v="-84.00958"/>
    <s v="Sabanas naturales"/>
    <n v="0"/>
    <s v="Alta"/>
    <s v="Landsat"/>
    <s v="16050_13_marzo_2005"/>
    <m/>
    <s v="Baja"/>
    <s v="Sabanas naturales"/>
    <n v="0"/>
    <s v="Alta"/>
    <s v="Rapide Eye"/>
    <s v="1645828_06_febrero_2016"/>
    <m/>
    <s v="Alta"/>
    <m/>
    <m/>
    <s v="1445INF"/>
    <n v="14.584860000000001"/>
    <n v="-84.00958"/>
    <x v="0"/>
  </r>
  <r>
    <x v="1100"/>
    <x v="1100"/>
    <s v="Ana Solis"/>
    <n v="14.585520000000001"/>
    <n v="-84.647220000000004"/>
    <s v="Bosque latifoliado &gt;70%"/>
    <n v="7"/>
    <s v="Alta"/>
    <s v="Landsat"/>
    <s v="16050_13_marzo_2005"/>
    <m/>
    <s v="Baja"/>
    <s v="Bosque latifoliado &gt;70%"/>
    <n v="9"/>
    <s v="Alta"/>
    <s v="Rapide Eye"/>
    <s v="1645825_28_julio_2016"/>
    <m/>
    <s v="Alta"/>
    <m/>
    <m/>
    <s v="1448i"/>
    <n v="14.585520000000001"/>
    <n v="-84.647220000000004"/>
    <x v="0"/>
  </r>
  <r>
    <x v="1101"/>
    <x v="1101"/>
    <s v="Ana Solis"/>
    <n v="14.585929999999999"/>
    <n v="-83.754869999999997"/>
    <s v="Sabanas naturales"/>
    <n v="0"/>
    <s v="Alta"/>
    <s v="Landsat"/>
    <s v="15050_29_agosto_2005"/>
    <m/>
    <s v="Baja"/>
    <s v="Sabanas naturales"/>
    <n v="0"/>
    <s v="Alta"/>
    <s v="Rapide Eye"/>
    <s v="1745802_06_febrero_2016"/>
    <m/>
    <s v="Alta"/>
    <m/>
    <m/>
    <s v="1448INF"/>
    <n v="14.585929999999999"/>
    <n v="-83.754869999999997"/>
    <x v="0"/>
  </r>
  <r>
    <x v="1102"/>
    <x v="1102"/>
    <s v="Ana Solis"/>
    <n v="14.585459999999999"/>
    <n v="-84.392219999999995"/>
    <s v="Bosque latifoliado &gt;70%"/>
    <n v="8"/>
    <s v="Alta"/>
    <s v="Landsat"/>
    <s v="16050_13_marzo_2005"/>
    <m/>
    <s v="Baja"/>
    <s v="Bosque latifoliado &gt;70%"/>
    <n v="8"/>
    <s v="Alta"/>
    <s v="Rapide Eye"/>
    <s v="1645826_17_marzo_2016"/>
    <m/>
    <s v="Alta"/>
    <m/>
    <m/>
    <s v="1451i"/>
    <n v="14.585459999999999"/>
    <n v="-84.392219999999995"/>
    <x v="0"/>
  </r>
  <r>
    <x v="1103"/>
    <x v="1103"/>
    <s v="Ana Solis"/>
    <n v="14.585929999999999"/>
    <n v="-83.414869999999993"/>
    <s v="Sabanas naturales"/>
    <n v="0"/>
    <s v="Alta"/>
    <s v="Landsat"/>
    <s v="15050_29_agosto_2005"/>
    <m/>
    <s v="Baja"/>
    <s v="Sabanas naturales"/>
    <n v="0"/>
    <s v="Alta"/>
    <s v="Landsat"/>
    <s v="15050_10_marzo_2015"/>
    <m/>
    <s v="Baja"/>
    <m/>
    <s v="Rapideye, con nubes"/>
    <s v="1452INF"/>
    <n v="14.585929999999999"/>
    <n v="-83.414869999999993"/>
    <x v="0"/>
  </r>
  <r>
    <x v="1104"/>
    <x v="1104"/>
    <s v="Ana Solis"/>
    <n v="14.585430000000001"/>
    <n v="-84.137230000000002"/>
    <s v="Bosque latifoliado &gt;70%"/>
    <n v="9"/>
    <s v="Alta"/>
    <s v="Landsat"/>
    <s v="16050_24_enero_2005"/>
    <m/>
    <s v="Baja"/>
    <s v="Bosque latifoliado &gt;70%"/>
    <n v="9"/>
    <s v="Alta"/>
    <s v="Rapide Eye"/>
    <s v="1645827_23_febrero_2015"/>
    <m/>
    <s v="Alta"/>
    <m/>
    <m/>
    <s v="1454i"/>
    <n v="14.585430000000001"/>
    <n v="-84.137230000000002"/>
    <x v="0"/>
  </r>
  <r>
    <x v="1105"/>
    <x v="1105"/>
    <s v="Ana Solis"/>
    <n v="14.671609999999999"/>
    <n v="-85.029499999999999"/>
    <s v="Agua"/>
    <n v="0"/>
    <s v="Alta"/>
    <s v="Landsat"/>
    <s v="16050_13_marzo_2005"/>
    <m/>
    <s v="Baja"/>
    <s v="Agua"/>
    <n v="0"/>
    <s v="Alta"/>
    <s v="Rapide Eye"/>
    <s v="1645823_01_octubre_2016"/>
    <m/>
    <s v="Alta"/>
    <m/>
    <m/>
    <s v="1454INF"/>
    <n v="14.671609999999999"/>
    <n v="-85.029499999999999"/>
    <x v="0"/>
  </r>
  <r>
    <x v="1106"/>
    <x v="1106"/>
    <s v="Ana Solis"/>
    <n v="14.585369999999999"/>
    <n v="-83.882230000000007"/>
    <s v="Bosque de Pino degradado 30-69%"/>
    <n v="4"/>
    <s v="Baja"/>
    <s v="Landsat"/>
    <s v="15050_29_agosto_2005"/>
    <m/>
    <s v="Baja"/>
    <s v="Bosque de Pino degradado 30-69%"/>
    <n v="5"/>
    <s v="Media"/>
    <s v="Rapide Eye"/>
    <s v="1745802_06_febrero_2016"/>
    <m/>
    <s v="Alta"/>
    <m/>
    <s v="2005 imagen de referencia cortada no permite visualizar dos puntos. 2015 imagen Rapideye con nubes y Landsat con influencia de sombra de nubes."/>
    <s v="1457i"/>
    <n v="14.585369999999999"/>
    <n v="-83.882230000000007"/>
    <x v="0"/>
  </r>
  <r>
    <x v="1107"/>
    <x v="1107"/>
    <s v="Ana Solis"/>
    <n v="14.670859999999999"/>
    <n v="-84.774039999999999"/>
    <s v="Bosque latifoliado degradado 30-69%"/>
    <n v="6"/>
    <s v="Alta"/>
    <s v="Landsat"/>
    <s v="16050_13_marzo_2005"/>
    <m/>
    <s v="Baja"/>
    <s v="Bosque latifoliado &gt;70%"/>
    <n v="9"/>
    <s v="Alta"/>
    <s v="Rapide Eye"/>
    <s v="1645824_17_marzo_2016"/>
    <m/>
    <s v="Alta"/>
    <m/>
    <m/>
    <s v="1457INF"/>
    <n v="14.670859999999999"/>
    <n v="-84.774039999999999"/>
    <x v="0"/>
  </r>
  <r>
    <x v="1108"/>
    <x v="1108"/>
    <s v="Ana Solis"/>
    <n v="14.58534"/>
    <n v="-83.62724"/>
    <s v="Sabanas naturales"/>
    <n v="0"/>
    <s v="Alta"/>
    <s v="Landsat"/>
    <s v="15050_29_agosto_2005"/>
    <m/>
    <s v="Baja"/>
    <s v="Sabanas naturales"/>
    <n v="0"/>
    <s v="Alta"/>
    <s v="Rapide Eye"/>
    <s v="1745803_24_julio_2016"/>
    <m/>
    <s v="Alta"/>
    <m/>
    <m/>
    <s v="1460i"/>
    <n v="14.58534"/>
    <n v="-83.62724"/>
    <x v="0"/>
  </r>
  <r>
    <x v="1109"/>
    <x v="1109"/>
    <s v="Ana Solis"/>
    <n v="14.67083"/>
    <n v="-84.263829999999999"/>
    <s v="Sombras y Nubes"/>
    <n v="0"/>
    <s v="Alta"/>
    <s v="Landsat"/>
    <s v="16050_24_enero_2005"/>
    <m/>
    <s v="Baja"/>
    <s v="Áreas agropecuarias arboladas"/>
    <n v="2"/>
    <s v="Alta"/>
    <s v="Rapide Eye"/>
    <s v="1645827_23_febrero_2015"/>
    <m/>
    <s v="Alta"/>
    <m/>
    <s v="2005, todas las imágenes de referencia se encuentran cubiertas por nubes."/>
    <s v="1460INF"/>
    <n v="14.67083"/>
    <n v="-84.263829999999999"/>
    <x v="1"/>
  </r>
  <r>
    <x v="1110"/>
    <x v="1110"/>
    <s v="Ana Solis"/>
    <n v="14.585279999999999"/>
    <n v="-83.372249999999994"/>
    <s v="Humedales"/>
    <n v="0"/>
    <s v="Alta"/>
    <s v="Landsat"/>
    <s v="15050_23_abril_2005"/>
    <m/>
    <s v="Baja"/>
    <s v="Humedales"/>
    <n v="0"/>
    <s v="Alta"/>
    <s v="Landsat"/>
    <s v="15050_10_marzo_2015"/>
    <m/>
    <s v="Baja"/>
    <m/>
    <s v="Rapideye, con nubes"/>
    <s v="1463i"/>
    <n v="14.585279999999999"/>
    <n v="-83.372249999999994"/>
    <x v="0"/>
  </r>
  <r>
    <x v="1111"/>
    <x v="1111"/>
    <s v="Ana Solis"/>
    <n v="14.669729999999999"/>
    <n v="-84.008430000000004"/>
    <s v="Bosque latifoliado degradado 30-69%"/>
    <n v="6"/>
    <s v="Alta"/>
    <s v="Landsat"/>
    <s v="16050_24_enero_2005"/>
    <m/>
    <s v="Baja"/>
    <s v="Bosque latifoliado degradado 30-69%"/>
    <n v="6"/>
    <s v="Alta"/>
    <s v="Rapide Eye"/>
    <s v="1645828_06_febrero_2016"/>
    <m/>
    <s v="Alta"/>
    <m/>
    <s v="2015 y 2005 04 ptos caen en bosque de pino"/>
    <s v="1463INF"/>
    <n v="14.669729999999999"/>
    <n v="-84.008430000000004"/>
    <x v="0"/>
  </r>
  <r>
    <x v="1112"/>
    <x v="1112"/>
    <s v="Ana Solis"/>
    <n v="14.670489999999999"/>
    <n v="-84.901409999999998"/>
    <s v="Bosque latifoliado &gt;70%"/>
    <n v="9"/>
    <s v="Alta"/>
    <s v="Landsat"/>
    <s v="16050_24_enero_2005"/>
    <m/>
    <s v="Baja"/>
    <s v="Bosque latifoliado &gt;70%"/>
    <n v="9"/>
    <s v="Alta"/>
    <s v="Rapide Eye"/>
    <s v="1645824_17_marzo_2016"/>
    <m/>
    <s v="Alta"/>
    <m/>
    <m/>
    <s v="1465i"/>
    <n v="14.670489999999999"/>
    <n v="-84.901409999999998"/>
    <x v="0"/>
  </r>
  <r>
    <x v="1113"/>
    <x v="1113"/>
    <s v="Ana Solis"/>
    <n v="14.67079"/>
    <n v="-83.753630000000001"/>
    <s v="Sabanas naturales"/>
    <n v="0"/>
    <s v="Alta"/>
    <s v="Landsat"/>
    <s v="15050_23_abril_2005"/>
    <m/>
    <s v="Baja"/>
    <s v="Sabanas naturales"/>
    <n v="0"/>
    <s v="Alta"/>
    <s v="Rapide Eye"/>
    <s v="1745802_06_febrero_2016"/>
    <m/>
    <s v="Alta"/>
    <m/>
    <m/>
    <s v="1466INF"/>
    <n v="14.67079"/>
    <n v="-83.753630000000001"/>
    <x v="0"/>
  </r>
  <r>
    <x v="1114"/>
    <x v="1114"/>
    <s v="Ana Solis"/>
    <n v="14.670360000000001"/>
    <n v="-84.306190000000001"/>
    <s v="Bosque latifoliado &gt;70%"/>
    <n v="8"/>
    <s v="Alta"/>
    <s v="Landsat"/>
    <s v="16050_13_marzo_2005"/>
    <m/>
    <s v="Baja"/>
    <s v="Bosque latifoliado degradado 30-69%"/>
    <n v="5"/>
    <s v="Alta"/>
    <s v="Landsat"/>
    <s v="16050_28_enero_2015"/>
    <m/>
    <s v="Baja"/>
    <m/>
    <s v="1460INF"/>
    <s v="1468i"/>
    <n v="14.670360000000001"/>
    <n v="-84.306190000000001"/>
    <x v="0"/>
  </r>
  <r>
    <x v="1115"/>
    <x v="1115"/>
    <s v="Ana Solis"/>
    <n v="14.67076"/>
    <n v="-83.413489999999996"/>
    <s v="Sabanas naturales"/>
    <n v="0"/>
    <s v="Alta"/>
    <s v="Landsat"/>
    <s v="15050_19_octubre_2005"/>
    <m/>
    <s v="Baja"/>
    <s v="Sabanas naturales"/>
    <n v="0"/>
    <s v="Alta"/>
    <s v="Rapide Eye"/>
    <s v="1745804_24_abril_2015"/>
    <m/>
    <s v="Alta"/>
    <m/>
    <m/>
    <s v="1470INF"/>
    <n v="14.67076"/>
    <n v="-83.413489999999996"/>
    <x v="0"/>
  </r>
  <r>
    <x v="1116"/>
    <x v="1116"/>
    <s v="Ana Solis"/>
    <n v="14.67028"/>
    <n v="-84.051100000000005"/>
    <s v="Sabanas naturales"/>
    <n v="0"/>
    <s v="Alta"/>
    <s v="Landsat"/>
    <s v="16050_14_abril_2005"/>
    <m/>
    <s v="Baja"/>
    <s v="Sabanas naturales"/>
    <n v="0"/>
    <s v="Alta"/>
    <s v="Landsat"/>
    <s v="16050_09_noviembre_2016"/>
    <m/>
    <s v="Baja"/>
    <m/>
    <s v="Rapideye con nubes"/>
    <s v="1471i"/>
    <n v="14.67028"/>
    <n v="-84.051100000000005"/>
    <x v="0"/>
  </r>
  <r>
    <x v="1117"/>
    <x v="1117"/>
    <s v="Ana Solis"/>
    <n v="14.67023"/>
    <n v="-83.796000000000006"/>
    <s v="Bosque de Pino degradado 30-69%"/>
    <n v="6"/>
    <s v="Alta"/>
    <s v="Landsat"/>
    <s v="15050_09_marzo_2006"/>
    <m/>
    <s v="Baja"/>
    <s v="Bosque de Pino &gt;70%"/>
    <n v="8"/>
    <s v="Alta"/>
    <s v="Rapide Eye"/>
    <s v="1745802_06_febrero_2016"/>
    <m/>
    <s v="Alta"/>
    <m/>
    <m/>
    <s v="1474i"/>
    <n v="14.67023"/>
    <n v="-83.796000000000006"/>
    <x v="0"/>
  </r>
  <r>
    <x v="1118"/>
    <x v="1118"/>
    <s v="Ana Solis"/>
    <n v="14.755929999999999"/>
    <n v="-84.774889999999999"/>
    <s v="Áreas agropecuarias arboladas"/>
    <n v="2"/>
    <s v="Alta"/>
    <s v="Landsat"/>
    <s v="16050_24_enero_2005"/>
    <m/>
    <s v="Baja"/>
    <s v="Áreas agropecuarias arboladas"/>
    <n v="0"/>
    <s v="Alta"/>
    <s v="Landsat"/>
    <s v="16050_28_enero_2015"/>
    <m/>
    <s v="Baja"/>
    <m/>
    <s v="Las imágenes rapideye presenta nubosidad."/>
    <s v="1474INF"/>
    <n v="14.755929999999999"/>
    <n v="-84.774889999999999"/>
    <x v="0"/>
  </r>
  <r>
    <x v="1119"/>
    <x v="1119"/>
    <s v="Ana Solis"/>
    <n v="14.757110000000001"/>
    <n v="-83.840220000000002"/>
    <s v="Bosque latifoliado &gt;70%"/>
    <n v="7"/>
    <s v="Alta"/>
    <s v="Landsat"/>
    <s v="15050_09_marzo_2006"/>
    <m/>
    <s v="Baja"/>
    <s v="Bosque latifoliado &gt;70%"/>
    <n v="8"/>
    <s v="Alta"/>
    <s v="Rapide Eye"/>
    <s v="1745902_01_octubre_2015"/>
    <m/>
    <s v="Alta"/>
    <m/>
    <m/>
    <s v="1477INF"/>
    <n v="14.757110000000001"/>
    <n v="-83.840220000000002"/>
    <x v="0"/>
  </r>
  <r>
    <x v="1120"/>
    <x v="1120"/>
    <s v="Ana Solis"/>
    <n v="14.67009"/>
    <n v="-83.370850000000004"/>
    <s v="Agua"/>
    <n v="0"/>
    <s v="Alta"/>
    <s v="Landsat"/>
    <s v="15050_23_abril_2005"/>
    <m/>
    <s v="Baja"/>
    <s v="Agua"/>
    <n v="0"/>
    <s v="Alta"/>
    <s v="Landsat"/>
    <s v="15050_10_marzo_2015"/>
    <m/>
    <s v="Baja"/>
    <m/>
    <s v="Rapideye, con nubes"/>
    <s v="1479i"/>
    <n v="14.67009"/>
    <n v="-83.370850000000004"/>
    <x v="0"/>
  </r>
  <r>
    <x v="1121"/>
    <x v="1121"/>
    <s v="Ana Solis"/>
    <n v="14.755929999999999"/>
    <n v="-83.584869999999995"/>
    <s v="Bosque de Pino degradado 30-69%"/>
    <n v="6"/>
    <s v="Alta"/>
    <s v="Landsat"/>
    <s v="15050_29_agosto_2005"/>
    <m/>
    <s v="Baja"/>
    <s v="Bosque de Pino degradado 30-69%"/>
    <n v="3"/>
    <s v="Alta"/>
    <s v="Rapide Eye"/>
    <s v="1745903_06_febrero_2016"/>
    <m/>
    <s v="Alta"/>
    <m/>
    <s v="Para contabilizar los numeros de puntos que se encuentran en arboles se utilizo la Big Ariel"/>
    <s v="1480INF"/>
    <n v="14.755929999999999"/>
    <n v="-83.584869999999995"/>
    <x v="0"/>
  </r>
  <r>
    <x v="1122"/>
    <x v="1122"/>
    <s v="Ana Solis"/>
    <n v="14.755380000000001"/>
    <n v="-84.052199999999999"/>
    <s v="Bosque latifoliado &gt;70%"/>
    <n v="7"/>
    <s v="Alta"/>
    <s v="Landsat"/>
    <s v="16050_13_marzo_2005"/>
    <m/>
    <s v="Baja"/>
    <s v="Bosque latifoliado &gt;70%"/>
    <n v="9"/>
    <s v="Alta"/>
    <s v="Landsat"/>
    <s v="16050_28_enero_2015"/>
    <m/>
    <s v="Baja"/>
    <m/>
    <s v="Se confirmo con imágenes de digital glove (08 mayo 2016)"/>
    <s v="1482i"/>
    <n v="14.755380000000001"/>
    <n v="-84.052199999999999"/>
    <x v="0"/>
  </r>
  <r>
    <x v="1123"/>
    <x v="1123"/>
    <s v="Ana Solis"/>
    <n v="14.754580000000001"/>
    <n v="-83.329560000000001"/>
    <s v="Humedales"/>
    <n v="0"/>
    <s v="Alta"/>
    <s v="Landsat"/>
    <s v="15050_09_marzo_2006"/>
    <m/>
    <s v="Baja"/>
    <s v="Humedales"/>
    <n v="0"/>
    <s v="Alta"/>
    <s v="Rapide Eye"/>
    <s v="1745904_24_julio_2016"/>
    <m/>
    <s v="Alta"/>
    <m/>
    <m/>
    <s v="1483INF"/>
    <n v="14.754580000000001"/>
    <n v="-83.329560000000001"/>
    <x v="0"/>
  </r>
  <r>
    <x v="1124"/>
    <x v="1124"/>
    <s v="Ana Solis"/>
    <n v="14.755319999999999"/>
    <n v="-83.627200000000002"/>
    <s v="Bosque de Pino degradado 30-69%"/>
    <n v="3"/>
    <s v="Alta"/>
    <s v="Landsat"/>
    <s v="15050_09_marzo_2006"/>
    <m/>
    <s v="Baja"/>
    <s v="Bosque de Pino degradado 30-69%"/>
    <n v="3"/>
    <s v="Alta"/>
    <s v="Rapide Eye"/>
    <s v="1745903_06_febrero_2016"/>
    <m/>
    <s v="Alta"/>
    <m/>
    <s v="2015, Imágenes de referencia con influencia de nubesrapideye"/>
    <s v="1485i"/>
    <n v="14.755319999999999"/>
    <n v="-83.627200000000002"/>
    <x v="0"/>
  </r>
  <r>
    <x v="1125"/>
    <x v="1125"/>
    <s v="Ana Solis"/>
    <n v="14.83948"/>
    <n v="-83.498189999999994"/>
    <s v="Humedales"/>
    <n v="0"/>
    <s v="Alta"/>
    <s v="Landsat"/>
    <s v="15050_04_abril_2004"/>
    <m/>
    <s v="Baja"/>
    <s v="Humedales"/>
    <n v="0"/>
    <s v="Alta"/>
    <s v="Rapide Eye"/>
    <s v="1745903_02_junio_2016"/>
    <m/>
    <s v="Alta"/>
    <m/>
    <m/>
    <s v="1486INF"/>
    <n v="14.83948"/>
    <n v="-83.498189999999994"/>
    <x v="0"/>
  </r>
  <r>
    <x v="1126"/>
    <x v="1126"/>
    <s v="Ana Solis"/>
    <n v="14.75529"/>
    <n v="-83.457210000000003"/>
    <s v="Humedales"/>
    <n v="0"/>
    <s v="Alta"/>
    <s v="Landsat"/>
    <s v="15050_23_abril_2005"/>
    <m/>
    <s v="Baja"/>
    <s v="Humedales"/>
    <n v="0"/>
    <s v="Alta"/>
    <s v="Rapide Eye"/>
    <s v="1745903_02_junio_2016"/>
    <m/>
    <s v="Alta"/>
    <m/>
    <m/>
    <s v="1487i"/>
    <n v="14.75529"/>
    <n v="-83.457210000000003"/>
    <x v="0"/>
  </r>
  <r>
    <x v="1127"/>
    <x v="1127"/>
    <s v="Ana Solis"/>
    <n v="14.840159999999999"/>
    <n v="-83.625889999999998"/>
    <s v="Humedales"/>
    <n v="0"/>
    <s v="Alta"/>
    <s v="Landsat"/>
    <s v="15050_29_agosto_2005"/>
    <m/>
    <s v="Baja"/>
    <s v="Humedales"/>
    <n v="0"/>
    <s v="Alta"/>
    <s v="Rapide Eye"/>
    <s v="1745903_02_junio_2016"/>
    <m/>
    <s v="Alta"/>
    <m/>
    <m/>
    <s v="1489i"/>
    <n v="14.840159999999999"/>
    <n v="-83.625889999999998"/>
    <x v="0"/>
  </r>
  <r>
    <x v="1128"/>
    <x v="1128"/>
    <s v="Ana Solis"/>
    <n v="14.92456"/>
    <n v="-83.329490000000007"/>
    <s v="Humedales"/>
    <n v="0"/>
    <s v="Alta"/>
    <s v="Landsat"/>
    <s v="15050_04_abril_2004"/>
    <m/>
    <s v="Baja"/>
    <s v="Humedales"/>
    <n v="0"/>
    <s v="Alta"/>
    <s v="Rapide Eye"/>
    <s v="1745904_24_julio_2016"/>
    <m/>
    <s v="Alta"/>
    <m/>
    <m/>
    <s v="1491INF"/>
    <n v="14.92456"/>
    <n v="-83.329490000000007"/>
    <x v="0"/>
  </r>
  <r>
    <x v="1129"/>
    <x v="1129"/>
    <s v="Ana Solis"/>
    <n v="14.84008"/>
    <n v="-83.370800000000003"/>
    <s v="Agua"/>
    <n v="0"/>
    <s v="Alta"/>
    <s v="Landsat"/>
    <s v="15050_29_agosto_2005"/>
    <m/>
    <s v="Baja"/>
    <s v="Agua"/>
    <n v="0"/>
    <s v="Alta"/>
    <s v="Rapide Eye"/>
    <s v="1745904_24_julio_2016"/>
    <m/>
    <s v="Alta"/>
    <m/>
    <m/>
    <s v="1492i"/>
    <n v="14.84008"/>
    <n v="-83.370800000000003"/>
    <x v="0"/>
  </r>
  <r>
    <x v="1130"/>
    <x v="1130"/>
    <s v="Ana Solis"/>
    <n v="14.92592"/>
    <n v="-83.244860000000003"/>
    <s v="Agua"/>
    <n v="0"/>
    <s v="Alta"/>
    <s v="Landsat"/>
    <s v="15050_09_marzo_2006"/>
    <m/>
    <s v="Baja"/>
    <s v="Agua"/>
    <n v="0"/>
    <s v="Alta"/>
    <s v="Rapide Eye"/>
    <s v="1745904_24_julio_2016"/>
    <m/>
    <s v="Alta"/>
    <m/>
    <m/>
    <s v="1492INF"/>
    <n v="14.92592"/>
    <n v="-83.244860000000003"/>
    <x v="0"/>
  </r>
  <r>
    <x v="1131"/>
    <x v="1131"/>
    <s v="Ana Solis"/>
    <n v="14.925240000000001"/>
    <n v="-83.287180000000006"/>
    <s v="Humedales"/>
    <n v="0"/>
    <s v="Alta"/>
    <s v="Landsat"/>
    <s v="15050_09_marzo_2006"/>
    <m/>
    <s v="Baja"/>
    <s v="Humedales"/>
    <n v="0"/>
    <s v="Alta"/>
    <s v="Rapide Eye"/>
    <s v="1745904_24_julio_2016"/>
    <m/>
    <s v="Alta"/>
    <m/>
    <m/>
    <s v="1495i"/>
    <n v="14.925240000000001"/>
    <n v="-83.287180000000006"/>
    <x v="0"/>
  </r>
  <r>
    <x v="1132"/>
    <x v="1132"/>
    <s v="Ana Solis"/>
    <n v="14.117559999999999"/>
    <n v="-84.519360000000006"/>
    <s v="Bosque latifoliado &gt;70%"/>
    <n v="9"/>
    <s v="Alta"/>
    <s v="Landsat"/>
    <s v="16050_13_marzo_2005"/>
    <m/>
    <s v="Baja"/>
    <s v="Bosque latifoliado &gt;70%"/>
    <n v="9"/>
    <s v="Alta"/>
    <s v="Rapide Eye"/>
    <s v="1645626_17_marzo_2016"/>
    <m/>
    <s v="Alta"/>
    <m/>
    <m/>
    <s v="2031i"/>
    <n v="14.117559999999999"/>
    <n v="-84.519360000000006"/>
    <x v="0"/>
  </r>
  <r>
    <x v="1133"/>
    <x v="1133"/>
    <s v="Ana Solis"/>
    <n v="14.11748"/>
    <n v="-84.264319999999998"/>
    <s v="Áreas agropecuarias arboladas"/>
    <n v="2"/>
    <s v="Alta"/>
    <s v="Landsat"/>
    <s v="16050_13_marzo_2005"/>
    <m/>
    <s v="Baja"/>
    <s v="Áreas agropecuarias arboladas"/>
    <n v="2"/>
    <s v="Alta"/>
    <s v="Rapide Eye"/>
    <s v="1645627_21_abril_2016"/>
    <m/>
    <s v="Alta"/>
    <m/>
    <m/>
    <s v="2034i"/>
    <n v="14.11748"/>
    <n v="-84.264319999999998"/>
    <x v="0"/>
  </r>
  <r>
    <x v="1134"/>
    <x v="1134"/>
    <s v="Ana Solis"/>
    <n v="14.20279"/>
    <n v="-85.113770000000002"/>
    <s v="Bosque latifoliado &gt;70%"/>
    <n v="9"/>
    <s v="Media"/>
    <s v="Landsat"/>
    <s v="16050_24_enero_2005"/>
    <m/>
    <s v="Baja"/>
    <s v="Bosque latifoliado &gt;70%"/>
    <n v="9"/>
    <s v="Media"/>
    <s v="Rapide Eye"/>
    <s v="1645623_16_enero_2016"/>
    <m/>
    <s v="Alta"/>
    <m/>
    <m/>
    <s v="2045i"/>
    <n v="14.20279"/>
    <n v="-85.113770000000002"/>
    <x v="0"/>
  </r>
  <r>
    <x v="1135"/>
    <x v="1135"/>
    <s v="Ana Solis"/>
    <n v="14.202669999999999"/>
    <n v="-84.858630000000005"/>
    <s v="Bosque latifoliado degradado 30-69%"/>
    <n v="5"/>
    <s v="Media"/>
    <s v="Landsat"/>
    <s v="16050_24_enero_2005"/>
    <m/>
    <s v="Baja"/>
    <s v="Bosque latifoliado &gt;70%"/>
    <n v="8"/>
    <s v="Alta"/>
    <s v="Rapide Eye"/>
    <s v="1645624_17_marzo_2016"/>
    <m/>
    <s v="Alta"/>
    <m/>
    <m/>
    <s v="2048i"/>
    <n v="14.202669999999999"/>
    <n v="-84.858630000000005"/>
    <x v="0"/>
  </r>
  <r>
    <x v="1136"/>
    <x v="1136"/>
    <s v="Ana Solis"/>
    <n v="14.202590000000001"/>
    <n v="-84.603489999999994"/>
    <s v="Bosque latifoliado degradado 30-69%"/>
    <n v="5"/>
    <s v="Media"/>
    <s v="Landsat"/>
    <s v="16050_24_enero_2005"/>
    <m/>
    <s v="Baja"/>
    <s v="Bosque latifoliado degradado 30-69%"/>
    <n v="5"/>
    <s v="Media"/>
    <s v="Rapide Eye"/>
    <s v="1645625_17_marzo_2016"/>
    <m/>
    <s v="Alta"/>
    <m/>
    <m/>
    <s v="2051i"/>
    <n v="14.202590000000001"/>
    <n v="-84.603489999999994"/>
    <x v="0"/>
  </r>
  <r>
    <x v="1137"/>
    <x v="1137"/>
    <s v="Ana Solis"/>
    <n v="14.20247"/>
    <n v="-84.348349999999996"/>
    <s v="Bosque latifoliado &gt;70%"/>
    <n v="9"/>
    <s v="Alta"/>
    <s v="Landsat"/>
    <s v="16050_24_enero_2005"/>
    <m/>
    <s v="Baja"/>
    <s v="Bosque latifoliado &gt;70%"/>
    <n v="9"/>
    <s v="Alta"/>
    <s v="Landsat"/>
    <s v="16050_28_enero_2015"/>
    <m/>
    <s v="Baja"/>
    <m/>
    <s v="Las imágenes rapideye presenta nubosidad."/>
    <s v="2054i"/>
    <n v="14.20247"/>
    <n v="-84.348349999999996"/>
    <x v="0"/>
  </r>
  <r>
    <x v="1138"/>
    <x v="1138"/>
    <s v="Ana Solis"/>
    <n v="14.202389999999999"/>
    <n v="-84.093209999999999"/>
    <s v="Bosque latifoliado &gt;70%"/>
    <n v="9"/>
    <s v="Alta"/>
    <s v="Landsat"/>
    <s v="16050_14_abril_2005"/>
    <m/>
    <s v="Baja"/>
    <s v="Áreas agropecuarias arboladas"/>
    <n v="1"/>
    <s v="Alta"/>
    <s v="Landsat"/>
    <s v="16050_28_enero_2015"/>
    <m/>
    <s v="Baja"/>
    <m/>
    <s v="Rapideye con nubes"/>
    <s v="2057i"/>
    <n v="14.202389999999999"/>
    <n v="-84.093209999999999"/>
    <x v="0"/>
  </r>
  <r>
    <x v="1139"/>
    <x v="1139"/>
    <s v="Ana Solis"/>
    <n v="14.20227"/>
    <n v="-83.838070000000002"/>
    <s v="Bosque latifoliado &gt;70%"/>
    <n v="9"/>
    <s v="Alta"/>
    <s v="Landsat"/>
    <s v="15050_23_abril_2005"/>
    <m/>
    <s v="Baja"/>
    <s v="Bosque latifoliado &gt;70%"/>
    <n v="7"/>
    <s v="Alta"/>
    <s v="Rapide Eye"/>
    <s v="1745602_06_febrero_2016"/>
    <m/>
    <s v="Alta"/>
    <m/>
    <s v="2015, 02 puntos caen sombra por nubes"/>
    <s v="2060i"/>
    <n v="14.20227"/>
    <n v="-83.838070000000002"/>
    <x v="0"/>
  </r>
  <r>
    <x v="1140"/>
    <x v="1140"/>
    <s v="Ana Solis"/>
    <n v="14.20218"/>
    <n v="-83.582939999999994"/>
    <s v="Sabanas naturales"/>
    <n v="1"/>
    <s v="Alta"/>
    <s v="Landsat"/>
    <s v="15050_29_agosto_2005"/>
    <m/>
    <s v="Baja"/>
    <s v="Sabanas naturales"/>
    <n v="0"/>
    <s v="Alta"/>
    <s v="Rapide Eye"/>
    <s v="1745603_02_junio_2016"/>
    <m/>
    <s v="Alta"/>
    <m/>
    <m/>
    <s v="2063i"/>
    <n v="14.20218"/>
    <n v="-83.582939999999994"/>
    <x v="0"/>
  </r>
  <r>
    <x v="1141"/>
    <x v="1141"/>
    <s v="Ana Solis"/>
    <n v="14.20213"/>
    <n v="-83.497889999999998"/>
    <s v="Bosque de Pino degradado 30-69%"/>
    <n v="6"/>
    <s v="Alta"/>
    <s v="Landsat"/>
    <s v="15050_09_marzo_2006"/>
    <m/>
    <s v="Baja"/>
    <s v="Bosque de Pino degradado 30-69%"/>
    <n v="6"/>
    <s v="Alta"/>
    <s v="Landsat"/>
    <s v="15050_10_marzo_2015"/>
    <m/>
    <s v="Baja"/>
    <m/>
    <s v="Rapideye, con nubes"/>
    <s v="2064i"/>
    <n v="14.20213"/>
    <n v="-83.497889999999998"/>
    <x v="0"/>
  </r>
  <r>
    <x v="1142"/>
    <x v="1142"/>
    <s v="Ana Solis"/>
    <n v="14.287739999999999"/>
    <n v="-85.029420000000002"/>
    <s v="Bosque latifoliado &gt;70%"/>
    <n v="9"/>
    <s v="Alta"/>
    <s v="Landsat"/>
    <s v="16050_24_enero_2005"/>
    <m/>
    <s v="Baja"/>
    <s v="Bosque latifoliado &gt;70%"/>
    <n v="9"/>
    <s v="Alta"/>
    <s v="Rapide Eye"/>
    <s v="1645623_16_enero_2016"/>
    <m/>
    <s v="Alta"/>
    <m/>
    <m/>
    <s v="2066i"/>
    <n v="14.287739999999999"/>
    <n v="-85.029420000000002"/>
    <x v="0"/>
  </r>
  <r>
    <x v="1143"/>
    <x v="1143"/>
    <s v="Ana Solis"/>
    <n v="14.287649999999999"/>
    <n v="-84.774370000000005"/>
    <s v="Pastos"/>
    <n v="0"/>
    <s v="Alta"/>
    <s v="Landsat"/>
    <s v="16050_13_marzo_2005"/>
    <m/>
    <s v="Baja"/>
    <s v="Pastos"/>
    <n v="0"/>
    <s v="Alta"/>
    <s v="Rapide Eye"/>
    <s v="1645624_17_marzo_2016"/>
    <m/>
    <s v="Alta"/>
    <m/>
    <s v="2005, confirmada con Bing ariel"/>
    <s v="2069i"/>
    <n v="14.287649999999999"/>
    <n v="-84.774370000000005"/>
    <x v="0"/>
  </r>
  <r>
    <x v="1144"/>
    <x v="1144"/>
    <s v="Ana Solis"/>
    <n v="14.28754"/>
    <n v="-84.519329999999997"/>
    <s v="Bosque latifoliado &gt;70%"/>
    <n v="7"/>
    <s v="Alta"/>
    <s v="Landsat"/>
    <s v="16050_13_marzo_2005"/>
    <m/>
    <s v="Baja"/>
    <s v="Bosque latifoliado &gt;70%"/>
    <n v="8"/>
    <s v="Alta"/>
    <s v="Rapide Eye"/>
    <s v="1645626_27_sept_2016"/>
    <m/>
    <s v="Alta"/>
    <m/>
    <m/>
    <s v="2072i"/>
    <n v="14.28754"/>
    <n v="-84.519329999999997"/>
    <x v="0"/>
  </r>
  <r>
    <x v="1145"/>
    <x v="1145"/>
    <s v="Ana Solis"/>
    <n v="14.287459999999999"/>
    <n v="-84.264279999999999"/>
    <s v="Bosque latifoliado &gt;70%"/>
    <n v="9"/>
    <s v="Alta"/>
    <s v="Landsat"/>
    <s v="16050_13_marzo_2005"/>
    <m/>
    <s v="Baja"/>
    <s v="Bosque latifoliado &gt;70%"/>
    <n v="9"/>
    <s v="Alta"/>
    <s v="Rapide Eye"/>
    <s v="1645627_21_abril_2016"/>
    <m/>
    <s v="Alta"/>
    <m/>
    <m/>
    <s v="2075i"/>
    <n v="14.287459999999999"/>
    <n v="-84.264279999999999"/>
    <x v="0"/>
  </r>
  <r>
    <x v="1146"/>
    <x v="1146"/>
    <s v="Ana Solis"/>
    <n v="14.28734"/>
    <n v="-84.009240000000005"/>
    <s v="Bosque latifoliado &gt;70%"/>
    <n v="9"/>
    <s v="Alta"/>
    <s v="Landsat"/>
    <s v="16050_24_enero_2005"/>
    <m/>
    <s v="Baja"/>
    <s v="Bosque latifoliado &gt;70%"/>
    <n v="9"/>
    <s v="Alta"/>
    <s v="Rapide Eye"/>
    <s v="1645628_06_enero_2016"/>
    <m/>
    <s v="Alta"/>
    <m/>
    <m/>
    <s v="2078i"/>
    <n v="14.28734"/>
    <n v="-84.009240000000005"/>
    <x v="0"/>
  </r>
  <r>
    <x v="1147"/>
    <x v="1147"/>
    <s v="Ana Solis"/>
    <n v="14.28725"/>
    <n v="-83.754199999999997"/>
    <s v="Bosque latifoliado &gt;70%"/>
    <n v="9"/>
    <s v="Alta"/>
    <s v="Landsat"/>
    <s v="15050_29_agosto_2005"/>
    <m/>
    <s v="Baja"/>
    <s v="Bosque latifoliado &gt;70%"/>
    <n v="9"/>
    <s v="Alta"/>
    <s v="Rapide Eye"/>
    <s v="1745602_06_febrero_2016"/>
    <m/>
    <s v="Alta"/>
    <m/>
    <m/>
    <s v="2081i"/>
    <n v="14.28725"/>
    <n v="-83.754199999999997"/>
    <x v="0"/>
  </r>
  <r>
    <x v="1148"/>
    <x v="1148"/>
    <s v="Ana Solis"/>
    <n v="14.287140000000001"/>
    <n v="-83.499160000000003"/>
    <s v="Bosque latifoliado &gt;70%"/>
    <n v="9"/>
    <s v="Alta"/>
    <s v="Landsat"/>
    <s v="15050_23_abril_2005"/>
    <m/>
    <s v="Baja"/>
    <s v="Bosque latifoliado &gt;70%"/>
    <n v="8"/>
    <s v="Alta"/>
    <s v="Landsat"/>
    <s v="15050_26_marzo_2015"/>
    <m/>
    <s v="Baja"/>
    <m/>
    <s v="Rapideye, con nubes"/>
    <s v="2084i"/>
    <n v="14.287140000000001"/>
    <n v="-83.499160000000003"/>
    <x v="0"/>
  </r>
  <r>
    <x v="1149"/>
    <x v="1149"/>
    <s v="Ana Solis"/>
    <n v="14.372719999999999"/>
    <n v="-85.028670000000005"/>
    <s v="Bosque latifoliado degradado 30-69%"/>
    <n v="3"/>
    <s v="Alta"/>
    <s v="Landsat"/>
    <s v="16050_24_enero_2005"/>
    <m/>
    <s v="Baja"/>
    <s v="Bosque latifoliado &gt;70%"/>
    <n v="9"/>
    <s v="Alta"/>
    <s v="Rapide Eye"/>
    <s v="1645723_16_enero_2016"/>
    <m/>
    <s v="Alta"/>
    <m/>
    <m/>
    <s v="2087i"/>
    <n v="14.372719999999999"/>
    <n v="-85.028670000000005"/>
    <x v="0"/>
  </r>
  <r>
    <x v="1150"/>
    <x v="1150"/>
    <s v="Ana Solis"/>
    <n v="14.372640000000001"/>
    <n v="-84.773529999999994"/>
    <s v="Bosque latifoliado &gt;70%"/>
    <n v="9"/>
    <s v="Alta"/>
    <s v="Landsat"/>
    <s v="16050_24_enero_2005"/>
    <m/>
    <s v="Baja"/>
    <s v="Bosque latifoliado &gt;70%"/>
    <n v="9"/>
    <s v="Alta"/>
    <s v="Landsat"/>
    <s v="1650_28_enero_2015"/>
    <m/>
    <s v="Baja"/>
    <m/>
    <s v="No se uso imagen rapideye por nubes."/>
    <s v="2090i"/>
    <n v="14.372640000000001"/>
    <n v="-84.773529999999994"/>
    <x v="0"/>
  </r>
  <r>
    <x v="1151"/>
    <x v="1151"/>
    <s v="Ana Solis"/>
    <n v="14.37257"/>
    <n v="-84.603440000000006"/>
    <s v="Bosque latifoliado degradado 30-69%"/>
    <n v="4"/>
    <s v="Alta"/>
    <s v="Landsat"/>
    <s v="16050_13_marzo_2005"/>
    <m/>
    <s v="Baja"/>
    <s v="Bosque latifoliado degradado 30-69%"/>
    <n v="4"/>
    <s v="Alta"/>
    <s v="Rapide Eye"/>
    <s v="1645725_17_marzo_2016"/>
    <m/>
    <s v="Alta"/>
    <m/>
    <s v="2005: 05 ptos se encuentran en agua."/>
    <s v="2092i"/>
    <n v="14.37257"/>
    <n v="-84.603440000000006"/>
    <x v="0"/>
  </r>
  <r>
    <x v="1152"/>
    <x v="1152"/>
    <s v="Ana Solis"/>
    <n v="14.372450000000001"/>
    <n v="-84.348299999999995"/>
    <s v="Bosque latifoliado &gt;70%"/>
    <n v="7"/>
    <s v="Alta"/>
    <s v="Landsat"/>
    <s v="16050_13_marzo_2005"/>
    <m/>
    <s v="Baja"/>
    <s v="Bosque latifoliado &gt;70%"/>
    <n v="9"/>
    <s v="Alta"/>
    <s v="Rapide Eye"/>
    <s v="1645726_17_marzo_2016"/>
    <m/>
    <s v="Alta"/>
    <m/>
    <s v="Las imágenes rapideye presenta nubosidad."/>
    <s v="2095i"/>
    <n v="14.372450000000001"/>
    <n v="-84.348299999999995"/>
    <x v="0"/>
  </r>
  <r>
    <x v="1153"/>
    <x v="1153"/>
    <s v="Ana Solis"/>
    <n v="14.37237"/>
    <n v="-84.093159999999997"/>
    <s v="Bosque latifoliado &gt;70%"/>
    <n v="9"/>
    <s v="Alta"/>
    <s v="Landsat"/>
    <s v="16050_24_enero_2005"/>
    <m/>
    <s v="Baja"/>
    <s v="Bosque latifoliado &gt;70%"/>
    <n v="9"/>
    <s v="Alta"/>
    <s v="Landsat"/>
    <s v="16050_28_enero_2015"/>
    <m/>
    <s v="Baja"/>
    <m/>
    <s v="Rapideye con nubes"/>
    <s v="2098i"/>
    <n v="14.37237"/>
    <n v="-84.093159999999997"/>
    <x v="0"/>
  </r>
  <r>
    <x v="1154"/>
    <x v="1154"/>
    <s v="Ana Solis"/>
    <n v="14.37223"/>
    <n v="-83.752979999999994"/>
    <s v="Bosque de Pino &gt;70%"/>
    <n v="9"/>
    <s v="Alta"/>
    <s v="Landsat"/>
    <s v="15050_19_octubre_2005"/>
    <m/>
    <s v="Baja"/>
    <s v="Bosque de Pino degradado 30-69%"/>
    <n v="5"/>
    <s v="Alta"/>
    <s v="Landsat"/>
    <s v="1745702_26_julio_2016"/>
    <m/>
    <s v="Alta"/>
    <m/>
    <m/>
    <s v="2102i"/>
    <n v="14.37223"/>
    <n v="-83.752979999999994"/>
    <x v="0"/>
  </r>
  <r>
    <x v="1155"/>
    <x v="1155"/>
    <s v="Ana Solis"/>
    <n v="14.372109999999999"/>
    <n v="-83.497839999999997"/>
    <s v="Sabanas naturales"/>
    <n v="0"/>
    <s v="Alta"/>
    <s v="Landsat"/>
    <s v="15050_4_abril_2004"/>
    <m/>
    <s v="Baja"/>
    <s v="Sabanas naturales"/>
    <n v="0"/>
    <s v="Alta"/>
    <s v="Rapide Eye"/>
    <s v="1745703_01_octubre_2015"/>
    <m/>
    <s v="Alta"/>
    <m/>
    <m/>
    <s v="2105i"/>
    <n v="14.372109999999999"/>
    <n v="-83.497839999999997"/>
    <x v="0"/>
  </r>
  <r>
    <x v="1156"/>
    <x v="1156"/>
    <s v="Ana Solis"/>
    <n v="14.457649999999999"/>
    <n v="-84.859350000000006"/>
    <s v="Bosque latifoliado &gt;70%"/>
    <n v="9"/>
    <s v="Alta"/>
    <s v="Landsat"/>
    <s v="16050_13_marzo_2005"/>
    <m/>
    <s v="Baja"/>
    <s v="Bosque latifoliado &gt;70%"/>
    <n v="9"/>
    <s v="Alta"/>
    <s v="Rapide Eye"/>
    <s v="1645724_17_marzo_2016"/>
    <m/>
    <s v="Alta"/>
    <m/>
    <m/>
    <s v="2110i"/>
    <n v="14.457649999999999"/>
    <n v="-84.859350000000006"/>
    <x v="0"/>
  </r>
  <r>
    <x v="1157"/>
    <x v="1157"/>
    <s v="Ana Solis"/>
    <n v="14.45757"/>
    <n v="-84.604299999999995"/>
    <s v="Bosque latifoliado &gt;70%"/>
    <n v="8"/>
    <s v="Alta"/>
    <s v="Landsat"/>
    <s v="16050_24_enero_2005"/>
    <m/>
    <s v="Baja"/>
    <s v="Bosque latifoliado &gt;70%"/>
    <n v="8"/>
    <s v="Alta"/>
    <s v="Rapide Eye"/>
    <s v="1645725_17_marzo_2016"/>
    <m/>
    <s v="Alta"/>
    <m/>
    <m/>
    <s v="2113i"/>
    <n v="14.45757"/>
    <n v="-84.604299999999995"/>
    <x v="0"/>
  </r>
  <r>
    <x v="1158"/>
    <x v="1158"/>
    <s v="Ana Solis"/>
    <n v="14.45745"/>
    <n v="-84.349260000000001"/>
    <s v="Bosque latifoliado &gt;70%"/>
    <n v="7"/>
    <s v="Media"/>
    <s v="Landsat"/>
    <s v="16050_24_enero_2005"/>
    <m/>
    <s v="Baja"/>
    <s v="Bosque latifoliado degradado 30-69%"/>
    <n v="4"/>
    <s v="Alta"/>
    <s v="Rapide Eye"/>
    <s v="1645726_17_marzo_2016"/>
    <m/>
    <s v="Alta"/>
    <m/>
    <m/>
    <s v="2116i"/>
    <n v="14.45745"/>
    <n v="-84.349260000000001"/>
    <x v="0"/>
  </r>
  <r>
    <x v="1159"/>
    <x v="1159"/>
    <s v="Ana Solis"/>
    <n v="14.457369999999999"/>
    <n v="-84.094220000000007"/>
    <s v="Bosque latifoliado &gt;70%"/>
    <n v="9"/>
    <s v="Alta"/>
    <s v="Landsat"/>
    <s v="16050_14_abril_2005"/>
    <m/>
    <s v="Baja"/>
    <s v="Bosque latifoliado &gt;70%"/>
    <n v="9"/>
    <s v="Alta"/>
    <s v="Rapide Eye"/>
    <s v="1645728_01_octubre_2015"/>
    <m/>
    <s v="Alta"/>
    <m/>
    <m/>
    <s v="2119i"/>
    <n v="14.457369999999999"/>
    <n v="-84.094220000000007"/>
    <x v="0"/>
  </r>
  <r>
    <x v="1160"/>
    <x v="1160"/>
    <s v="Ana Solis"/>
    <n v="14.45725"/>
    <n v="-83.839169999999996"/>
    <s v="Sabanas naturales"/>
    <n v="0"/>
    <s v="Alta"/>
    <s v="Landsat"/>
    <s v="15050_23_abril_2005"/>
    <m/>
    <s v="Baja"/>
    <s v="Sabanas naturales"/>
    <n v="0"/>
    <s v="Alta"/>
    <s v="Rapide Eye"/>
    <s v="1745702_26_julio_2016"/>
    <m/>
    <s v="Alta"/>
    <m/>
    <m/>
    <s v="2122i"/>
    <n v="14.45725"/>
    <n v="-83.839169999999996"/>
    <x v="0"/>
  </r>
  <r>
    <x v="1161"/>
    <x v="1161"/>
    <s v="Ana Solis"/>
    <n v="14.45716"/>
    <n v="-83.584130000000002"/>
    <s v="Sabanas naturales"/>
    <n v="0"/>
    <s v="Alta"/>
    <s v="Landsat"/>
    <s v="15050_23_abril_2005"/>
    <m/>
    <s v="Baja"/>
    <s v="Sabanas naturales"/>
    <n v="0"/>
    <s v="Alta"/>
    <s v="Landsat"/>
    <s v="1745703_06_enero_2016"/>
    <m/>
    <s v="Alta"/>
    <m/>
    <m/>
    <s v="2125i"/>
    <n v="14.45716"/>
    <n v="-83.584130000000002"/>
    <x v="0"/>
  </r>
  <r>
    <x v="1162"/>
    <x v="1162"/>
    <s v="Ana Solis"/>
    <n v="14.457039999999999"/>
    <n v="-83.329089999999994"/>
    <s v="Humedales"/>
    <n v="0"/>
    <s v="Alta"/>
    <s v="Landsat"/>
    <s v="15050_09_marzo_2006"/>
    <m/>
    <s v="Baja"/>
    <s v="Humedales"/>
    <n v="0"/>
    <s v="Alta"/>
    <s v="Rapide Eye"/>
    <s v="1745704_13_junio_2016"/>
    <m/>
    <s v="Alta"/>
    <m/>
    <m/>
    <s v="2128i"/>
    <n v="14.457039999999999"/>
    <n v="-83.329089999999994"/>
    <x v="0"/>
  </r>
  <r>
    <x v="1163"/>
    <x v="1163"/>
    <s v="Ana Solis"/>
    <n v="14.543049999999999"/>
    <n v="-84.943579999999997"/>
    <s v="Bosque latifoliado &gt;70%"/>
    <n v="9"/>
    <s v="Alta"/>
    <s v="Landsat"/>
    <s v="16050_13_marzo_2005"/>
    <m/>
    <s v="Baja"/>
    <s v="Bosque latifoliado &gt;70%"/>
    <n v="9"/>
    <s v="Alta"/>
    <s v="Rapide Eye"/>
    <s v="1645824_17_marzo_2016"/>
    <m/>
    <s v="Alta"/>
    <m/>
    <m/>
    <s v="2129i"/>
    <n v="14.543049999999999"/>
    <n v="-84.943579999999997"/>
    <x v="0"/>
  </r>
  <r>
    <x v="1164"/>
    <x v="1164"/>
    <s v="Ana Solis"/>
    <n v="14.54257"/>
    <n v="-84.68844"/>
    <s v="Bosque latifoliado &gt;70%"/>
    <n v="9"/>
    <s v="Alta"/>
    <s v="Landsat"/>
    <s v="16050_13_marzo_2005"/>
    <m/>
    <s v="Baja"/>
    <s v="Bosque latifoliado &gt;70%"/>
    <n v="8"/>
    <s v="Alta"/>
    <s v="Rapide Eye"/>
    <s v="1645825_28_julio_2016"/>
    <m/>
    <s v="Alta"/>
    <m/>
    <m/>
    <s v="2132i"/>
    <n v="14.54257"/>
    <n v="-84.68844"/>
    <x v="0"/>
  </r>
  <r>
    <x v="1165"/>
    <x v="1165"/>
    <s v="Ana Solis"/>
    <n v="14.542479999999999"/>
    <n v="-84.43329"/>
    <s v="Sombras y Nubes"/>
    <n v="0"/>
    <s v="Alta"/>
    <s v="Landsat"/>
    <s v="16050_24_enero_2005"/>
    <m/>
    <s v="Baja"/>
    <s v="Bosque latifoliado &gt;70%"/>
    <n v="7"/>
    <s v="Alta"/>
    <s v="Landsat"/>
    <s v="16050_28_enero_2015"/>
    <m/>
    <s v="Baja"/>
    <m/>
    <s v="2005 :las imágenes de referencia presentan nubosidad. 2015 rapideye con nubes"/>
    <s v="2135i"/>
    <n v="14.542479999999999"/>
    <n v="-84.43329"/>
    <x v="1"/>
  </r>
  <r>
    <x v="1166"/>
    <x v="1166"/>
    <s v="Ana Solis"/>
    <n v="14.54236"/>
    <n v="-84.178150000000002"/>
    <s v="Bosque latifoliado &gt;70%"/>
    <n v="9"/>
    <s v="Alta"/>
    <s v="Landsat"/>
    <s v="16050_24_enero_2005"/>
    <m/>
    <s v="Baja"/>
    <s v="Bosque latifoliado &gt;70%"/>
    <n v="9"/>
    <s v="Alta"/>
    <s v="Landsat"/>
    <s v="16050_28_enero_2015"/>
    <m/>
    <s v="Baja"/>
    <m/>
    <s v="Rapideye, con nubes"/>
    <s v="2138i"/>
    <n v="14.54236"/>
    <n v="-84.178150000000002"/>
    <x v="0"/>
  </r>
  <r>
    <x v="1167"/>
    <x v="1167"/>
    <s v="Ana Solis"/>
    <n v="14.54227"/>
    <n v="-83.923010000000005"/>
    <s v="Bosque latifoliado &gt;70%"/>
    <n v="9"/>
    <s v="Alta"/>
    <s v="Landsat"/>
    <s v="16050_13_marzo_2005"/>
    <m/>
    <s v="Baja"/>
    <s v="Bosque latifoliado &gt;70%"/>
    <n v="9"/>
    <s v="Alta"/>
    <s v="Rapide Eye"/>
    <s v="1645828_06_febrero_2016"/>
    <m/>
    <s v="Alta"/>
    <m/>
    <m/>
    <s v="2141i"/>
    <n v="14.54227"/>
    <n v="-83.923010000000005"/>
    <x v="0"/>
  </r>
  <r>
    <x v="1168"/>
    <x v="1168"/>
    <s v="Ana Solis"/>
    <n v="14.542149999999999"/>
    <n v="-83.667869999999994"/>
    <s v="Bosque latifoliado &gt;70%"/>
    <n v="9"/>
    <s v="Alta"/>
    <s v="Landsat"/>
    <s v="15050_19_octubre_2005"/>
    <m/>
    <s v="Baja"/>
    <s v="Bosque latifoliado &gt;70%"/>
    <n v="9"/>
    <s v="Alta"/>
    <s v="Rapide Eye"/>
    <s v="1745803_24_julio_2016"/>
    <m/>
    <s v="Alta"/>
    <m/>
    <m/>
    <s v="2144i"/>
    <n v="14.542149999999999"/>
    <n v="-83.667869999999994"/>
    <x v="0"/>
  </r>
  <r>
    <x v="1169"/>
    <x v="1169"/>
    <s v="Ana Solis"/>
    <n v="14.542059999999999"/>
    <n v="-83.412739999999999"/>
    <s v="Humedales"/>
    <n v="0"/>
    <s v="Alta"/>
    <s v="Landsat"/>
    <s v="15050_04_abril_2004"/>
    <m/>
    <s v="Baja"/>
    <s v="Humedales"/>
    <n v="0"/>
    <s v="Alta"/>
    <s v="Landsat"/>
    <s v="15050_10_marzo_2015"/>
    <m/>
    <s v="Alta"/>
    <m/>
    <m/>
    <s v="2147i"/>
    <n v="14.542059999999999"/>
    <n v="-83.412739999999999"/>
    <x v="0"/>
  </r>
  <r>
    <x v="1170"/>
    <x v="1170"/>
    <s v="Ana Solis"/>
    <n v="14.628399999999999"/>
    <n v="-84.944500000000005"/>
    <s v="Bosque latifoliado &gt;70%"/>
    <n v="9"/>
    <s v="Alta"/>
    <s v="Landsat"/>
    <s v="16050_24_enero_2005"/>
    <m/>
    <s v="Baja"/>
    <s v="Bosque latifoliado &gt;70%"/>
    <n v="9"/>
    <s v="Alta"/>
    <s v="Rapide Eye"/>
    <s v="1645824_17_marzo_2016"/>
    <m/>
    <s v="Alta"/>
    <m/>
    <m/>
    <s v="2149i"/>
    <n v="14.628399999999999"/>
    <n v="-84.944500000000005"/>
    <x v="0"/>
  </r>
  <r>
    <x v="1171"/>
    <x v="1171"/>
    <s v="Ana Solis"/>
    <n v="14.62757"/>
    <n v="-84.689279999999997"/>
    <s v="Bosque latifoliado &gt;70%"/>
    <n v="8"/>
    <s v="Alta"/>
    <s v="Landsat"/>
    <s v="16050_24_enero_2005"/>
    <m/>
    <s v="Baja"/>
    <s v="Pastos"/>
    <n v="0"/>
    <s v="Alta"/>
    <s v="Rapide Eye"/>
    <s v="1645825_28_julio_2016"/>
    <m/>
    <s v="Alta"/>
    <m/>
    <m/>
    <s v="2152i"/>
    <n v="14.62757"/>
    <n v="-84.689279999999997"/>
    <x v="0"/>
  </r>
  <r>
    <x v="1172"/>
    <x v="1172"/>
    <s v="Ana Solis"/>
    <n v="14.6273"/>
    <n v="-84.009159999999994"/>
    <s v="Bosque latifoliado degradado 30-69%"/>
    <n v="5"/>
    <s v="Alta"/>
    <s v="Landsat"/>
    <s v="16050_13_marzo_2005"/>
    <m/>
    <s v="Baja"/>
    <s v="Bosque latifoliado degradado 30-69%"/>
    <n v="5"/>
    <s v="Alta"/>
    <s v="Rapide Eye"/>
    <s v="1645828_06_febrero_2016"/>
    <m/>
    <s v="Alta"/>
    <m/>
    <s v="2005: 04 ptos caen bosque de pino"/>
    <s v="2156i"/>
    <n v="14.6273"/>
    <n v="-84.009159999999994"/>
    <x v="0"/>
  </r>
  <r>
    <x v="1173"/>
    <x v="1173"/>
    <s v="Ana Solis"/>
    <n v="14.62721"/>
    <n v="-83.75412"/>
    <s v="Bosque de Pino degradado 30-69%"/>
    <n v="5"/>
    <s v="Alta"/>
    <s v="Landsat"/>
    <s v="15050_09_marzo_2006"/>
    <m/>
    <s v="Baja"/>
    <s v="Sombras y Nubes"/>
    <n v="0"/>
    <s v="Alta"/>
    <s v="Rapide Eye"/>
    <s v="1745802_06_febrero_2016"/>
    <m/>
    <s v="Alta"/>
    <m/>
    <s v="2015, Todas las imágenes de referencia de Rapideye y landsat se encuentran cubierta nubes"/>
    <s v="2159i"/>
    <n v="14.62721"/>
    <n v="-83.75412"/>
    <x v="1"/>
  </r>
  <r>
    <x v="1174"/>
    <x v="1174"/>
    <s v="Ana Solis"/>
    <n v="14.627090000000001"/>
    <n v="-83.499080000000006"/>
    <s v="Sabanas naturales"/>
    <n v="0"/>
    <s v="Alta"/>
    <s v="Landsat"/>
    <s v="15050_09_marzo_2006"/>
    <m/>
    <s v="Baja"/>
    <s v="Sabanas naturales"/>
    <n v="0"/>
    <s v="Alta"/>
    <s v="Rapide Eye"/>
    <s v="1745803_06_febrero_2016"/>
    <m/>
    <s v="Alta"/>
    <m/>
    <s v="2005, influencia de nubes"/>
    <s v="2162i"/>
    <n v="14.627090000000001"/>
    <n v="-83.499080000000006"/>
    <x v="0"/>
  </r>
  <r>
    <x v="1175"/>
    <x v="1175"/>
    <s v="Ana Solis"/>
    <n v="14.712759999999999"/>
    <n v="-83.752859999999998"/>
    <s v="Agua"/>
    <n v="0"/>
    <s v="Alta"/>
    <s v="Landsat"/>
    <s v="15050_29_agosto_2005"/>
    <m/>
    <s v="Baja"/>
    <s v="Agua"/>
    <n v="0"/>
    <s v="Alta"/>
    <s v="Rapide Eye"/>
    <s v="1745802_06_febrero_2016"/>
    <m/>
    <s v="Alta"/>
    <m/>
    <m/>
    <s v="2167i"/>
    <n v="14.712759999999999"/>
    <n v="-83.752859999999998"/>
    <x v="0"/>
  </r>
  <r>
    <x v="1176"/>
    <x v="1176"/>
    <s v="Ana Solis"/>
    <n v="14.712059999999999"/>
    <n v="-83.497730000000004"/>
    <s v="Sabanas naturales"/>
    <n v="0"/>
    <s v="Alta"/>
    <s v="Landsat"/>
    <s v="15050_23_abril_2005"/>
    <m/>
    <s v="Baja"/>
    <s v="Sabanas naturales"/>
    <n v="0"/>
    <s v="Alta"/>
    <s v="Rapide Eye"/>
    <s v="1745803_06_febrero_2016"/>
    <m/>
    <s v="Alta"/>
    <m/>
    <m/>
    <s v="2170i"/>
    <n v="14.712059999999999"/>
    <n v="-83.497730000000004"/>
    <x v="0"/>
  </r>
  <r>
    <x v="1177"/>
    <x v="1177"/>
    <s v="Ana Solis"/>
    <n v="14.79705"/>
    <n v="-83.414019999999994"/>
    <s v="Humedales"/>
    <n v="0"/>
    <s v="Alta"/>
    <s v="Landsat"/>
    <s v="15050_29_agosto_2005"/>
    <m/>
    <s v="Baja"/>
    <s v="Humedales"/>
    <n v="0"/>
    <s v="Alta"/>
    <s v="Rapide Eye"/>
    <s v="1745904_24_julio_2016"/>
    <m/>
    <s v="Alta"/>
    <m/>
    <m/>
    <s v="2174i"/>
    <n v="14.79705"/>
    <n v="-83.414019999999994"/>
    <x v="0"/>
  </r>
  <r>
    <x v="1178"/>
    <x v="1178"/>
    <s v="Ana Solis"/>
    <n v="14.88266"/>
    <n v="-83.412610000000001"/>
    <s v="Humedales"/>
    <n v="0"/>
    <s v="Alta"/>
    <s v="Landsat"/>
    <s v="15050_04_abril_2004"/>
    <m/>
    <s v="Baja"/>
    <s v="Humedales"/>
    <n v="0"/>
    <s v="Alta"/>
    <s v="Rapide Eye"/>
    <s v="1745904_24_julio_2016"/>
    <m/>
    <s v="Alta"/>
    <m/>
    <m/>
    <s v="2175i"/>
    <n v="14.88266"/>
    <n v="-83.412610000000001"/>
    <x v="0"/>
  </r>
  <r>
    <x v="1179"/>
    <x v="1179"/>
    <s v="Ana Solis"/>
    <n v="14.118029999999999"/>
    <n v="-84.731899999999996"/>
    <s v="Bosque latifoliado degradado 30-69%"/>
    <n v="5"/>
    <s v="Alta"/>
    <s v="Landsat"/>
    <s v="16050_13_marzo_2005"/>
    <m/>
    <s v="Baja"/>
    <s v="Bosque latifoliado &gt;70%"/>
    <n v="7"/>
    <s v="Alta"/>
    <s v="Rapide Eye"/>
    <s v="1645625_17_marzo_2016"/>
    <m/>
    <s v="Alta"/>
    <m/>
    <m/>
    <s v="573i"/>
    <n v="14.118029999999999"/>
    <n v="-84.731899999999996"/>
    <x v="0"/>
  </r>
  <r>
    <x v="1180"/>
    <x v="1180"/>
    <s v="Ana Solis"/>
    <n v="14.11712"/>
    <n v="-84.476860000000002"/>
    <s v="Bosque latifoliado degradado 30-69%"/>
    <n v="6"/>
    <s v="Alta"/>
    <s v="Landsat"/>
    <s v="16050_13_marzo_2005"/>
    <m/>
    <s v="Baja"/>
    <s v="Bosque latifoliado &gt;70%"/>
    <n v="8"/>
    <s v="Alta"/>
    <s v="Rapide Eye"/>
    <s v="1645626_17_marzo_2016"/>
    <m/>
    <s v="Alta"/>
    <m/>
    <m/>
    <s v="576i"/>
    <n v="14.11712"/>
    <n v="-84.476860000000002"/>
    <x v="0"/>
  </r>
  <r>
    <x v="1181"/>
    <x v="1181"/>
    <s v="Ana Solis"/>
    <n v="14.202389999999999"/>
    <n v="-84.986199999999997"/>
    <s v="Bosque latifoliado degradado 30-69%"/>
    <n v="4"/>
    <s v="Alta"/>
    <s v="Landsat"/>
    <s v="16050_24_enero_2005"/>
    <m/>
    <s v="Baja"/>
    <s v="Bosque latifoliado degradado 30-69%"/>
    <n v="6"/>
    <s v="Alta"/>
    <s v="Rapide Eye"/>
    <s v="1645624_17_marzo_2016"/>
    <m/>
    <s v="Alta"/>
    <m/>
    <s v="Se confirma que es bosque utilizando bing aerial"/>
    <s v="592i"/>
    <n v="14.202389999999999"/>
    <n v="-84.986199999999997"/>
    <x v="0"/>
  </r>
  <r>
    <x v="1182"/>
    <x v="1182"/>
    <s v="Ana Solis"/>
    <n v="14.20302"/>
    <n v="-84.731049999999996"/>
    <s v="Cultivo anual"/>
    <n v="1"/>
    <s v="Alta"/>
    <s v="Landsat"/>
    <s v="16050_13_marzo_2005"/>
    <m/>
    <s v="Baja"/>
    <s v="Cultivo anual"/>
    <n v="0"/>
    <s v="Alta"/>
    <s v="Rapideye"/>
    <s v="1645625_17_marzo_2016"/>
    <m/>
    <s v="Alta"/>
    <m/>
    <m/>
    <s v="595i"/>
    <n v="14.20302"/>
    <n v="-84.731049999999996"/>
    <x v="0"/>
  </r>
  <r>
    <x v="1183"/>
    <x v="1183"/>
    <s v="Ana Solis"/>
    <n v="14.2021"/>
    <n v="-84.475920000000002"/>
    <s v="Bosque latifoliado &gt;70%"/>
    <n v="9"/>
    <s v="Alta"/>
    <s v="Landsat"/>
    <s v="16050_13_marzo_2005"/>
    <m/>
    <s v="Baja"/>
    <s v="Bosque latifoliado &gt;70%"/>
    <n v="9"/>
    <s v="Alta"/>
    <s v="Landsat"/>
    <s v="16050_28_enero_2015"/>
    <m/>
    <s v="Baja"/>
    <m/>
    <s v="Las imágenes rapideye presenta nubosidad."/>
    <s v="598i"/>
    <n v="14.2021"/>
    <n v="-84.475920000000002"/>
    <x v="0"/>
  </r>
  <r>
    <x v="1184"/>
    <x v="1184"/>
    <s v="Ana Solis"/>
    <n v="14.2029"/>
    <n v="-84.220780000000005"/>
    <s v="Bosque latifoliado &gt;70%"/>
    <n v="9"/>
    <s v="Alta"/>
    <s v="Landsat"/>
    <s v="16050_24_enero_2005"/>
    <m/>
    <s v="Baja"/>
    <s v="Bosque latifoliado &gt;70%"/>
    <n v="7"/>
    <s v="Alta"/>
    <s v="Landsat"/>
    <s v="16050_28_enero_2015"/>
    <m/>
    <s v="Baja"/>
    <m/>
    <s v="2005, confirmado con Bing Ariel. Rapideye con nubes"/>
    <s v="601i"/>
    <n v="14.2029"/>
    <n v="-84.220780000000005"/>
    <x v="0"/>
  </r>
  <r>
    <x v="1185"/>
    <x v="1185"/>
    <s v="Ana Solis"/>
    <n v="14.2018"/>
    <n v="-83.965649999999997"/>
    <s v="Bosque latifoliado degradado 30-69%"/>
    <n v="5"/>
    <s v="Alta"/>
    <s v="Landsat"/>
    <s v="16050_24_enero_2005"/>
    <m/>
    <s v="Baja"/>
    <s v="Bosque latifoliado degradado 30-69%"/>
    <n v="3"/>
    <s v="Alta"/>
    <s v="Rapide Eye"/>
    <s v="1645628_06_enero_2016"/>
    <m/>
    <s v="Alta"/>
    <m/>
    <m/>
    <s v="604i"/>
    <n v="14.2018"/>
    <n v="-83.965649999999997"/>
    <x v="0"/>
  </r>
  <r>
    <x v="1186"/>
    <x v="1186"/>
    <s v="Ana Solis"/>
    <n v="14.20279"/>
    <n v="-83.710499999999996"/>
    <s v="Bosque latifoliado &gt;70%"/>
    <n v="9"/>
    <s v="Alta"/>
    <s v="Landsat"/>
    <s v="15050_23_abril_2005"/>
    <m/>
    <s v="Baja"/>
    <s v="Bosque latifoliado &gt;70%"/>
    <n v="9"/>
    <s v="Alta"/>
    <s v="Rapide Eye"/>
    <s v="1745602_06_febrero_2016"/>
    <m/>
    <s v="Alta"/>
    <m/>
    <m/>
    <s v="607i"/>
    <n v="14.20279"/>
    <n v="-83.710499999999996"/>
    <x v="0"/>
  </r>
  <r>
    <x v="1187"/>
    <x v="1187"/>
    <s v="Ana Solis"/>
    <n v="14.20275"/>
    <n v="-83.540409999999994"/>
    <s v="Bosque latifoliado degradado 30-69%"/>
    <n v="6"/>
    <s v="Alta"/>
    <s v="Landsat"/>
    <s v="15050_23_abril_2005"/>
    <m/>
    <s v="Baja"/>
    <s v="Bosque latifoliado &gt;70%"/>
    <n v="9"/>
    <s v="Alta"/>
    <s v="Landsat"/>
    <s v="15050_10_marzo_2015"/>
    <m/>
    <s v="Baja"/>
    <m/>
    <s v="Rapideye, con nubes"/>
    <s v="609i"/>
    <n v="14.20275"/>
    <n v="-83.540409999999994"/>
    <x v="0"/>
  </r>
  <r>
    <x v="1188"/>
    <x v="1188"/>
    <s v="Ana Solis"/>
    <n v="14.288019999999999"/>
    <n v="-84.731859999999998"/>
    <s v="Bosque latifoliado &gt;70%"/>
    <n v="9"/>
    <s v="Alta"/>
    <s v="Landsat"/>
    <s v="16050_24_enero_2005"/>
    <m/>
    <s v="Baja"/>
    <s v="Bosque latifoliado &gt;70%"/>
    <n v="9"/>
    <s v="Alta"/>
    <s v="Rapide Eye"/>
    <s v="1645625_17_marzo_2016"/>
    <m/>
    <s v="Alta"/>
    <m/>
    <s v="2005, confirmada con Bing ariel"/>
    <s v="616i"/>
    <n v="14.288019999999999"/>
    <n v="-84.731859999999998"/>
    <x v="0"/>
  </r>
  <r>
    <x v="1189"/>
    <x v="1189"/>
    <s v="Ana Solis"/>
    <n v="14.287089999999999"/>
    <n v="-84.476820000000004"/>
    <s v="Bosque latifoliado &gt;70%"/>
    <n v="9"/>
    <s v="Alta"/>
    <s v="Landsat"/>
    <s v="16050_13_marzo_2005"/>
    <m/>
    <s v="Baja"/>
    <s v="Bosque latifoliado &gt;70%"/>
    <n v="9"/>
    <s v="Alta"/>
    <s v="Rapide Eye"/>
    <s v="1645626_27_sept_2016"/>
    <m/>
    <s v="Alta"/>
    <m/>
    <m/>
    <s v="619i"/>
    <n v="14.287089999999999"/>
    <n v="-84.476820000000004"/>
    <x v="0"/>
  </r>
  <r>
    <x v="1190"/>
    <x v="1190"/>
    <s v="Ana Solis"/>
    <n v="14.28791"/>
    <n v="-84.221770000000006"/>
    <s v="Bosque latifoliado degradado 30-69%"/>
    <n v="5"/>
    <s v="Alta"/>
    <s v="Landsat"/>
    <s v="16050_13_marzo_2005"/>
    <m/>
    <s v="Baja"/>
    <s v="Bosque latifoliado degradado 30-69%"/>
    <n v="5"/>
    <s v="Alta"/>
    <s v="Rapide Eye"/>
    <s v="1645627_21_abril_2016"/>
    <m/>
    <s v="Alta"/>
    <m/>
    <m/>
    <s v="622i"/>
    <n v="14.28791"/>
    <n v="-84.221770000000006"/>
    <x v="0"/>
  </r>
  <r>
    <x v="1191"/>
    <x v="1191"/>
    <s v="Ana Solis"/>
    <n v="14.286799999999999"/>
    <n v="-83.966740000000001"/>
    <s v="Bosque latifoliado &gt;70%"/>
    <n v="9"/>
    <s v="Alta"/>
    <s v="Landsat"/>
    <s v="16050_13_marzo_2005"/>
    <m/>
    <s v="Baja"/>
    <s v="Bosque latifoliado degradado 30-69%"/>
    <n v="3"/>
    <s v="Alta"/>
    <s v="Rapide Eye"/>
    <s v="1645628_06_enero_2016"/>
    <m/>
    <s v="Alta"/>
    <m/>
    <m/>
    <s v="625i"/>
    <n v="14.286799999999999"/>
    <n v="-83.966740000000001"/>
    <x v="0"/>
  </r>
  <r>
    <x v="1192"/>
    <x v="1192"/>
    <s v="Ana Solis"/>
    <n v="14.287800000000001"/>
    <n v="-83.711690000000004"/>
    <s v="Bosque latifoliado &gt;70%"/>
    <n v="9"/>
    <s v="Alta"/>
    <s v="Landsat"/>
    <s v="15050_09_marzo_2006"/>
    <m/>
    <s v="Baja"/>
    <s v="Bosque latifoliado &gt;70%"/>
    <n v="9"/>
    <s v="Alta"/>
    <s v="Landsat"/>
    <s v="15050_10_marzo_2015"/>
    <m/>
    <s v="Alta"/>
    <m/>
    <s v="Rapideye con nubes"/>
    <s v="628i"/>
    <n v="14.287800000000001"/>
    <n v="-83.711690000000004"/>
    <x v="0"/>
  </r>
  <r>
    <x v="1193"/>
    <x v="1193"/>
    <s v="Ana Solis"/>
    <n v="14.28651"/>
    <n v="-83.456659999999999"/>
    <s v="Sabanas naturales"/>
    <n v="0"/>
    <s v="Alta"/>
    <s v="Landsat"/>
    <s v="15050_09_marzo_2006"/>
    <m/>
    <s v="Baja"/>
    <s v="Sabanas naturales"/>
    <n v="0"/>
    <s v="Media"/>
    <s v="Landsat"/>
    <s v="15050_10_marzo_2015"/>
    <m/>
    <s v="Baja"/>
    <m/>
    <s v="Rapideye, con nubes"/>
    <s v="631i"/>
    <n v="14.28651"/>
    <n v="-83.456659999999999"/>
    <x v="0"/>
  </r>
  <r>
    <x v="1194"/>
    <x v="1194"/>
    <s v="Ana Solis"/>
    <n v="14.28641"/>
    <n v="-83.286630000000002"/>
    <s v="Agua"/>
    <n v="0"/>
    <s v="Alta"/>
    <s v="Landsat"/>
    <s v="15050_23_abril_2005"/>
    <m/>
    <s v="Baja"/>
    <s v="Agua"/>
    <n v="0"/>
    <s v="Alta"/>
    <s v="Landsat"/>
    <s v="15050_10_marzo_2015"/>
    <m/>
    <s v="Baja"/>
    <m/>
    <s v="Rapideye, con nubes"/>
    <s v="633i"/>
    <n v="14.28641"/>
    <n v="-83.286630000000002"/>
    <x v="0"/>
  </r>
  <r>
    <x v="1195"/>
    <x v="1195"/>
    <s v="Ana Solis"/>
    <n v="14.37237"/>
    <n v="-84.986149999999995"/>
    <s v="Bosque latifoliado &gt;70%"/>
    <n v="8"/>
    <s v="Alta"/>
    <s v="Landsat"/>
    <s v="16050_24_enero_2005"/>
    <m/>
    <s v="Baja"/>
    <s v="Sombras y Nubes"/>
    <n v="0"/>
    <s v="Alta"/>
    <s v="Rapide Eye"/>
    <s v="1645724_17_marzo_2016"/>
    <m/>
    <s v="Alta"/>
    <m/>
    <m/>
    <s v="635i"/>
    <n v="14.37237"/>
    <n v="-84.986149999999995"/>
    <x v="1"/>
  </r>
  <r>
    <x v="1196"/>
    <x v="1196"/>
    <s v="Ana Solis"/>
    <n v="14.372999999999999"/>
    <n v="-84.731009999999998"/>
    <s v="Bosque latifoliado &gt;70%"/>
    <n v="9"/>
    <s v="Alta"/>
    <s v="Landsat"/>
    <s v="16050_24_enero_2005"/>
    <m/>
    <s v="Baja"/>
    <s v="Bosque latifoliado &gt;70%"/>
    <n v="9"/>
    <s v="Alta"/>
    <s v="Rapide Eye"/>
    <s v="1645725_17_marzo_2016"/>
    <m/>
    <s v="Alta"/>
    <m/>
    <m/>
    <s v="638i"/>
    <n v="14.372999999999999"/>
    <n v="-84.731009999999998"/>
    <x v="0"/>
  </r>
  <r>
    <x v="1197"/>
    <x v="1197"/>
    <s v="Ana Solis"/>
    <n v="14.372070000000001"/>
    <n v="-84.47587"/>
    <s v="Bosque latifoliado &gt;70%"/>
    <n v="9"/>
    <s v="Alta"/>
    <s v="Landsat"/>
    <s v="16050_14_abril_2005"/>
    <m/>
    <s v="Baja"/>
    <s v="Bosque latifoliado &gt;70%"/>
    <n v="9"/>
    <s v="Alta"/>
    <s v="Rapide Eye"/>
    <s v="1645726_17_marzo_2016"/>
    <m/>
    <s v="Alta"/>
    <m/>
    <m/>
    <s v="641i"/>
    <n v="14.372070000000001"/>
    <n v="-84.47587"/>
    <x v="0"/>
  </r>
  <r>
    <x v="1198"/>
    <x v="1198"/>
    <s v="Ana Solis"/>
    <n v="14.37289"/>
    <n v="-84.22072"/>
    <s v="Bosque latifoliado &gt;70%"/>
    <n v="8"/>
    <s v="Alta"/>
    <s v="Landsat"/>
    <s v="16050_13_marzo_2005"/>
    <m/>
    <s v="Baja"/>
    <s v="Bosque latifoliado &gt;70%"/>
    <n v="9"/>
    <s v="Alta"/>
    <s v="Rapide Eye"/>
    <s v="1645727_23_febrero_2016"/>
    <m/>
    <s v="Alta"/>
    <m/>
    <m/>
    <s v="644i"/>
    <n v="14.37289"/>
    <n v="-84.22072"/>
    <x v="0"/>
  </r>
  <r>
    <x v="1199"/>
    <x v="1199"/>
    <s v="Ana Solis"/>
    <n v="14.37177"/>
    <n v="-83.965599999999995"/>
    <s v="Bosque latifoliado &gt;70%"/>
    <n v="7"/>
    <s v="Alta"/>
    <s v="Landsat"/>
    <s v="16050_24_enero_2005"/>
    <m/>
    <s v="Baja"/>
    <s v="Bosque latifoliado degradado 30-69%"/>
    <n v="4"/>
    <s v="Alta"/>
    <s v="Rapide Eye"/>
    <s v="1645728_20_junio_2016"/>
    <m/>
    <s v="Alta"/>
    <m/>
    <m/>
    <s v="647i"/>
    <n v="14.37177"/>
    <n v="-83.965599999999995"/>
    <x v="0"/>
  </r>
  <r>
    <x v="1200"/>
    <x v="1200"/>
    <s v="Ana Solis"/>
    <n v="14.37167"/>
    <n v="-83.795509999999993"/>
    <s v="Bosque latifoliado degradado 30-69%"/>
    <n v="5"/>
    <s v="Alta"/>
    <s v="Landsat"/>
    <s v="15050_09_marzo_2006"/>
    <m/>
    <s v="Baja"/>
    <s v="Bosque latifoliado degradado 30-69%"/>
    <n v="4"/>
    <s v="Alta"/>
    <s v="Landsat"/>
    <s v="15050_10_marzo_2015"/>
    <m/>
    <s v="Alta"/>
    <m/>
    <s v="Rapideye con nubes"/>
    <s v="649i"/>
    <n v="14.37167"/>
    <n v="-83.795509999999993"/>
    <x v="0"/>
  </r>
  <r>
    <x v="1201"/>
    <x v="1201"/>
    <s v="Ana Solis"/>
    <n v="14.372730000000001"/>
    <n v="-83.540350000000004"/>
    <s v="Sabanas naturales"/>
    <n v="0"/>
    <s v="Media"/>
    <s v="Landsat"/>
    <s v="15050_09_marzo_2006"/>
    <m/>
    <s v="Baja"/>
    <s v="Sabanas naturales"/>
    <n v="0"/>
    <s v="Alta"/>
    <s v="Rapide Eye"/>
    <s v="1745703_01_octubre_2015"/>
    <m/>
    <s v="Alta"/>
    <m/>
    <s v="2005, influencia de nubes"/>
    <s v="652i"/>
    <n v="14.372730000000001"/>
    <n v="-83.540350000000004"/>
    <x v="0"/>
  </r>
  <r>
    <x v="1202"/>
    <x v="1202"/>
    <s v="Ana Solis"/>
    <n v="14.371370000000001"/>
    <n v="-83.285229999999999"/>
    <s v="Humedales"/>
    <n v="0"/>
    <s v="Alta"/>
    <s v="Landsat"/>
    <s v="15050_09_marzo_2006"/>
    <m/>
    <s v="Baja"/>
    <s v="Humedales"/>
    <n v="0"/>
    <s v="Alta"/>
    <s v="Rapide Eye"/>
    <s v="1745704_13_junio_2016"/>
    <m/>
    <s v="Alta"/>
    <m/>
    <m/>
    <s v="655i"/>
    <n v="14.371370000000001"/>
    <n v="-83.285229999999999"/>
    <x v="0"/>
  </r>
  <r>
    <x v="1203"/>
    <x v="1203"/>
    <s v="Ana Solis"/>
    <n v="14.45804"/>
    <n v="-84.901849999999996"/>
    <s v="Bosque latifoliado &gt;70%"/>
    <n v="9"/>
    <s v="Alta"/>
    <s v="Landsat"/>
    <s v="16050_24_enero_2005"/>
    <m/>
    <s v="Baja"/>
    <s v="Bosque latifoliado &gt;70%"/>
    <n v="9"/>
    <s v="Alta"/>
    <s v="Rapide Eye"/>
    <s v="1645724_17_marzo_2016"/>
    <m/>
    <s v="Alta"/>
    <m/>
    <m/>
    <s v="658i"/>
    <n v="14.45804"/>
    <n v="-84.901849999999996"/>
    <x v="0"/>
  </r>
  <r>
    <x v="1204"/>
    <x v="1204"/>
    <s v="Ana Solis"/>
    <n v="14.45717"/>
    <n v="-84.646810000000002"/>
    <s v="Bosque latifoliado &gt;70%"/>
    <n v="9"/>
    <s v="Alta"/>
    <s v="Landsat"/>
    <s v="16050_13_marzo_2005"/>
    <m/>
    <s v="Baja"/>
    <s v="Bosque latifoliado &gt;70%"/>
    <n v="9"/>
    <s v="Alta"/>
    <s v="Rapide Eye"/>
    <s v="1645725_17_marzo_2016"/>
    <m/>
    <s v="Alta"/>
    <m/>
    <s v="Se comprueba con bing ariel"/>
    <s v="661i"/>
    <n v="14.45717"/>
    <n v="-84.646810000000002"/>
    <x v="0"/>
  </r>
  <r>
    <x v="1205"/>
    <x v="1205"/>
    <s v="Ana Solis"/>
    <n v="14.45797"/>
    <n v="-84.561790000000002"/>
    <s v="Bosque latifoliado &gt;70%"/>
    <n v="9"/>
    <s v="Alta"/>
    <s v="Landsat"/>
    <s v="16050_13_marzo_2005"/>
    <m/>
    <s v="Baja"/>
    <s v="Bosque latifoliado &gt;70%"/>
    <n v="7"/>
    <s v="Alta"/>
    <s v="Rapide Eye"/>
    <s v="1645725_17_marzo_2016"/>
    <m/>
    <s v="Alta"/>
    <m/>
    <m/>
    <s v="662i"/>
    <n v="14.45797"/>
    <n v="-84.561790000000002"/>
    <x v="0"/>
  </r>
  <r>
    <x v="1206"/>
    <x v="1206"/>
    <s v="Ana Solis"/>
    <n v="14.45697"/>
    <n v="-84.306759999999997"/>
    <s v="Bosque latifoliado &gt;70%"/>
    <n v="9"/>
    <s v="Alta"/>
    <s v="Landsat"/>
    <s v="16050_13_marzo_2005"/>
    <m/>
    <s v="Baja"/>
    <s v="Bosque latifoliado &gt;70%"/>
    <n v="9"/>
    <s v="Alta"/>
    <s v="Rapide Eye"/>
    <s v="1645727_28_julio_2016"/>
    <m/>
    <s v="Alta"/>
    <m/>
    <m/>
    <s v="665i"/>
    <n v="14.45697"/>
    <n v="-84.306759999999997"/>
    <x v="0"/>
  </r>
  <r>
    <x v="1207"/>
    <x v="1207"/>
    <s v="Ana Solis"/>
    <n v="14.457850000000001"/>
    <n v="-84.051699999999997"/>
    <s v="Bosque de Pino degradado 30-69%"/>
    <n v="6"/>
    <s v="Alta"/>
    <s v="Landsat"/>
    <s v="16050_24_enero_2005"/>
    <m/>
    <s v="Baja"/>
    <s v="Bosque de Pino degradado 30-69%"/>
    <n v="6"/>
    <s v="Alta"/>
    <s v="Landsat"/>
    <s v="16050_28_enero_2015"/>
    <m/>
    <s v="Baja"/>
    <m/>
    <s v="Rapideye con nubes. 03 puntos en Bosque latifoliado"/>
    <s v="668i"/>
    <n v="14.457850000000001"/>
    <n v="-84.051699999999997"/>
    <x v="0"/>
  </r>
  <r>
    <x v="1208"/>
    <x v="1208"/>
    <s v="Ana Solis"/>
    <n v="14.45668"/>
    <n v="-83.796670000000006"/>
    <s v="Bosque de Pino degradado 30-69%"/>
    <n v="6"/>
    <s v="Alta"/>
    <s v="Landsat"/>
    <s v="15050_29_agosto_2005"/>
    <m/>
    <s v="Baja"/>
    <s v="Bosque de Pino degradado 30-69%"/>
    <n v="6"/>
    <s v="Alta"/>
    <s v="Rapide Eye"/>
    <s v="1745702_26_julio_2016"/>
    <m/>
    <s v="Alta"/>
    <m/>
    <m/>
    <s v="671i"/>
    <n v="14.45668"/>
    <n v="-83.796670000000006"/>
    <x v="0"/>
  </r>
  <r>
    <x v="1209"/>
    <x v="1209"/>
    <s v="Ana Solis"/>
    <n v="14.457739999999999"/>
    <n v="-83.541619999999995"/>
    <s v="Bosque latifoliado &gt;70%"/>
    <n v="9"/>
    <s v="Alta"/>
    <s v="Landsat"/>
    <s v="15050_23_abril_2005"/>
    <m/>
    <s v="Baja"/>
    <s v="Bosque latifoliado &gt;70%"/>
    <n v="9"/>
    <s v="Alta"/>
    <s v="Rapide Eye"/>
    <s v="1745703_06_enero_2016"/>
    <m/>
    <s v="Alta"/>
    <m/>
    <m/>
    <s v="674i"/>
    <n v="14.457739999999999"/>
    <n v="-83.541619999999995"/>
    <x v="0"/>
  </r>
  <r>
    <x v="1210"/>
    <x v="1210"/>
    <s v="Ana Solis"/>
    <n v="14.456379999999999"/>
    <n v="-83.286590000000004"/>
    <s v="Humedales"/>
    <n v="0"/>
    <s v="Alta"/>
    <s v="Landsat"/>
    <s v="15050_29_agosto_2005"/>
    <m/>
    <s v="Baja"/>
    <s v="Humedales"/>
    <n v="0"/>
    <s v="Alta"/>
    <s v="Rapide Eye"/>
    <s v="1745704_13_junio_2016"/>
    <m/>
    <s v="Alta"/>
    <m/>
    <m/>
    <s v="677i"/>
    <n v="14.456379999999999"/>
    <n v="-83.286590000000004"/>
    <x v="0"/>
  </r>
  <r>
    <x v="1211"/>
    <x v="1211"/>
    <s v="Ana Solis"/>
    <n v="14.54302"/>
    <n v="-84.901049999999998"/>
    <s v="Bosque latifoliado &gt;70%"/>
    <n v="8"/>
    <s v="Alta"/>
    <s v="Landsat"/>
    <s v="16050_24_enero_2005"/>
    <m/>
    <s v="Baja"/>
    <s v="Bosque latifoliado &gt;70%"/>
    <n v="9"/>
    <s v="Alta"/>
    <s v="Rapide Eye"/>
    <s v="1645824_17_marzo_2016"/>
    <m/>
    <s v="Alta"/>
    <m/>
    <m/>
    <s v="679i"/>
    <n v="14.54302"/>
    <n v="-84.901049999999998"/>
    <x v="0"/>
  </r>
  <r>
    <x v="1212"/>
    <x v="1212"/>
    <s v="Ana Solis"/>
    <n v="14.542149999999999"/>
    <n v="-84.645920000000004"/>
    <s v="Bosque latifoliado &gt;70%"/>
    <n v="7"/>
    <s v="Alta"/>
    <s v="Landsat"/>
    <s v="16050_13_marzo_2005"/>
    <m/>
    <s v="Baja"/>
    <s v="Bosque latifoliado &gt;70%"/>
    <n v="8"/>
    <s v="Alta"/>
    <s v="Rapide Eye"/>
    <s v="1645825_28_julio_2016"/>
    <m/>
    <s v="Alta"/>
    <m/>
    <m/>
    <s v="682i"/>
    <n v="14.542149999999999"/>
    <n v="-84.645920000000004"/>
    <x v="0"/>
  </r>
  <r>
    <x v="1213"/>
    <x v="1213"/>
    <s v="Ana Solis"/>
    <n v="14.54195"/>
    <n v="-84.305729999999997"/>
    <s v="Bosque latifoliado &gt;70%"/>
    <n v="8"/>
    <s v="Alta"/>
    <s v="Landsat"/>
    <s v="16050_24_enero_2005"/>
    <m/>
    <s v="Baja"/>
    <s v="Bosque latifoliado &gt;70%"/>
    <n v="9"/>
    <s v="Alta"/>
    <s v="Landsat"/>
    <s v="16050_28_enero_2015"/>
    <m/>
    <s v="Baja"/>
    <m/>
    <s v="Rapideye, con nubes"/>
    <s v="686i"/>
    <n v="14.54195"/>
    <n v="-84.305729999999997"/>
    <x v="0"/>
  </r>
  <r>
    <x v="1214"/>
    <x v="1214"/>
    <s v="Ana Solis"/>
    <n v="14.54283"/>
    <n v="-84.050579999999997"/>
    <s v="Bosque de Pino &gt;70%"/>
    <n v="7"/>
    <s v="Alta"/>
    <s v="Landsat"/>
    <s v="16050_13_marzo_2005"/>
    <m/>
    <s v="Baja"/>
    <s v="Bosque de Pino degradado 30-69%"/>
    <n v="5"/>
    <s v="Alta"/>
    <s v="Rapide Eye"/>
    <s v="1645828_02_junio_2016"/>
    <m/>
    <s v="Alta"/>
    <m/>
    <m/>
    <s v="689i"/>
    <n v="14.54283"/>
    <n v="-84.050579999999997"/>
    <x v="0"/>
  </r>
  <r>
    <x v="1215"/>
    <x v="1215"/>
    <s v="Ana Solis"/>
    <n v="14.541639999999999"/>
    <n v="-83.795450000000002"/>
    <s v="Bosque de Pino degradado 30-69%"/>
    <n v="4"/>
    <s v="Media"/>
    <s v="Landsat"/>
    <s v="15050_29_agosto_2005"/>
    <m/>
    <s v="Baja"/>
    <s v="Bosque de Pino degradado 30-69%"/>
    <n v="4"/>
    <s v="Media"/>
    <s v="Landsat"/>
    <s v="15050_10_marzo_2015"/>
    <m/>
    <s v="Baja"/>
    <m/>
    <s v="Rapideye con nubes"/>
    <s v="692i"/>
    <n v="14.541639999999999"/>
    <n v="-83.795450000000002"/>
    <x v="0"/>
  </r>
  <r>
    <x v="1216"/>
    <x v="1216"/>
    <s v="Ana Solis"/>
    <n v="14.54271"/>
    <n v="-83.540300000000002"/>
    <s v="Sabanas naturales"/>
    <n v="0"/>
    <s v="Alta"/>
    <s v="Landsat"/>
    <s v="15050_09_marzo_2006"/>
    <m/>
    <s v="Baja"/>
    <s v="Sabanas naturales"/>
    <n v="0"/>
    <s v="Alta"/>
    <s v="Landsat"/>
    <s v="15050_26_marzo_2015"/>
    <m/>
    <s v="Baja"/>
    <m/>
    <s v="Rapideye, con nubes"/>
    <s v="695i"/>
    <n v="14.54271"/>
    <n v="-83.540300000000002"/>
    <x v="0"/>
  </r>
  <r>
    <x v="1217"/>
    <x v="1217"/>
    <s v="Ana Solis"/>
    <n v="14.54134"/>
    <n v="-83.285179999999997"/>
    <s v="Humedales"/>
    <n v="0"/>
    <s v="Alta"/>
    <s v="Landsat"/>
    <s v="15050_09_marzo_2006"/>
    <m/>
    <s v="Baja"/>
    <s v="Humedales"/>
    <n v="0"/>
    <s v="Alta"/>
    <s v="Rapide Eye"/>
    <s v="1745804_24_junio_2015"/>
    <m/>
    <s v="Alta"/>
    <m/>
    <m/>
    <s v="698i"/>
    <n v="14.54134"/>
    <n v="-83.285179999999997"/>
    <x v="0"/>
  </r>
  <r>
    <x v="1218"/>
    <x v="1218"/>
    <s v="Ana Solis"/>
    <n v="14.628780000000001"/>
    <n v="-84.987189999999998"/>
    <s v="Bosque latifoliado &gt;70%"/>
    <n v="9"/>
    <s v="Alta"/>
    <s v="Landsat"/>
    <s v="16050_24_enero_2005"/>
    <m/>
    <s v="Baja"/>
    <s v="Bosque latifoliado &gt;70%"/>
    <n v="9"/>
    <s v="Alta"/>
    <s v="Landsat"/>
    <s v="1650_28_enero_2015"/>
    <m/>
    <s v="Baja"/>
    <m/>
    <m/>
    <s v="699i"/>
    <n v="14.628780000000001"/>
    <n v="-84.987189999999998"/>
    <x v="0"/>
  </r>
  <r>
    <x v="1219"/>
    <x v="1219"/>
    <s v="Ana Solis"/>
    <n v="14.62799"/>
    <n v="-84.731790000000004"/>
    <s v="Bosque latifoliado &gt;70%"/>
    <n v="9"/>
    <s v="Alta"/>
    <s v="Landsat"/>
    <s v="16050_24_enero_2005"/>
    <m/>
    <s v="Baja"/>
    <s v="Bosque latifoliado &gt;70%"/>
    <n v="9"/>
    <s v="Alta"/>
    <s v="Rapide Eye"/>
    <s v="1645825_01_octubre_2016"/>
    <m/>
    <s v="Alta"/>
    <m/>
    <m/>
    <s v="702i"/>
    <n v="14.62799"/>
    <n v="-84.731790000000004"/>
    <x v="0"/>
  </r>
  <r>
    <x v="1220"/>
    <x v="1220"/>
    <s v="Ana Solis"/>
    <n v="14.626849999999999"/>
    <n v="-84.136690000000002"/>
    <s v="Bosque latifoliado &gt;70%"/>
    <n v="9"/>
    <s v="Alta"/>
    <s v="Landsat"/>
    <s v="16050_30_abril_2005"/>
    <m/>
    <s v="Baja"/>
    <s v="Bosque latifoliado &gt;70%"/>
    <n v="9"/>
    <s v="Alta"/>
    <s v="Landsat"/>
    <s v="16050_28_enero_2015"/>
    <m/>
    <s v="Alta"/>
    <m/>
    <s v="Rapideye, con nubes"/>
    <s v="706i"/>
    <n v="14.626849999999999"/>
    <n v="-84.136690000000002"/>
    <x v="0"/>
  </r>
  <r>
    <x v="1221"/>
    <x v="1221"/>
    <s v="Ana Solis"/>
    <n v="14.627800000000001"/>
    <n v="-83.881630000000001"/>
    <s v="Bosque latifoliado &gt;70%"/>
    <n v="9"/>
    <s v="Alta"/>
    <s v="Landsat"/>
    <s v="16050_30_abril_2005"/>
    <m/>
    <s v="Baja"/>
    <s v="Bosque latifoliado &gt;70%"/>
    <n v="9"/>
    <s v="Alta"/>
    <s v="Landsat"/>
    <s v="16050_09_noviembre_2016"/>
    <m/>
    <s v="Baja"/>
    <m/>
    <s v="Rapideye con nubes"/>
    <s v="709i"/>
    <n v="14.627800000000001"/>
    <n v="-83.881630000000001"/>
    <x v="0"/>
  </r>
  <r>
    <x v="1222"/>
    <x v="1222"/>
    <s v="Ana Solis"/>
    <n v="14.62655"/>
    <n v="-83.626609999999999"/>
    <s v="Sabanas naturales"/>
    <n v="0"/>
    <s v="Alta"/>
    <s v="Landsat"/>
    <s v="15050_09_marzo_2006"/>
    <m/>
    <s v="Baja"/>
    <s v="Sabanas naturales"/>
    <n v="0"/>
    <s v="Alta"/>
    <s v="Rapide Eye"/>
    <s v="1745803_06_febrero_2016"/>
    <m/>
    <s v="Alta"/>
    <m/>
    <m/>
    <s v="712i"/>
    <n v="14.62655"/>
    <n v="-83.626609999999999"/>
    <x v="0"/>
  </r>
  <r>
    <x v="1223"/>
    <x v="1223"/>
    <s v="Ana Solis"/>
    <n v="14.627689999999999"/>
    <n v="-83.371549999999999"/>
    <s v="Humedales"/>
    <n v="0"/>
    <s v="Alta"/>
    <s v="Landsat"/>
    <s v="15050_09_marzo_2006"/>
    <m/>
    <s v="Baja"/>
    <s v="Humedales"/>
    <n v="0"/>
    <s v="Alta"/>
    <s v="Rapide Eye"/>
    <s v="1745804_24_junio_2015"/>
    <m/>
    <s v="Alta"/>
    <m/>
    <m/>
    <s v="715i"/>
    <n v="14.627689999999999"/>
    <n v="-83.371549999999999"/>
    <x v="0"/>
  </r>
  <r>
    <x v="1224"/>
    <x v="1224"/>
    <s v="Ana Solis"/>
    <n v="14.713010000000001"/>
    <n v="-84.815960000000004"/>
    <s v="Bosque latifoliado &gt;70%"/>
    <n v="9"/>
    <s v="Alta"/>
    <s v="Landsat"/>
    <s v="16050_24_enero_2005"/>
    <m/>
    <s v="Baja"/>
    <s v="Bosque latifoliado &gt;70%"/>
    <n v="9"/>
    <s v="Alta"/>
    <s v="Rapide Eye"/>
    <s v="1645824_17_marzo_2016"/>
    <m/>
    <s v="Alta"/>
    <m/>
    <m/>
    <s v="717i"/>
    <n v="14.713010000000001"/>
    <n v="-84.815960000000004"/>
    <x v="0"/>
  </r>
  <r>
    <x v="1225"/>
    <x v="1225"/>
    <s v="Ana Solis"/>
    <n v="14.712820000000001"/>
    <n v="-84.050529999999995"/>
    <s v="Bosque latifoliado degradado 30-69%"/>
    <n v="6"/>
    <s v="Alta"/>
    <s v="Landsat"/>
    <s v="16050_24_enero_2005"/>
    <m/>
    <s v="Baja"/>
    <s v="Cultivo anual"/>
    <n v="1"/>
    <s v="Alta"/>
    <s v="Rapide Eye"/>
    <s v="1645828_06_febrero_2016"/>
    <m/>
    <s v="Alta"/>
    <m/>
    <m/>
    <s v="719i"/>
    <n v="14.712820000000001"/>
    <n v="-84.050529999999995"/>
    <x v="0"/>
  </r>
  <r>
    <x v="1226"/>
    <x v="1226"/>
    <s v="Ana Solis"/>
    <n v="14.71274"/>
    <n v="-83.710340000000002"/>
    <s v="Humedales"/>
    <n v="0"/>
    <s v="Alta"/>
    <s v="Landsat"/>
    <s v="15050_09_marzo_2006"/>
    <m/>
    <s v="Baja"/>
    <s v="Humedales"/>
    <n v="0"/>
    <s v="Alta"/>
    <s v="Rapide Eye"/>
    <s v="1745802_06_febrero_2016"/>
    <m/>
    <s v="Alta"/>
    <m/>
    <m/>
    <s v="722i"/>
    <n v="14.71274"/>
    <n v="-83.710340000000002"/>
    <x v="0"/>
  </r>
  <r>
    <x v="1227"/>
    <x v="1227"/>
    <s v="Ana Solis"/>
    <n v="14.711410000000001"/>
    <n v="-83.455209999999994"/>
    <s v="Humedales"/>
    <n v="0"/>
    <s v="Alta"/>
    <s v="Landsat"/>
    <s v="15050_09_marzo_2006"/>
    <m/>
    <s v="Baja"/>
    <s v="Humedales"/>
    <n v="0"/>
    <s v="Alta"/>
    <s v="Rapide Eye"/>
    <s v="1745803_24_julio_2016"/>
    <m/>
    <s v="Alta"/>
    <m/>
    <m/>
    <s v="725i"/>
    <n v="14.711410000000001"/>
    <n v="-83.455209999999994"/>
    <x v="0"/>
  </r>
  <r>
    <x v="1228"/>
    <x v="1228"/>
    <s v="Ana Solis"/>
    <n v="14.796519999999999"/>
    <n v="-83.626570000000001"/>
    <s v="Humedales"/>
    <n v="0"/>
    <s v="Alta"/>
    <s v="Landsat"/>
    <s v="15050_29_agosto_2005"/>
    <m/>
    <s v="Baja"/>
    <s v="Humedales"/>
    <n v="0"/>
    <s v="Alta"/>
    <s v="Rapide Eye"/>
    <s v="1745903_02_junio_2016"/>
    <m/>
    <s v="Alta"/>
    <m/>
    <m/>
    <s v="727i"/>
    <n v="14.796519999999999"/>
    <n v="-83.626570000000001"/>
    <x v="0"/>
  </r>
  <r>
    <x v="1229"/>
    <x v="1229"/>
    <s v="Ana Solis"/>
    <n v="14.79767"/>
    <n v="-83.371510000000001"/>
    <s v="Agua"/>
    <n v="0"/>
    <s v="Alta"/>
    <s v="Landsat"/>
    <s v="15050_29_agosto_2005"/>
    <m/>
    <s v="Baja"/>
    <s v="Agua"/>
    <n v="0"/>
    <s v="Alta"/>
    <s v="Rapide Eye"/>
    <s v="1745904_24_julio_2016"/>
    <m/>
    <s v="Alta"/>
    <m/>
    <m/>
    <s v="730i"/>
    <n v="14.79767"/>
    <n v="-83.371510000000001"/>
    <x v="0"/>
  </r>
  <r>
    <x v="1230"/>
    <x v="1230"/>
    <s v="Ana Solis"/>
    <n v="14.288360000000001"/>
    <n v="-83.244159999999994"/>
    <s v="Humedales"/>
    <n v="0"/>
    <s v="Alta"/>
    <s v="Landsat"/>
    <s v="15050_04_abril_2004"/>
    <m/>
    <s v="Baja"/>
    <s v="Humedales"/>
    <n v="0"/>
    <s v="Alta"/>
    <s v="Landsat"/>
    <s v="15050_10_marzo_2015"/>
    <m/>
    <s v="Baja"/>
    <m/>
    <s v="Rapideye, con nubes"/>
    <s v="80b"/>
    <n v="14.288360000000001"/>
    <n v="-83.244159999999994"/>
    <x v="0"/>
  </r>
  <r>
    <x v="1231"/>
    <x v="1231"/>
    <s v="Ana Solis"/>
    <n v="14.713340000000001"/>
    <n v="-84.943709999999996"/>
    <s v="Bosque latifoliado &gt;70%"/>
    <n v="9"/>
    <s v="Alta"/>
    <s v="Landsat"/>
    <s v="16050_24_enero_2005"/>
    <m/>
    <s v="Baja"/>
    <s v="Bosque latifoliado &gt;70%"/>
    <n v="9"/>
    <s v="Alta"/>
    <s v="Rapide Eye"/>
    <s v="1645824_17_marzo_2016"/>
    <m/>
    <s v="Alta"/>
    <m/>
    <m/>
    <s v="88b"/>
    <n v="14.713340000000001"/>
    <n v="-84.943709999999996"/>
    <x v="0"/>
  </r>
  <r>
    <x v="1232"/>
    <x v="1232"/>
    <s v="Ana Solis"/>
    <n v="14.713380000000001"/>
    <n v="-83.839299999999994"/>
    <s v="Bosque de Pino &gt;70%"/>
    <n v="9"/>
    <s v="Alta"/>
    <s v="Landsat"/>
    <s v="15050_19_octubre_2005"/>
    <m/>
    <s v="Baja"/>
    <s v="Bosque de Pino &gt;70%"/>
    <n v="9"/>
    <s v="Baja"/>
    <s v="Bing"/>
    <s v="no conocida"/>
    <m/>
    <s v="Alta"/>
    <m/>
    <s v="2015, imágenes de referencia con presencia de nubes"/>
    <s v="90b"/>
    <n v="14.713380000000001"/>
    <n v="-83.839299999999994"/>
    <x v="0"/>
  </r>
  <r>
    <x v="1233"/>
    <x v="1233"/>
    <s v="Juan Morales"/>
    <n v="13.31087"/>
    <n v="-83.753749999999997"/>
    <s v="Humedales"/>
    <n v="0"/>
    <s v="Alta"/>
    <s v="Spot"/>
    <s v="622-323-24abr05.img"/>
    <m/>
    <s v="Media"/>
    <s v="Humedales"/>
    <n v="0"/>
    <s v="Alta"/>
    <s v="Rapide Eye"/>
    <s v="1745202_RapidEye-2_analytic_20151001_165226.tif"/>
    <m/>
    <s v="Alta"/>
    <m/>
    <m/>
    <s v="1002INF"/>
    <n v="13.31087"/>
    <n v="-83.753749999999997"/>
    <x v="0"/>
  </r>
  <r>
    <x v="1234"/>
    <x v="1234"/>
    <s v="Juan Morales"/>
    <n v="13.396000000000001"/>
    <n v="-84.604889999999997"/>
    <s v="Pastos"/>
    <n v="0"/>
    <s v="Media"/>
    <s v="Landsat"/>
    <s v="16051_14abr2005.img"/>
    <m/>
    <s v="Baja"/>
    <s v="Cultivo anual"/>
    <n v="1"/>
    <s v="Alta"/>
    <s v="Rapide Eye"/>
    <s v="1645225_RapidEye-2_analytic_20160124_170413.tif"/>
    <m/>
    <s v="Alta"/>
    <m/>
    <m/>
    <s v="1030INF"/>
    <n v="13.396000000000001"/>
    <n v="-84.604889999999997"/>
    <x v="0"/>
  </r>
  <r>
    <x v="1235"/>
    <x v="1235"/>
    <s v="Juan Morales"/>
    <n v="13.396000000000001"/>
    <n v="-84.264880000000005"/>
    <s v="Cultivo anual"/>
    <n v="0"/>
    <s v="Media"/>
    <s v="Spot"/>
    <s v="621-323-24nov05.img"/>
    <m/>
    <s v="Media"/>
    <s v="Cultivo anual"/>
    <n v="1"/>
    <s v="Alta"/>
    <s v="Rapide Eye"/>
    <s v="1645227_RapidEye-2_analytic_20160124_170412.tif"/>
    <m/>
    <s v="Alta"/>
    <s v="122m"/>
    <m/>
    <s v="1034INF"/>
    <n v="13.396000000000001"/>
    <n v="-84.264880000000005"/>
    <x v="0"/>
  </r>
  <r>
    <x v="1236"/>
    <x v="1236"/>
    <s v="Juan Morales"/>
    <n v="13.396000000000001"/>
    <n v="-83.924880000000002"/>
    <s v="Humedales"/>
    <n v="0"/>
    <s v="Alta"/>
    <s v="Spot"/>
    <s v="622-323-24abr05.img"/>
    <m/>
    <s v="Media"/>
    <s v="Humedales"/>
    <n v="0"/>
    <s v="Alta"/>
    <s v="Rapide Eye"/>
    <s v="1745201_RapidEye-1_analytic_20160315_165149.tif"/>
    <m/>
    <s v="Alta"/>
    <m/>
    <m/>
    <s v="1038INF"/>
    <n v="13.396000000000001"/>
    <n v="-83.924880000000002"/>
    <x v="0"/>
  </r>
  <r>
    <x v="1237"/>
    <x v="1237"/>
    <s v="Juan Morales"/>
    <n v="13.140510000000001"/>
    <n v="-84.39161"/>
    <s v="Bosque latifoliado degradado 30-69%"/>
    <n v="4"/>
    <s v="Media"/>
    <s v="Spot"/>
    <s v="621-324-24nov05.img"/>
    <m/>
    <s v="Media"/>
    <s v="Pastos"/>
    <n v="0"/>
    <s v="Alta"/>
    <s v="Rapide Eye"/>
    <s v="1645126_RapidEye-3_analytic_20160620_164345.tif"/>
    <m/>
    <s v="Alta"/>
    <m/>
    <m/>
    <s v="1041i"/>
    <n v="13.140510000000001"/>
    <n v="-84.39161"/>
    <x v="0"/>
  </r>
  <r>
    <x v="1238"/>
    <x v="1238"/>
    <s v="Juan Morales"/>
    <n v="13.39489"/>
    <n v="-83.67004"/>
    <s v="Humedales"/>
    <n v="0"/>
    <s v="Alta"/>
    <s v="Spot"/>
    <s v="622-323-24abr05.img"/>
    <m/>
    <s v="Media"/>
    <s v="Humedales"/>
    <n v="0"/>
    <s v="Alta"/>
    <s v="Rapide Eye"/>
    <s v="1745202_RapidEye-2_analytic_20151001_165226.tif"/>
    <m/>
    <s v="Alta"/>
    <m/>
    <m/>
    <s v="1041INF"/>
    <n v="13.39489"/>
    <n v="-83.67004"/>
    <x v="0"/>
  </r>
  <r>
    <x v="1239"/>
    <x v="1239"/>
    <s v="Juan Morales"/>
    <n v="13.140459999999999"/>
    <n v="-84.136520000000004"/>
    <s v="Bosque latifoliado degradado 30-69%"/>
    <n v="5"/>
    <s v="Media"/>
    <s v="Spot"/>
    <s v="621-324-24nov05.img"/>
    <m/>
    <s v="Media"/>
    <s v="Sombras y Nubes"/>
    <n v="0"/>
    <m/>
    <s v="Rapide Eye"/>
    <s v="1645127_RapidEye-3_analytic_20160620_164345.tif"/>
    <m/>
    <m/>
    <m/>
    <m/>
    <s v="1044i"/>
    <n v="13.140459999999999"/>
    <n v="-84.136520000000004"/>
    <x v="1"/>
  </r>
  <r>
    <x v="1240"/>
    <x v="1240"/>
    <s v="Juan Morales"/>
    <n v="13.14039"/>
    <n v="-83.881439999999998"/>
    <s v="Humedales"/>
    <n v="0"/>
    <s v="Media"/>
    <s v="Spot"/>
    <s v="622-324-24abr05.img"/>
    <m/>
    <s v="Media"/>
    <s v="Pastos"/>
    <n v="0"/>
    <s v="Alta"/>
    <s v="Rapide Eye"/>
    <s v="1745102_RapidEye-2_analytic_20151001_165229.tif"/>
    <m/>
    <s v="Alta"/>
    <m/>
    <m/>
    <s v="1047i"/>
    <n v="13.14039"/>
    <n v="-83.881439999999998"/>
    <x v="0"/>
  </r>
  <r>
    <x v="1241"/>
    <x v="1241"/>
    <s v="Juan Morales"/>
    <n v="13.14034"/>
    <n v="-83.626360000000005"/>
    <s v="Bosque latifoliado degradado 30-69%"/>
    <n v="5"/>
    <s v="Media"/>
    <s v="Spot"/>
    <s v="622-324-24abr05.img"/>
    <m/>
    <s v="Media"/>
    <s v="Bosque latifoliado degradado 30-69%"/>
    <n v="3"/>
    <s v="Alta"/>
    <s v="Rapide Eye"/>
    <s v="1745103_RapidEye-1_analytic_20151220_165044.tif"/>
    <m/>
    <s v="Alta"/>
    <m/>
    <m/>
    <s v="1050i"/>
    <n v="13.14034"/>
    <n v="-83.626360000000005"/>
    <x v="0"/>
  </r>
  <r>
    <x v="1242"/>
    <x v="1242"/>
    <s v="Juan Morales"/>
    <n v="13.22561"/>
    <n v="-84.562470000000005"/>
    <s v="Pastos"/>
    <n v="0"/>
    <s v="Media"/>
    <s v="Spot"/>
    <s v="621-323-24nov05.img"/>
    <m/>
    <s v="Media"/>
    <s v="Pastos"/>
    <n v="0"/>
    <s v="Alta"/>
    <s v="Rapide Eye"/>
    <s v="1645126_RapidEye-3_analytic_20160620_164345.tif"/>
    <m/>
    <s v="Alta"/>
    <m/>
    <m/>
    <s v="1060i"/>
    <n v="13.22561"/>
    <n v="-84.562470000000005"/>
    <x v="0"/>
  </r>
  <r>
    <x v="1243"/>
    <x v="1243"/>
    <s v="Juan Morales"/>
    <n v="13.225580000000001"/>
    <n v="-84.392470000000003"/>
    <s v="Pastos"/>
    <n v="0"/>
    <s v="Media"/>
    <s v="Spot"/>
    <s v="621-323-24nov05.img"/>
    <m/>
    <s v="Media"/>
    <s v="Pastos"/>
    <n v="0"/>
    <s v="Alta"/>
    <s v="Rapide Eye"/>
    <s v="1645126_RapidEye-2_analytic_20150423_170937.tif"/>
    <m/>
    <s v="Alta"/>
    <m/>
    <m/>
    <s v="1062i"/>
    <n v="13.225580000000001"/>
    <n v="-84.392470000000003"/>
    <x v="0"/>
  </r>
  <r>
    <x v="1244"/>
    <x v="1244"/>
    <s v="Juan Morales"/>
    <n v="13.22555"/>
    <n v="-84.137469999999993"/>
    <s v="Humedales"/>
    <n v="0"/>
    <s v="Alta"/>
    <s v="Landsat"/>
    <s v="15051_23abril2005.img"/>
    <m/>
    <s v="Baja"/>
    <s v="Humedales"/>
    <n v="0"/>
    <s v="Alta"/>
    <s v="Rapide Eye"/>
    <s v="1645227_RapidEye-1_analytic_20160726_164308.tif"/>
    <m/>
    <s v="Alta"/>
    <m/>
    <m/>
    <s v="1065i"/>
    <n v="13.22555"/>
    <n v="-84.137469999999993"/>
    <x v="0"/>
  </r>
  <r>
    <x v="1245"/>
    <x v="1245"/>
    <s v="Juan Morales"/>
    <n v="13.2255"/>
    <n v="-83.882480000000001"/>
    <s v="Humedales"/>
    <n v="0"/>
    <s v="Media"/>
    <s v="Spot"/>
    <s v="622-324-24abr05.img"/>
    <m/>
    <s v="Media"/>
    <s v="Humedales"/>
    <n v="0"/>
    <s v="Alta"/>
    <s v="Rapide Eye"/>
    <s v="1745102_RapidEye-2_analytic_20151001_165229.tif"/>
    <m/>
    <s v="Alta"/>
    <m/>
    <m/>
    <s v="1068i"/>
    <n v="13.2255"/>
    <n v="-83.882480000000001"/>
    <x v="0"/>
  </r>
  <r>
    <x v="1246"/>
    <x v="1246"/>
    <s v="Juan Morales"/>
    <n v="13.48091"/>
    <n v="-84.433980000000005"/>
    <s v="Bosque latifoliado degradado 30-69%"/>
    <n v="4"/>
    <s v="Media"/>
    <s v="Spot"/>
    <s v="621-323-24nov05.img"/>
    <m/>
    <s v="Media"/>
    <s v="Pastos"/>
    <n v="1"/>
    <s v="Alta"/>
    <s v="Rapide Eye"/>
    <s v="1645326_RapidEye-2_analytic_20160124_170409.tif"/>
    <m/>
    <s v="Alta"/>
    <s v="122m"/>
    <m/>
    <s v="1070INF"/>
    <n v="13.48091"/>
    <n v="-84.433980000000005"/>
    <x v="0"/>
  </r>
  <r>
    <x v="1247"/>
    <x v="1247"/>
    <s v="Juan Morales"/>
    <n v="13.22547"/>
    <n v="-83.627480000000006"/>
    <s v="Bosque latifoliado degradado 30-69%"/>
    <n v="4"/>
    <s v="Media"/>
    <s v="Spot"/>
    <s v="622-324-24abr05.img"/>
    <m/>
    <s v="Media"/>
    <s v="Bosque latifoliado degradado 30-69%"/>
    <n v="5"/>
    <s v="Alta"/>
    <s v="Rapide Eye"/>
    <s v="1745203_RapidEye-1_analytic_20160108_164844.tif"/>
    <m/>
    <s v="Alta"/>
    <m/>
    <m/>
    <s v="1071i"/>
    <n v="13.22547"/>
    <n v="-83.627480000000006"/>
    <x v="0"/>
  </r>
  <r>
    <x v="1248"/>
    <x v="1248"/>
    <s v="Juan Morales"/>
    <n v="13.47996"/>
    <n v="-84.179019999999994"/>
    <s v="Pastos"/>
    <n v="0"/>
    <s v="Media"/>
    <s v="Spot"/>
    <s v="622-323-24abr05.jp2"/>
    <m/>
    <s v="Media"/>
    <s v="Pastos"/>
    <n v="0"/>
    <s v="Alta"/>
    <s v="Rapide Eye"/>
    <s v="1645327_RapidEye-2_analytic_20160124_170408.tif"/>
    <m/>
    <s v="Alta"/>
    <m/>
    <m/>
    <s v="1073INF"/>
    <n v="13.47996"/>
    <n v="-84.179019999999994"/>
    <x v="0"/>
  </r>
  <r>
    <x v="1249"/>
    <x v="1249"/>
    <s v="Juan Morales"/>
    <n v="13.47982"/>
    <n v="-83.838920000000002"/>
    <s v="Humedales"/>
    <n v="0"/>
    <s v="Media"/>
    <s v="Spot"/>
    <s v="622-323-24abr05.img"/>
    <m/>
    <s v="Media"/>
    <s v="Humedales"/>
    <n v="0"/>
    <s v="Alta"/>
    <s v="Rapide Eye"/>
    <s v="1745302_RapidEye-2_analytic_20151001_165223.tif"/>
    <m/>
    <s v="Alta"/>
    <m/>
    <m/>
    <s v="1077INF"/>
    <n v="13.47982"/>
    <n v="-83.838920000000002"/>
    <x v="0"/>
  </r>
  <r>
    <x v="1250"/>
    <x v="1250"/>
    <s v="Juan Morales"/>
    <n v="13.48085"/>
    <n v="-83.583669999999998"/>
    <s v="Humedales"/>
    <n v="0"/>
    <s v="Media"/>
    <s v="Spot"/>
    <s v="622-323-24abr05.jp2"/>
    <m/>
    <s v="Media"/>
    <s v="Humedales"/>
    <n v="0"/>
    <s v="Alta"/>
    <s v="Rapide Eye"/>
    <s v="1745303_RapidEye-1_analytic_20150219_170602.tif"/>
    <m/>
    <s v="Alta"/>
    <m/>
    <m/>
    <s v="1080INF"/>
    <n v="13.48085"/>
    <n v="-83.583669999999998"/>
    <x v="0"/>
  </r>
  <r>
    <x v="1251"/>
    <x v="1251"/>
    <s v="Juan Morales"/>
    <n v="13.31049"/>
    <n v="-84.391570000000002"/>
    <s v="Pastos"/>
    <n v="1"/>
    <s v="Media"/>
    <s v="Spot"/>
    <s v="621-323-24nov05.img"/>
    <m/>
    <s v="Media"/>
    <s v="Pastos"/>
    <n v="1"/>
    <s v="Alta"/>
    <s v="Rapide Eye"/>
    <s v="1645226_RapidEye-2_analytic_20160124_170412.tif"/>
    <m/>
    <s v="Alta"/>
    <s v="122m"/>
    <m/>
    <s v="1085i"/>
    <n v="13.31049"/>
    <n v="-84.391570000000002"/>
    <x v="0"/>
  </r>
  <r>
    <x v="1252"/>
    <x v="1252"/>
    <s v="Juan Morales"/>
    <n v="13.31049"/>
    <n v="-84.306539999999998"/>
    <s v="Humedales"/>
    <n v="0"/>
    <s v="Media"/>
    <s v="Spot"/>
    <s v="621-323-24nov05.img"/>
    <m/>
    <s v="Media"/>
    <s v="Pastos"/>
    <n v="2"/>
    <s v="Alta"/>
    <s v="Rapide Eye"/>
    <s v="1645227_RapidEye-2_analytic_20160124_170412.tif"/>
    <m/>
    <s v="Alta"/>
    <s v="122m"/>
    <m/>
    <s v="1086i"/>
    <n v="13.31049"/>
    <n v="-84.306539999999998"/>
    <x v="0"/>
  </r>
  <r>
    <x v="1253"/>
    <x v="1253"/>
    <s v="Juan Morales"/>
    <n v="13.310409999999999"/>
    <n v="-84.051450000000003"/>
    <s v="Humedales"/>
    <n v="0"/>
    <s v="Alta"/>
    <s v="Spot"/>
    <s v="622-323-24abr05.img"/>
    <m/>
    <s v="Media"/>
    <s v="Humedales"/>
    <n v="0"/>
    <s v="Alta"/>
    <s v="Rapide Eye"/>
    <s v="1745201_RapidEye-1_analytic_20160315_165149.tif"/>
    <m/>
    <s v="Alta"/>
    <m/>
    <m/>
    <s v="1089i"/>
    <n v="13.310409999999999"/>
    <n v="-84.051450000000003"/>
    <x v="0"/>
  </r>
  <r>
    <x v="1254"/>
    <x v="1254"/>
    <s v="Juan Morales"/>
    <n v="13.310359999999999"/>
    <n v="-83.796369999999996"/>
    <s v="Bosque latifoliado degradado 30-69%"/>
    <n v="5"/>
    <s v="Media"/>
    <s v="Landsat"/>
    <s v="15051_23abril2005.img"/>
    <m/>
    <s v="Baja"/>
    <s v="Áreas agropecuarias arboladas"/>
    <n v="1"/>
    <s v="Alta"/>
    <s v="Rapide Eye"/>
    <s v="1745202_RapidEye-2_analytic_20151001_165226.tif"/>
    <m/>
    <s v="Alta"/>
    <m/>
    <m/>
    <s v="1092i"/>
    <n v="13.310359999999999"/>
    <n v="-83.796369999999996"/>
    <x v="0"/>
  </r>
  <r>
    <x v="1255"/>
    <x v="1255"/>
    <s v="Juan Morales"/>
    <n v="13.565989999999999"/>
    <n v="-84.434889999999996"/>
    <s v="Pastos"/>
    <n v="2"/>
    <s v="Media"/>
    <s v="Spot"/>
    <s v="621-323-24nov05.img"/>
    <m/>
    <s v="Media"/>
    <s v="Pastos"/>
    <n v="1"/>
    <s v="Alta"/>
    <s v="Rapide Eye"/>
    <s v="1645326_RapidEye-2_analytic_20160124_170409.tif"/>
    <m/>
    <s v="Alta"/>
    <s v="122m"/>
    <m/>
    <s v="1108INF"/>
    <n v="13.565989999999999"/>
    <n v="-84.434889999999996"/>
    <x v="0"/>
  </r>
  <r>
    <x v="1256"/>
    <x v="1256"/>
    <s v="Juan Morales"/>
    <n v="13.395569999999999"/>
    <n v="-84.392439999999993"/>
    <s v="Bosque latifoliado degradado 30-69%"/>
    <n v="4"/>
    <s v="Media"/>
    <s v="Spot"/>
    <s v="621-323-24nov05.img"/>
    <m/>
    <s v="Media"/>
    <s v="Bosque latifoliado degradado 30-69%"/>
    <n v="6"/>
    <s v="Alta"/>
    <s v="Rapide Eye"/>
    <s v="1645226_RapidEye-2_analytic_20160124_170412.tif"/>
    <m/>
    <s v="Alta"/>
    <s v="122m"/>
    <m/>
    <s v="1111i"/>
    <n v="13.395569999999999"/>
    <n v="-84.392439999999993"/>
    <x v="0"/>
  </r>
  <r>
    <x v="1257"/>
    <x v="1257"/>
    <s v="Juan Morales"/>
    <n v="13.565049999999999"/>
    <n v="-84.179950000000005"/>
    <s v="Humedales"/>
    <n v="0"/>
    <s v="Media"/>
    <s v="Spot"/>
    <s v="621-323-24nov05.img"/>
    <m/>
    <s v="Media"/>
    <s v="Humedales"/>
    <n v="0"/>
    <s v="Alta"/>
    <s v="Rapide Eye"/>
    <s v="1645327_RapidEye-2_analytic_20160124_170408.tif"/>
    <m/>
    <s v="Alta"/>
    <m/>
    <m/>
    <s v="1111INF"/>
    <n v="13.565049999999999"/>
    <n v="-84.179950000000005"/>
    <x v="0"/>
  </r>
  <r>
    <x v="1258"/>
    <x v="1258"/>
    <s v="Juan Morales"/>
    <n v="13.395569999999999"/>
    <n v="-84.30744"/>
    <s v="Humedales"/>
    <n v="0"/>
    <s v="Media"/>
    <s v="Spot"/>
    <s v="621-323-24nov05.img"/>
    <m/>
    <s v="Media"/>
    <s v="Humedales"/>
    <n v="5"/>
    <s v="Alta"/>
    <s v="Rapide Eye"/>
    <s v="1645227_RapidEye-2_analytic_20160124_170412.tif"/>
    <m/>
    <s v="Alta"/>
    <s v="122m"/>
    <m/>
    <s v="1112i"/>
    <n v="13.395569999999999"/>
    <n v="-84.30744"/>
    <x v="0"/>
  </r>
  <r>
    <x v="1259"/>
    <x v="1259"/>
    <s v="Juan Morales"/>
    <n v="13.39554"/>
    <n v="-84.137439999999998"/>
    <s v="Humedales"/>
    <n v="0"/>
    <s v="Alta"/>
    <s v="Spot"/>
    <s v="622-323-24abr05.img"/>
    <m/>
    <s v="Media"/>
    <s v="Humedales"/>
    <n v="0"/>
    <s v="Alta"/>
    <s v="Rapide Eye"/>
    <s v="1645227_RapidEye-1_analytic_20160726_164308.tif"/>
    <m/>
    <s v="Alta"/>
    <m/>
    <m/>
    <s v="1114i"/>
    <n v="13.39554"/>
    <n v="-84.137439999999998"/>
    <x v="0"/>
  </r>
  <r>
    <x v="1260"/>
    <x v="1260"/>
    <s v="Juan Morales"/>
    <n v="13.565989999999999"/>
    <n v="-83.924880000000002"/>
    <s v="Humedales"/>
    <n v="0"/>
    <s v="Media"/>
    <s v="Spot"/>
    <s v="622-323-24abr05.jp2"/>
    <m/>
    <s v="Media"/>
    <s v="Humedales"/>
    <n v="0"/>
    <s v="Alta"/>
    <s v="Rapide Eye"/>
    <s v="1745301_RapidEye-1_analytic_20160206_165518.tif"/>
    <m/>
    <s v="Alta"/>
    <m/>
    <m/>
    <s v="1114INF"/>
    <n v="13.565989999999999"/>
    <n v="-83.924880000000002"/>
    <x v="0"/>
  </r>
  <r>
    <x v="1261"/>
    <x v="1261"/>
    <s v="Juan Morales"/>
    <n v="13.395479999999999"/>
    <n v="-83.882450000000006"/>
    <s v="Bosque latifoliado degradado 30-69%"/>
    <n v="4"/>
    <s v="Media"/>
    <s v="Spot"/>
    <s v="622-323-24abr05.img"/>
    <m/>
    <s v="Media"/>
    <s v="Bosque latifoliado degradado 30-69%"/>
    <n v="6"/>
    <s v="Alta"/>
    <s v="Rapide Eye"/>
    <s v="1745201_RapidEye-1_analytic_20160315_165149.tif"/>
    <m/>
    <s v="Alta"/>
    <m/>
    <m/>
    <s v="1117i"/>
    <n v="13.395479999999999"/>
    <n v="-83.882450000000006"/>
    <x v="0"/>
  </r>
  <r>
    <x v="1262"/>
    <x v="1262"/>
    <s v="Juan Morales"/>
    <n v="13.564870000000001"/>
    <n v="-83.669979999999995"/>
    <s v="Humedales"/>
    <n v="0"/>
    <s v="Alta"/>
    <s v="Spot"/>
    <s v="622-323-24abr05.img"/>
    <m/>
    <s v="Media"/>
    <s v="Humedales"/>
    <n v="3"/>
    <s v="Alta"/>
    <s v="Rapide Eye"/>
    <s v="1745302_RapidEye-2_analytic_20151001_165223.tif"/>
    <m/>
    <s v="Alta"/>
    <m/>
    <m/>
    <s v="1117INF"/>
    <n v="13.564870000000001"/>
    <n v="-83.669979999999995"/>
    <x v="0"/>
  </r>
  <r>
    <x v="1263"/>
    <x v="1263"/>
    <s v="Juan Morales"/>
    <n v="13.39545"/>
    <n v="-83.627449999999996"/>
    <s v="Bosque latifoliado degradado 30-69%"/>
    <n v="5"/>
    <s v="Media"/>
    <s v="Spot"/>
    <s v="622-323-24abr05.jp2"/>
    <m/>
    <s v="Media"/>
    <s v="Pastos"/>
    <n v="0"/>
    <s v="Alta"/>
    <s v="Rapide Eye"/>
    <s v="1745203_RapidEye-1_analytic_20160108_164844.tif"/>
    <m/>
    <s v="Alta"/>
    <m/>
    <m/>
    <s v="1120i"/>
    <n v="13.39545"/>
    <n v="-83.627449999999996"/>
    <x v="0"/>
  </r>
  <r>
    <x v="1264"/>
    <x v="1264"/>
    <s v="Juan Morales"/>
    <n v="13.480510000000001"/>
    <n v="-84.476550000000003"/>
    <s v="Pastos"/>
    <n v="0"/>
    <s v="Media"/>
    <s v="Spot"/>
    <s v="621-323-24nov05.img"/>
    <m/>
    <s v="Media"/>
    <s v="Pastos"/>
    <n v="0"/>
    <s v="Alta"/>
    <s v="Rapide Eye"/>
    <s v="1645326_RapidEye-2_analytic_20160124_170409.tif"/>
    <m/>
    <s v="Alta"/>
    <s v="122m"/>
    <m/>
    <s v="1135i"/>
    <n v="13.480510000000001"/>
    <n v="-84.476550000000003"/>
    <x v="0"/>
  </r>
  <r>
    <x v="1265"/>
    <x v="1265"/>
    <s v="Juan Morales"/>
    <n v="13.48043"/>
    <n v="-84.221469999999997"/>
    <s v="Humedales"/>
    <n v="0"/>
    <s v="Media"/>
    <s v="Spot"/>
    <s v="621-323-24nov05.img"/>
    <m/>
    <s v="Media"/>
    <s v="Humedales"/>
    <n v="0"/>
    <s v="Alta"/>
    <s v="Rapide Eye"/>
    <s v="1645327_RapidEye-2_analytic_20160124_170408.tif"/>
    <m/>
    <s v="Alta"/>
    <m/>
    <m/>
    <s v="1138i"/>
    <n v="13.48043"/>
    <n v="-84.221469999999997"/>
    <x v="0"/>
  </r>
  <r>
    <x v="1266"/>
    <x v="1266"/>
    <s v="Juan Morales"/>
    <n v="13.48039"/>
    <n v="-83.966380000000001"/>
    <s v="Humedales"/>
    <n v="0"/>
    <s v="Alta"/>
    <s v="Spot"/>
    <s v="622-323-24abr05.img"/>
    <m/>
    <s v="Media"/>
    <s v="Humedales"/>
    <n v="0"/>
    <s v="Alta"/>
    <s v="Rapide Eye"/>
    <s v="1745301_RapidEye-1_analytic_20160206_165518.tif"/>
    <m/>
    <s v="Alta"/>
    <m/>
    <m/>
    <s v="1141i"/>
    <n v="13.48039"/>
    <n v="-83.966380000000001"/>
    <x v="0"/>
  </r>
  <r>
    <x v="1267"/>
    <x v="1267"/>
    <s v="Juan Morales"/>
    <n v="13.480309999999999"/>
    <n v="-83.711299999999994"/>
    <s v="Bosque latifoliado degradado 30-69%"/>
    <n v="4"/>
    <s v="Media"/>
    <s v="Spot"/>
    <s v="622-323-24abr05.jp2"/>
    <m/>
    <s v="Media"/>
    <s v="Sombras y Nubes"/>
    <n v="0"/>
    <s v="Alta"/>
    <s v="Rapide Eye"/>
    <s v="1745302_RapidEye-2_analytic_20151001_165223.tif"/>
    <m/>
    <s v="Alta"/>
    <m/>
    <m/>
    <s v="1144i"/>
    <n v="13.480309999999999"/>
    <n v="-83.711299999999994"/>
    <x v="1"/>
  </r>
  <r>
    <x v="1268"/>
    <x v="1268"/>
    <s v="Juan Morales"/>
    <n v="13.6509"/>
    <n v="-84.433970000000002"/>
    <s v="Pastos"/>
    <n v="0"/>
    <s v="Media"/>
    <s v="Landsat"/>
    <s v="16050_13mar2005.img"/>
    <m/>
    <s v="Baja"/>
    <s v="Suelo desnudo"/>
    <n v="1"/>
    <s v="Alta"/>
    <s v="Rapide Eye"/>
    <s v="1645326_RapidEye-2_analytic_20160927_164633.tif"/>
    <m/>
    <s v="Alta"/>
    <m/>
    <m/>
    <s v="1146INF"/>
    <n v="13.6509"/>
    <n v="-84.433970000000002"/>
    <x v="0"/>
  </r>
  <r>
    <x v="1269"/>
    <x v="1269"/>
    <s v="Juan Morales"/>
    <n v="13.649940000000001"/>
    <n v="-84.178939999999997"/>
    <s v="Bosque latifoliado degradado 30-69%"/>
    <n v="4"/>
    <s v="Media"/>
    <s v="Spot"/>
    <s v="621-323-24nov05.img"/>
    <m/>
    <s v="Media"/>
    <s v="Bosque latifoliado degradado 30-69%"/>
    <n v="4"/>
    <s v="Alta"/>
    <s v="Rapide Eye"/>
    <s v="1645327_RapidEye-3_analytic_20160620_164338.tif"/>
    <m/>
    <s v="Alta"/>
    <m/>
    <m/>
    <s v="1149INF"/>
    <n v="13.649940000000001"/>
    <n v="-84.178939999999997"/>
    <x v="0"/>
  </r>
  <r>
    <x v="1270"/>
    <x v="1270"/>
    <s v="Juan Morales"/>
    <n v="13.65086"/>
    <n v="-83.923779999999994"/>
    <s v="Humedales"/>
    <n v="0"/>
    <s v="Alta"/>
    <s v="Spot"/>
    <s v="622-323-24abr05.img"/>
    <m/>
    <s v="Media"/>
    <s v="Humedales"/>
    <n v="3"/>
    <s v="Alta"/>
    <s v="Rapide Eye"/>
    <s v="1745301_RapidEye-1_analytic_20160206_165518.tif"/>
    <m/>
    <s v="Alta"/>
    <m/>
    <m/>
    <s v="1152INF"/>
    <n v="13.65086"/>
    <n v="-83.923779999999994"/>
    <x v="0"/>
  </r>
  <r>
    <x v="1271"/>
    <x v="1271"/>
    <s v="Juan Morales"/>
    <n v="13.64972"/>
    <n v="-83.668790000000001"/>
    <s v="Humedales"/>
    <n v="0"/>
    <s v="Media"/>
    <s v="Spot"/>
    <s v="622-323-24abr05.jp2"/>
    <m/>
    <s v="Media"/>
    <s v="Humedales"/>
    <n v="0"/>
    <s v="Alta"/>
    <s v="Rapide Eye"/>
    <s v="1745302_RapidEye-2_analytic_20151001_165223.tif"/>
    <m/>
    <s v="Alta"/>
    <m/>
    <m/>
    <s v="1155INF"/>
    <n v="13.64972"/>
    <n v="-83.668790000000001"/>
    <x v="0"/>
  </r>
  <r>
    <x v="1272"/>
    <x v="1272"/>
    <s v="Juan Morales"/>
    <n v="13.565580000000001"/>
    <n v="-84.477410000000006"/>
    <s v="Bosque latifoliado degradado 30-69%"/>
    <n v="3"/>
    <s v="Media"/>
    <s v="Spot"/>
    <s v="621-323-24nov05.img"/>
    <m/>
    <s v="Media"/>
    <s v="Pastos"/>
    <n v="1"/>
    <s v="Alta"/>
    <s v="Rapide Eye"/>
    <s v="1645326_RapidEye-2_analytic_20160927_164633.tif"/>
    <m/>
    <s v="Alta"/>
    <s v="122m"/>
    <m/>
    <s v="1162i"/>
    <n v="13.565580000000001"/>
    <n v="-84.477410000000006"/>
    <x v="0"/>
  </r>
  <r>
    <x v="1273"/>
    <x v="1273"/>
    <s v="Juan Morales"/>
    <n v="13.565519999999999"/>
    <n v="-84.22242"/>
    <s v="Bosque latifoliado degradado 30-69%"/>
    <n v="3"/>
    <s v="Media"/>
    <s v="Spot"/>
    <s v="621-323-24nov05.img"/>
    <m/>
    <s v="Media"/>
    <s v="Áreas agropecuarias arboladas"/>
    <n v="0"/>
    <s v="Alta"/>
    <s v="Rapide Eye"/>
    <s v="1645327_RapidEye-2_analytic_20160124_170408.tif"/>
    <m/>
    <s v="Alta"/>
    <m/>
    <m/>
    <s v="1165i"/>
    <n v="13.565519999999999"/>
    <n v="-84.22242"/>
    <x v="0"/>
  </r>
  <r>
    <x v="1274"/>
    <x v="1274"/>
    <s v="Juan Morales"/>
    <n v="13.56549"/>
    <n v="-83.967420000000004"/>
    <s v="Humedales"/>
    <n v="0"/>
    <s v="Media"/>
    <s v="Spot"/>
    <s v="622-323-24abr05.jp2"/>
    <m/>
    <s v="Media"/>
    <s v="Humedales"/>
    <n v="0"/>
    <s v="Alta"/>
    <s v="Rapide Eye"/>
    <s v="1745301_RapidEye-1_analytic_20160206_165518.tif"/>
    <m/>
    <s v="Alta"/>
    <m/>
    <m/>
    <s v="1168i"/>
    <n v="13.56549"/>
    <n v="-83.967420000000004"/>
    <x v="0"/>
  </r>
  <r>
    <x v="1275"/>
    <x v="1275"/>
    <s v="Juan Morales"/>
    <n v="13.56546"/>
    <n v="-83.797420000000002"/>
    <s v="Humedales"/>
    <n v="0"/>
    <s v="Media"/>
    <s v="Spot"/>
    <s v="622-323-24abr05.jp2"/>
    <m/>
    <s v="Media"/>
    <s v="Humedales"/>
    <n v="0"/>
    <s v="Alta"/>
    <s v="Rapide Eye"/>
    <s v="1745302_RapidEye-2_analytic_20151001_165223.tif"/>
    <m/>
    <s v="Alta"/>
    <m/>
    <m/>
    <s v="1170i"/>
    <n v="13.56546"/>
    <n v="-83.797420000000002"/>
    <x v="0"/>
  </r>
  <r>
    <x v="1276"/>
    <x v="1276"/>
    <s v="Juan Morales"/>
    <n v="13.73598"/>
    <n v="-84.434889999999996"/>
    <s v="Bosque latifoliado degradado 30-69%"/>
    <n v="3"/>
    <s v="Media"/>
    <s v="Spot"/>
    <s v="621-322-24nov05.img"/>
    <m/>
    <s v="Media"/>
    <s v="Bosque latifoliado degradado 30-69%"/>
    <n v="4"/>
    <s v="Alta"/>
    <s v="Rapide Eye"/>
    <s v="1645426_RapidEye-2_analytic_20160927_164629.tif"/>
    <m/>
    <s v="Alta"/>
    <m/>
    <m/>
    <s v="1184INF"/>
    <n v="13.73598"/>
    <n v="-84.434889999999996"/>
    <x v="0"/>
  </r>
  <r>
    <x v="1277"/>
    <x v="1277"/>
    <s v="Juan Morales"/>
    <n v="13.73502"/>
    <n v="-84.17989"/>
    <s v="Humedales"/>
    <n v="0"/>
    <s v="Media"/>
    <s v="Spot"/>
    <s v="621-322-24nov05.img"/>
    <m/>
    <s v="Media"/>
    <s v="Humedales"/>
    <n v="0"/>
    <s v="Alta"/>
    <s v="Rapide Eye"/>
    <s v="1645427_RapidEye-3_analytic_20160620_164334.tif"/>
    <m/>
    <s v="Alta"/>
    <m/>
    <m/>
    <s v="1187INF"/>
    <n v="13.73502"/>
    <n v="-84.17989"/>
    <x v="0"/>
  </r>
  <r>
    <x v="1278"/>
    <x v="1278"/>
    <s v="Juan Morales"/>
    <n v="13.650499999999999"/>
    <n v="-84.561539999999994"/>
    <s v="Cultivo anual"/>
    <n v="0"/>
    <s v="Media"/>
    <s v="Landsat"/>
    <s v="16050_13mar2005.img"/>
    <m/>
    <s v="Baja"/>
    <s v="Pastos"/>
    <n v="0"/>
    <s v="Alta"/>
    <s v="Rapide Eye"/>
    <s v="1645326_RapidEye-2_analytic_20160927_164633.tif"/>
    <m/>
    <s v="Alta"/>
    <m/>
    <m/>
    <s v="1188i"/>
    <n v="13.650499999999999"/>
    <n v="-84.561539999999994"/>
    <x v="0"/>
  </r>
  <r>
    <x v="1279"/>
    <x v="1279"/>
    <s v="Juan Morales"/>
    <n v="13.73598"/>
    <n v="-83.924880000000002"/>
    <s v="Humedales"/>
    <n v="0"/>
    <s v="Alta"/>
    <s v="Landsat"/>
    <s v="15051_23abril2005.img"/>
    <m/>
    <s v="Baja"/>
    <s v="Humedales"/>
    <n v="5"/>
    <s v="Alta"/>
    <s v="Rapide Eye"/>
    <s v="1745401_RapidEye-1_analytic_20160206_165514.tif"/>
    <m/>
    <s v="Alta"/>
    <m/>
    <m/>
    <s v="1190INF"/>
    <n v="13.73598"/>
    <n v="-83.924880000000002"/>
    <x v="0"/>
  </r>
  <r>
    <x v="1280"/>
    <x v="1280"/>
    <s v="Juan Morales"/>
    <n v="13.650449999999999"/>
    <n v="-84.306449999999998"/>
    <s v="Bosque latifoliado &gt;70%"/>
    <n v="9"/>
    <s v="Media"/>
    <s v="Landsat"/>
    <s v="16050_13mar2005.img"/>
    <m/>
    <s v="Baja"/>
    <s v="Bosque latifoliado &gt;70%"/>
    <n v="9"/>
    <s v="Alta"/>
    <s v="Rapide Eye"/>
    <s v="1645327_RapidEye-3_analytic_20160620_164338.tif"/>
    <m/>
    <s v="Alta"/>
    <m/>
    <m/>
    <s v="1191i"/>
    <n v="13.650449999999999"/>
    <n v="-84.306449999999998"/>
    <x v="0"/>
  </r>
  <r>
    <x v="1281"/>
    <x v="1281"/>
    <s v="Juan Morales"/>
    <n v="13.73485"/>
    <n v="-83.669920000000005"/>
    <s v="Humedales"/>
    <n v="0"/>
    <s v="Alta"/>
    <s v="Landsat"/>
    <s v="15050_29ago2005.img"/>
    <m/>
    <s v="Baja"/>
    <s v="Humedales"/>
    <n v="4"/>
    <s v="Alta"/>
    <s v="Rapide Eye"/>
    <s v="1745402_RapidEye-2_analytic_20151001_165219.tif"/>
    <m/>
    <s v="Alta"/>
    <m/>
    <m/>
    <s v="1193INF"/>
    <n v="13.73485"/>
    <n v="-83.669920000000005"/>
    <x v="0"/>
  </r>
  <r>
    <x v="1282"/>
    <x v="1282"/>
    <s v="Juan Morales"/>
    <n v="13.65038"/>
    <n v="-84.051370000000006"/>
    <s v="Humedales"/>
    <n v="0"/>
    <s v="Alta"/>
    <s v="Spot"/>
    <s v="622-323-24abr05.img"/>
    <m/>
    <s v="Media"/>
    <s v="Humedales"/>
    <n v="3"/>
    <s v="Alta"/>
    <s v="Rapide Eye"/>
    <s v="1745301_RapidEye-1_analytic_20160206_165518.tif"/>
    <m/>
    <s v="Alta"/>
    <m/>
    <m/>
    <s v="1194i"/>
    <n v="13.65038"/>
    <n v="-84.051370000000006"/>
    <x v="0"/>
  </r>
  <r>
    <x v="1283"/>
    <x v="1283"/>
    <s v="Juan Morales"/>
    <n v="13.65033"/>
    <n v="-83.796279999999996"/>
    <s v="Humedales"/>
    <n v="0"/>
    <s v="Alta"/>
    <s v="Spot"/>
    <s v="622-323-24abr05.img"/>
    <m/>
    <s v="Media"/>
    <s v="Humedales"/>
    <n v="3"/>
    <s v="Alta"/>
    <s v="Rapide Eye"/>
    <s v="1745302_RapidEye-1_analytic_20160206_165517.tif"/>
    <m/>
    <s v="Alta"/>
    <m/>
    <m/>
    <s v="1197i"/>
    <n v="13.65033"/>
    <n v="-83.796279999999996"/>
    <x v="0"/>
  </r>
  <r>
    <x v="1284"/>
    <x v="1284"/>
    <s v="Juan Morales"/>
    <n v="13.65029"/>
    <n v="-83.711250000000007"/>
    <s v="Humedales"/>
    <n v="0"/>
    <s v="Alta"/>
    <s v="Spot"/>
    <s v="622-323-24abr05.img"/>
    <m/>
    <s v="Media"/>
    <s v="Humedales"/>
    <n v="4"/>
    <s v="Alta"/>
    <s v="Rapide Eye"/>
    <s v="1745302_RapidEye-2_analytic_20151001_165223.tif"/>
    <m/>
    <s v="Alta"/>
    <m/>
    <m/>
    <s v="1198i"/>
    <n v="13.65029"/>
    <n v="-83.711250000000007"/>
    <x v="0"/>
  </r>
  <r>
    <x v="1285"/>
    <x v="1285"/>
    <s v="Juan Morales"/>
    <n v="13.82089"/>
    <n v="-84.433959999999999"/>
    <s v="Pastos"/>
    <n v="0"/>
    <s v="Media"/>
    <s v="Landsat"/>
    <s v="16050_13mar2005.img"/>
    <m/>
    <s v="Baja"/>
    <s v="Pastos"/>
    <n v="0"/>
    <s v="Alta"/>
    <s v="Rapide Eye"/>
    <s v="1645426_RapidEye-2_analytic_20160927_164629.tif"/>
    <m/>
    <s v="Alta"/>
    <m/>
    <m/>
    <s v="1216INF"/>
    <n v="13.82089"/>
    <n v="-84.433959999999999"/>
    <x v="0"/>
  </r>
  <r>
    <x v="1286"/>
    <x v="1286"/>
    <s v="Juan Morales"/>
    <n v="13.73554"/>
    <n v="-84.392380000000003"/>
    <s v="Pastos"/>
    <n v="0"/>
    <s v="Media"/>
    <s v="Spot"/>
    <s v="621-322-24nov05.img"/>
    <m/>
    <s v="Media"/>
    <s v="Áreas agropecuarias arboladas"/>
    <n v="2"/>
    <s v="Alta"/>
    <s v="Rapide Eye"/>
    <s v="1645426_RapidEye-2_analytic_20160927_164629.tif"/>
    <m/>
    <s v="Alta"/>
    <m/>
    <m/>
    <s v="1217i"/>
    <n v="13.73554"/>
    <n v="-84.392380000000003"/>
    <x v="0"/>
  </r>
  <r>
    <x v="1287"/>
    <x v="1287"/>
    <s v="Juan Morales"/>
    <n v="13.81992"/>
    <n v="-84.178870000000003"/>
    <s v="Bosque latifoliado degradado 30-69%"/>
    <n v="3"/>
    <s v="Media"/>
    <s v="Spot"/>
    <s v="621-322-24nov05.img"/>
    <m/>
    <s v="Media"/>
    <s v="Áreas agropecuarias arboladas"/>
    <n v="0"/>
    <s v="Alta"/>
    <s v="Rapide Eye"/>
    <s v="1645427_RapidEye-1_analytic_20160206_165515.tif"/>
    <m/>
    <s v="Alta"/>
    <m/>
    <m/>
    <s v="1219INF"/>
    <n v="13.81992"/>
    <n v="-84.178870000000003"/>
    <x v="0"/>
  </r>
  <r>
    <x v="1288"/>
    <x v="1288"/>
    <s v="Juan Morales"/>
    <n v="13.73551"/>
    <n v="-84.137379999999993"/>
    <s v="Humedales"/>
    <n v="0"/>
    <s v="Alta"/>
    <s v="Landsat"/>
    <s v="16051_14abr2005.img"/>
    <m/>
    <s v="Baja"/>
    <s v="Humedales"/>
    <n v="5"/>
    <s v="Alta"/>
    <s v="Rapide Eye"/>
    <s v="1645427_RapidEye-3_analytic_20160620_164334.tif"/>
    <m/>
    <s v="Alta"/>
    <m/>
    <m/>
    <s v="1220i"/>
    <n v="13.73551"/>
    <n v="-84.137379999999993"/>
    <x v="0"/>
  </r>
  <r>
    <x v="1289"/>
    <x v="1289"/>
    <s v="Juan Morales"/>
    <n v="13.82085"/>
    <n v="-83.923770000000005"/>
    <s v="Áreas agropecuarias arboladas"/>
    <n v="0"/>
    <s v="Media"/>
    <s v="Spot"/>
    <s v="622-322-24abr05.img"/>
    <m/>
    <s v="Media"/>
    <s v="Áreas agropecuarias arboladas"/>
    <n v="0"/>
    <s v="Alta"/>
    <s v="Rapide Eye"/>
    <s v="1745401_RapidEye-1_analytic_20160206_165514.tif"/>
    <m/>
    <s v="Alta"/>
    <m/>
    <m/>
    <s v="1222INF"/>
    <n v="13.82085"/>
    <n v="-83.923770000000005"/>
    <x v="0"/>
  </r>
  <r>
    <x v="1290"/>
    <x v="1290"/>
    <s v="Juan Morales"/>
    <n v="13.73545"/>
    <n v="-83.882390000000001"/>
    <s v="Humedales"/>
    <n v="0"/>
    <s v="Media"/>
    <s v="Spot"/>
    <s v="622-323-24abr05.img"/>
    <m/>
    <s v="Media"/>
    <s v="Humedales"/>
    <n v="0"/>
    <s v="Alta"/>
    <s v="Rapide Eye"/>
    <s v="1745402_RapidEye-2_analytic_20151001_165219.tif"/>
    <m/>
    <s v="Alta"/>
    <m/>
    <m/>
    <s v="1223i"/>
    <n v="13.73545"/>
    <n v="-83.882390000000001"/>
    <x v="0"/>
  </r>
  <r>
    <x v="1291"/>
    <x v="1291"/>
    <s v="Juan Morales"/>
    <n v="13.819699999999999"/>
    <n v="-83.668719999999993"/>
    <s v="Humedales"/>
    <n v="0"/>
    <s v="Media"/>
    <s v="Spot"/>
    <s v="622-322-24abr05.img"/>
    <m/>
    <s v="Media"/>
    <s v="Humedales"/>
    <n v="0"/>
    <s v="Alta"/>
    <s v="Rapide Eye"/>
    <s v="1745402_RapidEye-1_analytic_20160206_165514.tif"/>
    <m/>
    <s v="Alta"/>
    <m/>
    <m/>
    <s v="1225INF"/>
    <n v="13.819699999999999"/>
    <n v="-83.668719999999993"/>
    <x v="0"/>
  </r>
  <r>
    <x v="1292"/>
    <x v="1292"/>
    <s v="Juan Morales"/>
    <n v="13.81963"/>
    <n v="-83.498670000000004"/>
    <s v="Humedales"/>
    <n v="0"/>
    <s v="Alta"/>
    <s v="Spot"/>
    <s v="623-322-24abr05.img"/>
    <m/>
    <s v="Media"/>
    <s v="Humedales"/>
    <n v="5"/>
    <s v="Alta"/>
    <s v="Rapide Eye"/>
    <s v="1745403_RapidEye-1_analytic_20160613_164126.tif"/>
    <m/>
    <s v="Alta"/>
    <m/>
    <m/>
    <s v="1227INF"/>
    <n v="13.81963"/>
    <n v="-83.498670000000004"/>
    <x v="0"/>
  </r>
  <r>
    <x v="1293"/>
    <x v="1293"/>
    <s v="Juan Morales"/>
    <n v="13.82044"/>
    <n v="-84.391440000000003"/>
    <s v="Pastos"/>
    <n v="0"/>
    <s v="Media"/>
    <s v="Spot"/>
    <s v="621-322-24nov05.img"/>
    <m/>
    <s v="Media"/>
    <s v="Bosque latifoliado degradado 30-69%"/>
    <n v="4"/>
    <s v="Alta"/>
    <s v="Rapide Eye"/>
    <s v="1645426_RapidEye-2_analytic_20160927_164629.tif"/>
    <m/>
    <s v="Alta"/>
    <m/>
    <m/>
    <s v="1243i"/>
    <n v="13.82044"/>
    <n v="-84.391440000000003"/>
    <x v="0"/>
  </r>
  <r>
    <x v="1294"/>
    <x v="1294"/>
    <s v="Juan Morales"/>
    <n v="13.820399999999999"/>
    <n v="-84.136349999999993"/>
    <s v="Bosque latifoliado degradado 30-69%"/>
    <n v="3"/>
    <s v="Media"/>
    <s v="Spot"/>
    <s v="621-322-24nov05.img"/>
    <m/>
    <s v="Media"/>
    <s v="Bosque latifoliado degradado 30-69%"/>
    <n v="4"/>
    <s v="Alta"/>
    <s v="Rapide Eye"/>
    <s v="1645427_RapidEye-1_analytic_20160206_165515.tif"/>
    <m/>
    <s v="Alta"/>
    <m/>
    <m/>
    <s v="1246i"/>
    <n v="13.820399999999999"/>
    <n v="-84.136349999999993"/>
    <x v="0"/>
  </r>
  <r>
    <x v="1295"/>
    <x v="1295"/>
    <s v="Juan Morales"/>
    <n v="13.820320000000001"/>
    <n v="-83.881270000000001"/>
    <s v="Humedales"/>
    <n v="0"/>
    <s v="Media"/>
    <s v="Spot"/>
    <s v="622-322-24abr05.img"/>
    <m/>
    <s v="Media"/>
    <s v="Humedales"/>
    <n v="0"/>
    <s v="Alta"/>
    <s v="Rapide Eye"/>
    <s v="1745402_RapidEye-2_analytic_20151001_165219.tif"/>
    <m/>
    <s v="Alta"/>
    <m/>
    <m/>
    <s v="1249i"/>
    <n v="13.820320000000001"/>
    <n v="-83.881270000000001"/>
    <x v="0"/>
  </r>
  <r>
    <x v="1296"/>
    <x v="1296"/>
    <s v="Juan Morales"/>
    <n v="13.905060000000001"/>
    <n v="-84.349819999999994"/>
    <s v="Pastos"/>
    <n v="1"/>
    <s v="Media"/>
    <s v="Spot"/>
    <s v="621-322-24nov05.img"/>
    <m/>
    <s v="Media"/>
    <s v="Bosque latifoliado degradado 30-69%"/>
    <n v="4"/>
    <s v="Alta"/>
    <s v="Rapide Eye"/>
    <s v="1645526_RapidEye-2_analytic_20160927_164626.tif"/>
    <m/>
    <s v="Alta"/>
    <m/>
    <m/>
    <s v="1249INF"/>
    <n v="13.905060000000001"/>
    <n v="-84.349819999999994"/>
    <x v="0"/>
  </r>
  <r>
    <x v="1297"/>
    <x v="1297"/>
    <s v="Juan Morales"/>
    <n v="13.820270000000001"/>
    <n v="-83.626180000000005"/>
    <s v="Humedales"/>
    <n v="0"/>
    <s v="Alta"/>
    <s v="Spot"/>
    <s v="623-322-24abr05.img"/>
    <m/>
    <s v="Media"/>
    <s v="Humedales"/>
    <n v="3"/>
    <s v="Alta"/>
    <s v="Rapide Eye"/>
    <s v="1745501_RapidEye-1_analytic_20160206_165511.tif"/>
    <m/>
    <s v="Alta"/>
    <m/>
    <m/>
    <s v="1252i"/>
    <n v="13.820270000000001"/>
    <n v="-83.626180000000005"/>
    <x v="0"/>
  </r>
  <r>
    <x v="1298"/>
    <x v="1298"/>
    <s v="Juan Morales"/>
    <n v="13.90597"/>
    <n v="-84.094880000000003"/>
    <s v="Áreas agropecuarias arboladas"/>
    <n v="0"/>
    <s v="Media"/>
    <s v="Spot"/>
    <s v="621-322-24nov05.img"/>
    <m/>
    <s v="Media"/>
    <s v="Áreas agropecuarias arboladas"/>
    <n v="0"/>
    <s v="Alta"/>
    <s v="Rapide Eye"/>
    <s v="1745501_RapidEye-1_analytic_20160206_165511.tif"/>
    <m/>
    <s v="Alta"/>
    <m/>
    <m/>
    <s v="1252INF"/>
    <n v="13.90597"/>
    <n v="-84.094880000000003"/>
    <x v="0"/>
  </r>
  <r>
    <x v="1299"/>
    <x v="1299"/>
    <s v="Juan Morales"/>
    <n v="13.90488"/>
    <n v="-83.839849999999998"/>
    <s v="Pastos"/>
    <n v="0"/>
    <s v="Media"/>
    <s v="Spot"/>
    <s v="622-322-24abr05.img"/>
    <m/>
    <s v="Media"/>
    <s v="Pastos"/>
    <n v="0"/>
    <s v="Alta"/>
    <s v="Rapide Eye"/>
    <s v="1745502_RapidEye-2_analytic_20151001_165216.tif"/>
    <m/>
    <s v="Alta"/>
    <m/>
    <m/>
    <s v="1255INF"/>
    <n v="13.90488"/>
    <n v="-83.839849999999998"/>
    <x v="0"/>
  </r>
  <r>
    <x v="1300"/>
    <x v="1300"/>
    <s v="Juan Morales"/>
    <n v="13.90597"/>
    <n v="-83.584869999999995"/>
    <s v="Humedales"/>
    <n v="0"/>
    <s v="Alta"/>
    <s v="Spot"/>
    <s v="623-322-24abr05.img"/>
    <m/>
    <s v="Media"/>
    <s v="Humedales"/>
    <n v="4"/>
    <s v="Alta"/>
    <s v="Rapide Eye"/>
    <s v="1745503_RapidEye-1_analytic_20160613_164123.tif"/>
    <m/>
    <s v="Alta"/>
    <m/>
    <m/>
    <s v="1258INF"/>
    <n v="13.90597"/>
    <n v="-83.584869999999995"/>
    <x v="0"/>
  </r>
  <r>
    <x v="1301"/>
    <x v="1301"/>
    <s v="Juan Morales"/>
    <n v="13.905519999999999"/>
    <n v="-84.392349999999993"/>
    <s v="Pastos"/>
    <n v="0"/>
    <s v="Media"/>
    <s v="Spot"/>
    <s v="621-322-24nov05.img"/>
    <m/>
    <s v="Media"/>
    <s v="Pastos"/>
    <n v="0"/>
    <s v="Alta"/>
    <s v="Rapide Eye"/>
    <s v="1645526_RapidEye-2_analytic_20160927_164626.tif"/>
    <m/>
    <s v="Alta"/>
    <m/>
    <m/>
    <s v="1269i"/>
    <n v="13.905519999999999"/>
    <n v="-84.392349999999993"/>
    <x v="0"/>
  </r>
  <r>
    <x v="1302"/>
    <x v="1302"/>
    <s v="Juan Morales"/>
    <n v="13.90549"/>
    <n v="-84.137349999999998"/>
    <s v="Pastos"/>
    <n v="0"/>
    <s v="Media"/>
    <s v="Spot"/>
    <s v="621-322-24nov05.img"/>
    <m/>
    <s v="Media"/>
    <s v="Pastos"/>
    <n v="0"/>
    <s v="Alta"/>
    <s v="Rapide Eye"/>
    <s v="1645527_RapidEye-1_analytic_20160206_165511.tif"/>
    <m/>
    <s v="Alta"/>
    <m/>
    <m/>
    <s v="1272i"/>
    <n v="13.90549"/>
    <n v="-84.137349999999998"/>
    <x v="0"/>
  </r>
  <r>
    <x v="1303"/>
    <x v="1303"/>
    <s v="Juan Morales"/>
    <n v="13.905430000000001"/>
    <n v="-83.882360000000006"/>
    <s v="Pastos"/>
    <n v="0"/>
    <s v="Media"/>
    <s v="Spot"/>
    <s v="622-322-24abr05.img"/>
    <m/>
    <s v="Media"/>
    <s v="Pastos"/>
    <n v="0"/>
    <s v="Alta"/>
    <s v="Rapide Eye"/>
    <s v="1745502_RapidEye-2_analytic_20151001_165216.tif"/>
    <m/>
    <s v="Alta"/>
    <m/>
    <m/>
    <s v="1275i"/>
    <n v="13.905430000000001"/>
    <n v="-83.882360000000006"/>
    <x v="0"/>
  </r>
  <r>
    <x v="1304"/>
    <x v="1304"/>
    <s v="Juan Morales"/>
    <n v="13.990880000000001"/>
    <n v="-84.433949999999996"/>
    <s v="Suelo desnudo"/>
    <n v="0"/>
    <s v="Media"/>
    <s v="Spot"/>
    <s v="621-322-24nov05.img"/>
    <m/>
    <s v="Media"/>
    <s v="Suelo desnudo"/>
    <n v="0"/>
    <s v="Alta"/>
    <s v="Rapide Eye"/>
    <s v="1645526_RapidEye-2_analytic_20160927_164626.tif"/>
    <m/>
    <s v="Alta"/>
    <m/>
    <m/>
    <s v="1277INF"/>
    <n v="13.990880000000001"/>
    <n v="-84.433949999999996"/>
    <x v="0"/>
  </r>
  <r>
    <x v="1305"/>
    <x v="1305"/>
    <s v="Juan Morales"/>
    <n v="13.9054"/>
    <n v="-83.627359999999996"/>
    <s v="Humedales"/>
    <n v="0"/>
    <s v="Media"/>
    <s v="Spot"/>
    <s v="622-322-24abr05.img"/>
    <m/>
    <s v="Media"/>
    <s v="Pastos"/>
    <n v="0"/>
    <s v="Alta"/>
    <s v="Rapide Eye"/>
    <s v="1745503_RapidEye-1_analytic_20160613_164123.tif"/>
    <m/>
    <s v="Alta"/>
    <m/>
    <m/>
    <s v="1278i"/>
    <n v="13.9054"/>
    <n v="-83.627359999999996"/>
    <x v="0"/>
  </r>
  <r>
    <x v="1306"/>
    <x v="1306"/>
    <s v="Juan Morales"/>
    <n v="13.9899"/>
    <n v="-84.178790000000006"/>
    <s v="Pastos"/>
    <n v="0"/>
    <s v="Media"/>
    <s v="Spot"/>
    <s v="621-322-24nov05.img"/>
    <m/>
    <s v="Media"/>
    <s v="Cultivo anual"/>
    <n v="0"/>
    <s v="Alta"/>
    <s v="Rapide Eye"/>
    <s v="1645527_RapidEye-1_analytic_20160206_165511.tif"/>
    <m/>
    <s v="Alta"/>
    <m/>
    <m/>
    <s v="1280INF"/>
    <n v="13.9899"/>
    <n v="-84.178790000000006"/>
    <x v="0"/>
  </r>
  <r>
    <x v="1307"/>
    <x v="1307"/>
    <s v="Juan Morales"/>
    <n v="13.99084"/>
    <n v="-83.923749999999998"/>
    <s v="Bosque latifoliado degradado 30-69%"/>
    <n v="3"/>
    <s v="Media"/>
    <s v="Spot"/>
    <s v="621-322-24nov05.img"/>
    <m/>
    <s v="Media"/>
    <s v="Bosque latifoliado degradado 30-69%"/>
    <n v="4"/>
    <s v="Alta"/>
    <s v="Rapide Eye"/>
    <s v="1745501_RapidEye-1_analytic_20160206_165511.tif"/>
    <m/>
    <s v="Alta"/>
    <m/>
    <m/>
    <s v="1283INF"/>
    <n v="13.99084"/>
    <n v="-83.923749999999998"/>
    <x v="0"/>
  </r>
  <r>
    <x v="1308"/>
    <x v="1308"/>
    <s v="Juan Morales"/>
    <n v="13.98968"/>
    <n v="-83.668639999999996"/>
    <s v="Humedales"/>
    <n v="0"/>
    <s v="Alta"/>
    <s v="Landsat"/>
    <s v="15050_29ago2005.img"/>
    <m/>
    <s v="Baja"/>
    <s v="Humedales"/>
    <n v="4"/>
    <s v="Alta"/>
    <s v="Rapide Eye"/>
    <s v="1745502_RapidEye-1_analytic_20160206_165510.tif"/>
    <m/>
    <s v="Alta"/>
    <m/>
    <m/>
    <s v="1286INF"/>
    <n v="13.98968"/>
    <n v="-83.668639999999996"/>
    <x v="0"/>
  </r>
  <r>
    <x v="1309"/>
    <x v="1309"/>
    <s v="Juan Morales"/>
    <n v="13.99042"/>
    <n v="-84.306370000000001"/>
    <s v="Pastos"/>
    <n v="0"/>
    <s v="Media"/>
    <s v="Spot"/>
    <s v="621-322-24nov05.img"/>
    <m/>
    <s v="Media"/>
    <s v="Bosque latifoliado degradado 30-69%"/>
    <n v="3"/>
    <s v="Media"/>
    <s v="Rapide Eye"/>
    <s v="1645527_RapidEye-3_analytic_20160620_164331.tif"/>
    <m/>
    <s v="Alta"/>
    <m/>
    <m/>
    <s v="1296i"/>
    <n v="13.99042"/>
    <n v="-84.306370000000001"/>
    <x v="0"/>
  </r>
  <r>
    <x v="1310"/>
    <x v="1310"/>
    <s v="Juan Morales"/>
    <n v="13.99034"/>
    <n v="-84.051280000000006"/>
    <s v="Áreas agropecuarias arboladas"/>
    <n v="0"/>
    <s v="Media"/>
    <s v="Spot"/>
    <s v="621-322-24nov05.img"/>
    <m/>
    <s v="Media"/>
    <s v="Áreas agropecuarias arboladas"/>
    <n v="0"/>
    <s v="Alta"/>
    <s v="Rapide Eye"/>
    <s v="1745501_RapidEye-1_analytic_20160206_165511.tif"/>
    <m/>
    <s v="Alta"/>
    <m/>
    <m/>
    <s v="1299i"/>
    <n v="13.99034"/>
    <n v="-84.051280000000006"/>
    <x v="0"/>
  </r>
  <r>
    <x v="1311"/>
    <x v="1311"/>
    <s v="Juan Morales"/>
    <n v="14.063545"/>
    <n v="-84.422445999999994"/>
    <s v="Bosque latifoliado degradado 30-69%"/>
    <n v="3"/>
    <s v="Baja"/>
    <s v="Spot"/>
    <s v="621-322-24nov05.img"/>
    <m/>
    <s v="Media"/>
    <s v="Bosque latifoliado degradado 30-69%"/>
    <n v="3"/>
    <s v="Baja"/>
    <s v="Rapide Eye"/>
    <s v="1645526_RapidEye-2_analytic_20160927_164626.tif"/>
    <m/>
    <s v="Alta"/>
    <m/>
    <m/>
    <s v="1301INF"/>
    <n v="14.07596"/>
    <n v="-84.434889999999996"/>
    <x v="0"/>
  </r>
  <r>
    <x v="1312"/>
    <x v="1312"/>
    <s v="Juan Morales"/>
    <n v="13.99029"/>
    <n v="-83.796189999999996"/>
    <s v="Bosque latifoliado degradado 30-69%"/>
    <n v="3"/>
    <s v="Media"/>
    <s v="Spot"/>
    <s v="622-322-24abr05.img"/>
    <m/>
    <s v="Media"/>
    <s v="Bosque latifoliado degradado 30-69%"/>
    <n v="3"/>
    <s v="Alta"/>
    <s v="Rapide Eye"/>
    <s v="1745502_RapidEye-2_analytic_20151001_165216.tif"/>
    <m/>
    <s v="Alta"/>
    <m/>
    <m/>
    <s v="1302i"/>
    <n v="13.99029"/>
    <n v="-83.796189999999996"/>
    <x v="0"/>
  </r>
  <r>
    <x v="1313"/>
    <x v="1313"/>
    <s v="Juan Morales"/>
    <n v="14.07498"/>
    <n v="-84.179760000000002"/>
    <s v="Pastos"/>
    <n v="0"/>
    <s v="Alta"/>
    <s v="Landsat"/>
    <s v="16050_13mar2005.img"/>
    <m/>
    <s v="Baja"/>
    <s v="Cultivo anual"/>
    <n v="0"/>
    <s v="Alta"/>
    <s v="Rapide Eye"/>
    <s v="1645527_RapidEye-1_analytic_20160206_165511.tif"/>
    <m/>
    <s v="Alta"/>
    <m/>
    <m/>
    <s v="1304INF"/>
    <n v="14.07498"/>
    <n v="-84.179760000000002"/>
    <x v="0"/>
  </r>
  <r>
    <x v="1314"/>
    <x v="1314"/>
    <s v="Juan Morales"/>
    <n v="13.990209999999999"/>
    <n v="-83.5411"/>
    <s v="Humedales"/>
    <n v="0"/>
    <s v="Alta"/>
    <s v="Spot"/>
    <s v="623-322-24abr05.img"/>
    <m/>
    <s v="Media"/>
    <s v="Humedales"/>
    <n v="4"/>
    <s v="Alta"/>
    <s v="Rapide Eye"/>
    <s v="1745503_RapidEye-1_analytic_20160613_164123.tif"/>
    <m/>
    <s v="Alta"/>
    <m/>
    <m/>
    <s v="1305i"/>
    <n v="13.990209999999999"/>
    <n v="-83.5411"/>
    <x v="0"/>
  </r>
  <r>
    <x v="1315"/>
    <x v="1315"/>
    <s v="Juan Morales"/>
    <n v="14.07596"/>
    <n v="-83.924880000000002"/>
    <s v="Cultivo anual"/>
    <n v="0"/>
    <s v="Media"/>
    <s v="Spot"/>
    <s v="621-322-24nov05.img"/>
    <m/>
    <s v="Media"/>
    <s v="Cultivo anual"/>
    <n v="0"/>
    <s v="Alta"/>
    <s v="Rapide Eye"/>
    <s v="1745501_RapidEye-1_analytic_20160206_165511.tif"/>
    <m/>
    <s v="Alta"/>
    <m/>
    <m/>
    <s v="1307INF"/>
    <n v="14.07596"/>
    <n v="-83.924880000000002"/>
    <x v="0"/>
  </r>
  <r>
    <x v="1316"/>
    <x v="1316"/>
    <s v="Juan Morales"/>
    <n v="14.0748"/>
    <n v="-83.669790000000006"/>
    <s v="Cultivo anual"/>
    <n v="0"/>
    <s v="Media"/>
    <s v="Spot"/>
    <s v="622-322-24abr05.img"/>
    <m/>
    <s v="Media"/>
    <s v="Bosque latifoliado degradado 30-69%"/>
    <n v="4"/>
    <s v="Alta"/>
    <s v="Rapide Eye"/>
    <s v="1745502_RapidEye-1_analytic_20160206_165510.tif"/>
    <m/>
    <s v="Alta"/>
    <m/>
    <m/>
    <s v="1310INF"/>
    <n v="14.0748"/>
    <n v="-83.669790000000006"/>
    <x v="0"/>
  </r>
  <r>
    <x v="1317"/>
    <x v="1317"/>
    <s v="Juan Morales"/>
    <n v="14.07596"/>
    <n v="-83.414869999999993"/>
    <s v="Humedales"/>
    <n v="0"/>
    <s v="Media"/>
    <s v="Spot"/>
    <s v="622-322-24abr05.img"/>
    <m/>
    <s v="Media"/>
    <s v="Humedales"/>
    <n v="0"/>
    <s v="Alta"/>
    <s v="Rapide Eye"/>
    <s v="1745504_RapidEye-1_analytic_20160613_164122.tif"/>
    <m/>
    <s v="Alta"/>
    <m/>
    <m/>
    <s v="1313INF"/>
    <n v="14.07596"/>
    <n v="-83.414869999999993"/>
    <x v="0"/>
  </r>
  <r>
    <x v="1318"/>
    <x v="1318"/>
    <s v="Juan Morales"/>
    <n v="14.075441"/>
    <n v="-84.392246999999998"/>
    <s v="Pastos"/>
    <n v="2"/>
    <s v="Media"/>
    <s v="Spot"/>
    <s v="621-322-24nov05.img"/>
    <m/>
    <s v="Media"/>
    <s v="Sombras y Nubes"/>
    <n v="0"/>
    <s v="Alta"/>
    <s v="Rapide Eye"/>
    <s v="1645526_RapidEye-2_analytic_20160927_164626.tif"/>
    <m/>
    <s v="Alta"/>
    <m/>
    <m/>
    <s v="1318i"/>
    <n v="14.07551"/>
    <n v="-84.392319999999998"/>
    <x v="1"/>
  </r>
  <r>
    <x v="1319"/>
    <x v="1319"/>
    <s v="Juan Morales"/>
    <n v="14.075480000000001"/>
    <n v="-84.137320000000003"/>
    <s v="Áreas agropecuarias arboladas"/>
    <n v="0"/>
    <s v="Media"/>
    <s v="Spot"/>
    <s v="621-322-24nov05.img"/>
    <m/>
    <s v="Media"/>
    <s v="Áreas agropecuarias arboladas"/>
    <n v="0"/>
    <s v="Alta"/>
    <s v="Rapide Eye"/>
    <s v="1645527_RapidEye-1_analytic_20160206_165511.tif"/>
    <m/>
    <s v="Alta"/>
    <m/>
    <m/>
    <s v="1321i"/>
    <n v="14.075480000000001"/>
    <n v="-84.137320000000003"/>
    <x v="0"/>
  </r>
  <r>
    <x v="1320"/>
    <x v="1320"/>
    <s v="Juan Morales"/>
    <n v="14.075419999999999"/>
    <n v="-83.882329999999996"/>
    <s v="Pastos"/>
    <n v="0"/>
    <s v="Media"/>
    <s v="Spot"/>
    <s v="621-322-24nov05.img"/>
    <m/>
    <s v="Media"/>
    <s v="Pastos"/>
    <n v="0"/>
    <s v="Alta"/>
    <s v="Rapide Eye"/>
    <s v="1745502_RapidEye-1_analytic_20160206_165510.tif"/>
    <m/>
    <s v="Alta"/>
    <m/>
    <m/>
    <s v="1324i"/>
    <n v="14.075419999999999"/>
    <n v="-83.882329999999996"/>
    <x v="0"/>
  </r>
  <r>
    <x v="1321"/>
    <x v="1321"/>
    <s v="Juan Morales"/>
    <n v="14.075390000000001"/>
    <n v="-83.627330000000001"/>
    <s v="Humedales"/>
    <n v="0"/>
    <s v="Media"/>
    <s v="Spot"/>
    <s v="622-322-24abr05.img"/>
    <m/>
    <s v="Media"/>
    <s v="Sombras y Nubes"/>
    <n v="0"/>
    <s v="Alta"/>
    <s v="Rapide Eye"/>
    <s v="1745503_RapidEye-5_analytic_20160730_164417.tif"/>
    <m/>
    <s v="Alta"/>
    <m/>
    <m/>
    <s v="1327i"/>
    <n v="14.075390000000001"/>
    <n v="-83.627330000000001"/>
    <x v="1"/>
  </r>
  <r>
    <x v="1322"/>
    <x v="1322"/>
    <s v="Juan Morales"/>
    <n v="14.160830000000001"/>
    <n v="-83.923739999999995"/>
    <s v="Pastos"/>
    <n v="0"/>
    <s v="Media"/>
    <s v="Spot"/>
    <s v="622-322-24abr05.img"/>
    <m/>
    <s v="Media"/>
    <s v="Pastos"/>
    <n v="0"/>
    <s v="Alta"/>
    <s v="Rapide Eye"/>
    <s v="1745601_RapidEye-1_analytic_20160206_165507.tif"/>
    <m/>
    <s v="Alta"/>
    <m/>
    <m/>
    <s v="1331INF"/>
    <n v="14.160830000000001"/>
    <n v="-83.923739999999995"/>
    <x v="0"/>
  </r>
  <r>
    <x v="1323"/>
    <x v="1323"/>
    <s v="Juan Morales"/>
    <n v="14.159649999999999"/>
    <n v="-83.668559999999999"/>
    <s v="Pastos"/>
    <n v="0"/>
    <s v="Media"/>
    <s v="Spot"/>
    <s v="622-322-24abr05.img"/>
    <m/>
    <s v="Media"/>
    <s v="Pastos"/>
    <n v="0"/>
    <s v="Alta"/>
    <s v="Rapide Eye"/>
    <s v="1745602_RapidEye-1_analytic_20160206_165507.tif"/>
    <m/>
    <s v="Alta"/>
    <m/>
    <m/>
    <s v="1334INF"/>
    <n v="14.159649999999999"/>
    <n v="-83.668559999999999"/>
    <x v="0"/>
  </r>
  <r>
    <x v="1324"/>
    <x v="1324"/>
    <s v="Juan Morales"/>
    <n v="14.16079"/>
    <n v="-83.413539999999998"/>
    <s v="Humedales"/>
    <n v="0"/>
    <s v="Media"/>
    <s v="Spot"/>
    <s v="622-322-24abr05.img"/>
    <m/>
    <s v="Media"/>
    <s v="Humedales"/>
    <n v="0"/>
    <s v="Alta"/>
    <s v="Rapide Eye"/>
    <s v="1745604_RapidEye-1_analytic_20160613_164119.tif"/>
    <m/>
    <s v="Alta"/>
    <m/>
    <m/>
    <s v="1337INF"/>
    <n v="14.16079"/>
    <n v="-83.413539999999998"/>
    <x v="0"/>
  </r>
  <r>
    <x v="1325"/>
    <x v="1325"/>
    <s v="Juan Morales"/>
    <n v="14.16032"/>
    <n v="-83.966200000000001"/>
    <s v="Pastos"/>
    <n v="0"/>
    <s v="Media"/>
    <s v="Spot"/>
    <s v="622-322-24abr05.img"/>
    <m/>
    <s v="Media"/>
    <s v="Pastos"/>
    <n v="0"/>
    <s v="Alta"/>
    <s v="Rapide Eye"/>
    <s v="1745601_RapidEye-1_analytic_20160206_165507.tif"/>
    <m/>
    <s v="Alta"/>
    <m/>
    <m/>
    <s v="1346i"/>
    <n v="14.16032"/>
    <n v="-83.966200000000001"/>
    <x v="0"/>
  </r>
  <r>
    <x v="1326"/>
    <x v="1326"/>
    <s v="Juan Morales"/>
    <n v="14.16024"/>
    <n v="-83.711119999999994"/>
    <s v="Áreas agropecuarias arboladas"/>
    <n v="0"/>
    <s v="Media"/>
    <s v="Spot"/>
    <s v="622-322-24abr05.img"/>
    <m/>
    <s v="Media"/>
    <s v="Áreas agropecuarias arboladas"/>
    <n v="0"/>
    <s v="Alta"/>
    <s v="Rapide Eye"/>
    <s v="1745602_RapidEye-1_analytic_20160206_165507.tif"/>
    <m/>
    <s v="Alta"/>
    <m/>
    <m/>
    <s v="1349i"/>
    <n v="14.16024"/>
    <n v="-83.711119999999994"/>
    <x v="0"/>
  </r>
  <r>
    <x v="1327"/>
    <x v="1327"/>
    <s v="Juan Morales"/>
    <n v="14.16019"/>
    <n v="-83.456019999999995"/>
    <s v="Suelo desnudo"/>
    <n v="0"/>
    <s v="Media"/>
    <s v="Spot"/>
    <s v="622-322-24abr05.img"/>
    <m/>
    <s v="Media"/>
    <s v="Suelo desnudo"/>
    <n v="0"/>
    <s v="Alta"/>
    <s v="Rapide Eye"/>
    <s v="1745603_RapidEye-2_analytic_20151001_165212.tif"/>
    <m/>
    <s v="Alta"/>
    <m/>
    <m/>
    <s v="1352i"/>
    <n v="14.16019"/>
    <n v="-83.456019999999995"/>
    <x v="0"/>
  </r>
  <r>
    <x v="1328"/>
    <x v="1328"/>
    <s v="Juan Morales"/>
    <n v="13.097720000000001"/>
    <n v="-84.604590000000002"/>
    <s v="Pastos"/>
    <n v="0"/>
    <s v="Media"/>
    <s v="Spot"/>
    <s v="621-324-24nov05.img"/>
    <m/>
    <s v="Media"/>
    <s v="Pastos"/>
    <n v="0"/>
    <s v="Alta"/>
    <s v="Rapide Eye"/>
    <s v="1645125_RapidEye-2_analytic_20150423_170937.tif"/>
    <m/>
    <s v="Alta"/>
    <m/>
    <m/>
    <s v="1756i"/>
    <n v="13.097720000000001"/>
    <n v="-84.604590000000002"/>
    <x v="0"/>
  </r>
  <r>
    <x v="1329"/>
    <x v="1329"/>
    <s v="Juan Morales"/>
    <n v="13.097619999999999"/>
    <n v="-84.349549999999994"/>
    <s v="Bosque latifoliado degradado 30-69%"/>
    <n v="4"/>
    <s v="Media"/>
    <s v="Spot"/>
    <s v="621-324-24nov05.img"/>
    <m/>
    <s v="Media"/>
    <s v="Bosque latifoliado degradado 30-69%"/>
    <n v="4"/>
    <s v="Alta"/>
    <s v="Rapide Eye"/>
    <s v="1645126_RapidEye-2_analytic_20150423_170937.tif"/>
    <m/>
    <s v="Alta"/>
    <m/>
    <m/>
    <s v="1759i"/>
    <n v="13.097619999999999"/>
    <n v="-84.349549999999994"/>
    <x v="0"/>
  </r>
  <r>
    <x v="1330"/>
    <x v="1330"/>
    <s v="Juan Morales"/>
    <n v="13.18271"/>
    <n v="-84.603769999999997"/>
    <s v="Pastos"/>
    <n v="0"/>
    <s v="Media"/>
    <s v="Spot"/>
    <s v="621-323-24nov05.img"/>
    <m/>
    <s v="Media"/>
    <s v="Pastos"/>
    <n v="0"/>
    <s v="Alta"/>
    <s v="Rapide Eye"/>
    <s v="1645125_RapidEye-2_analytic_20150423_170937.tif"/>
    <m/>
    <s v="Alta"/>
    <m/>
    <m/>
    <s v="1772i"/>
    <n v="13.18271"/>
    <n v="-84.603769999999997"/>
    <x v="0"/>
  </r>
  <r>
    <x v="1331"/>
    <x v="1331"/>
    <s v="Juan Morales"/>
    <n v="13.182600000000001"/>
    <n v="-84.348640000000003"/>
    <s v="Pastos"/>
    <n v="0"/>
    <s v="Media"/>
    <s v="Spot"/>
    <s v="621-323-24nov05.img"/>
    <m/>
    <s v="Media"/>
    <s v="Pastos"/>
    <n v="0"/>
    <s v="Alta"/>
    <s v="Rapide Eye"/>
    <s v="1645126_RapidEye-2_analytic_20150423_170937.tif"/>
    <m/>
    <s v="Alta"/>
    <m/>
    <m/>
    <s v="1775i"/>
    <n v="13.182600000000001"/>
    <n v="-84.348640000000003"/>
    <x v="0"/>
  </r>
  <r>
    <x v="1332"/>
    <x v="1332"/>
    <s v="Juan Morales"/>
    <n v="13.18252"/>
    <n v="-84.093509999999995"/>
    <s v="Humedales"/>
    <n v="0"/>
    <s v="Media"/>
    <s v="Spot"/>
    <s v="621-323-24nov05.img"/>
    <m/>
    <s v="Media"/>
    <s v="Humedales"/>
    <n v="0"/>
    <s v="Alta"/>
    <s v="Rapide Eye"/>
    <s v="1745101_RapidEye-5_analytic_20150101_165628.tif"/>
    <m/>
    <s v="Alta"/>
    <m/>
    <m/>
    <s v="1778i"/>
    <n v="13.18252"/>
    <n v="-84.093509999999995"/>
    <x v="0"/>
  </r>
  <r>
    <x v="1333"/>
    <x v="1333"/>
    <s v="Juan Morales"/>
    <n v="13.182410000000001"/>
    <n v="-83.838390000000004"/>
    <s v="Humedales"/>
    <n v="0"/>
    <s v="Media"/>
    <s v="Spot"/>
    <s v="622-324-24abr05.img"/>
    <m/>
    <s v="Media"/>
    <s v="Humedales"/>
    <n v="0"/>
    <s v="Alta"/>
    <s v="Rapide Eye"/>
    <s v="1745102_RapidEye-2_analytic_20151001_165229.tif"/>
    <m/>
    <s v="Alta"/>
    <m/>
    <m/>
    <s v="1781i"/>
    <n v="13.182410000000001"/>
    <n v="-83.838390000000004"/>
    <x v="0"/>
  </r>
  <r>
    <x v="1334"/>
    <x v="1334"/>
    <s v="Juan Morales"/>
    <n v="13.18234"/>
    <n v="-83.668300000000002"/>
    <s v="Bosque latifoliado degradado 30-69%"/>
    <n v="5"/>
    <s v="Media"/>
    <s v="Spot"/>
    <s v="622-324-24abr05.img"/>
    <m/>
    <s v="Media"/>
    <s v="Bosque latifoliado degradado 30-69%"/>
    <n v="5"/>
    <s v="Alta"/>
    <s v="Rapide Eye"/>
    <s v="1745102_RapidEye-2_analytic_20151001_165229.tif"/>
    <m/>
    <s v="Alta"/>
    <m/>
    <m/>
    <s v="1783i"/>
    <n v="13.18234"/>
    <n v="-83.668300000000002"/>
    <x v="0"/>
  </r>
  <r>
    <x v="1335"/>
    <x v="1335"/>
    <s v="Juan Morales"/>
    <n v="13.26764"/>
    <n v="-84.434529999999995"/>
    <s v="Bosque latifoliado degradado 30-69%"/>
    <n v="4"/>
    <s v="Media"/>
    <s v="Spot"/>
    <s v="621-323-24nov05.img"/>
    <m/>
    <s v="Media"/>
    <s v="Pastos"/>
    <n v="0"/>
    <s v="Alta"/>
    <s v="Rapide Eye"/>
    <s v="1645226_RapidEye-2_analytic_20160124_170412.tif"/>
    <m/>
    <s v="Alta"/>
    <m/>
    <m/>
    <s v="1794i"/>
    <n v="13.26764"/>
    <n v="-84.434529999999995"/>
    <x v="0"/>
  </r>
  <r>
    <x v="1336"/>
    <x v="1336"/>
    <s v="Juan Morales"/>
    <n v="13.267530000000001"/>
    <n v="-84.179490000000001"/>
    <s v="Bosque latifoliado degradado 30-69%"/>
    <n v="5"/>
    <s v="Media"/>
    <s v="Spot"/>
    <s v="621-323-24nov05.img"/>
    <m/>
    <s v="Media"/>
    <s v="Bosque latifoliado degradado 30-69%"/>
    <n v="3"/>
    <s v="Alta"/>
    <s v="Rapide Eye"/>
    <s v="1645227_RapidEye-1_analytic_20160726_164308.tif"/>
    <m/>
    <s v="Alta"/>
    <m/>
    <m/>
    <s v="1797i"/>
    <n v="13.267530000000001"/>
    <n v="-84.179490000000001"/>
    <x v="0"/>
  </r>
  <r>
    <x v="1337"/>
    <x v="1337"/>
    <s v="Juan Morales"/>
    <n v="13.26745"/>
    <n v="-83.924449999999993"/>
    <s v="Pastos"/>
    <n v="0"/>
    <s v="Media"/>
    <s v="Spot"/>
    <s v="622-324-24abr05.img"/>
    <m/>
    <s v="Media"/>
    <s v="Pastos"/>
    <n v="0"/>
    <s v="Alta"/>
    <s v="Rapide Eye"/>
    <s v="1745201_RapidEye-1_analytic_20160315_165149.tif"/>
    <m/>
    <s v="Alta"/>
    <m/>
    <m/>
    <s v="1800i"/>
    <n v="13.26745"/>
    <n v="-83.924449999999993"/>
    <x v="0"/>
  </r>
  <r>
    <x v="1338"/>
    <x v="1338"/>
    <s v="Juan Morales"/>
    <n v="13.267340000000001"/>
    <n v="-83.669409999999999"/>
    <s v="Bosque latifoliado degradado 30-69%"/>
    <n v="4"/>
    <s v="Media"/>
    <s v="Landsat"/>
    <s v="15051_20abr2004.img"/>
    <m/>
    <s v="Baja"/>
    <s v="Bosque latifoliado degradado 30-69%"/>
    <n v="4"/>
    <s v="Alta"/>
    <s v="Rapide Eye"/>
    <s v="1745202_RapidEye-2_analytic_20151001_165226.tif"/>
    <m/>
    <s v="Alta"/>
    <m/>
    <m/>
    <s v="1803i"/>
    <n v="13.267340000000001"/>
    <n v="-83.669409999999999"/>
    <x v="0"/>
  </r>
  <r>
    <x v="1339"/>
    <x v="1339"/>
    <s v="Juan Morales"/>
    <n v="13.352690000000001"/>
    <n v="-84.603719999999996"/>
    <s v="Pastos"/>
    <n v="0"/>
    <s v="Media"/>
    <s v="Spot"/>
    <s v="621-323-24nov05.img"/>
    <m/>
    <s v="Media"/>
    <s v="Pastos"/>
    <n v="1"/>
    <s v="Alta"/>
    <s v="Rapide Eye"/>
    <s v="1645225_RapidEye-2_analytic_20160124_170413.tif"/>
    <m/>
    <s v="Alta"/>
    <m/>
    <m/>
    <s v="1813i"/>
    <n v="13.352690000000001"/>
    <n v="-84.603719999999996"/>
    <x v="0"/>
  </r>
  <r>
    <x v="1340"/>
    <x v="1340"/>
    <s v="Juan Morales"/>
    <n v="13.35258"/>
    <n v="-84.348590000000002"/>
    <s v="Bosque latifoliado degradado 30-69%"/>
    <n v="3"/>
    <s v="Media"/>
    <s v="Spot"/>
    <s v="621-323-24nov05.img"/>
    <m/>
    <s v="Media"/>
    <s v="Bosque latifoliado degradado 30-69%"/>
    <n v="5"/>
    <s v="Alta"/>
    <s v="Rapide Eye"/>
    <s v="1645226_RapidEye-2_analytic_20160124_170412.tif"/>
    <m/>
    <s v="Alta"/>
    <s v="122m"/>
    <m/>
    <s v="1816i"/>
    <n v="13.35258"/>
    <n v="-84.348590000000002"/>
    <x v="0"/>
  </r>
  <r>
    <x v="1341"/>
    <x v="1341"/>
    <s v="Juan Morales"/>
    <n v="13.352499999999999"/>
    <n v="-84.093459999999993"/>
    <s v="Bosque latifoliado degradado 30-69%"/>
    <n v="5"/>
    <s v="Media"/>
    <s v="Spot"/>
    <s v="621-323-24nov05.img"/>
    <m/>
    <s v="Media"/>
    <s v="Bosque latifoliado degradado 30-69%"/>
    <n v="4"/>
    <s v="Alta"/>
    <s v="Rapide Eye"/>
    <s v="1745201_RapidEye-1_analytic_20160315_165149.tif"/>
    <m/>
    <s v="Alta"/>
    <m/>
    <m/>
    <s v="1819i"/>
    <n v="13.352499999999999"/>
    <n v="-84.093459999999993"/>
    <x v="0"/>
  </r>
  <r>
    <x v="1342"/>
    <x v="1342"/>
    <s v="Juan Morales"/>
    <n v="13.35238"/>
    <n v="-83.838340000000002"/>
    <s v="Humedales"/>
    <n v="0"/>
    <s v="Alta"/>
    <s v="Spot"/>
    <s v="622-323-24abr05.img"/>
    <m/>
    <s v="Media"/>
    <s v="Humedales"/>
    <n v="0"/>
    <s v="Alta"/>
    <s v="Rapide Eye"/>
    <s v="1745202_RapidEye-2_analytic_20151001_165226.tif"/>
    <m/>
    <s v="Alta"/>
    <m/>
    <m/>
    <s v="1822i"/>
    <n v="13.35238"/>
    <n v="-83.838340000000002"/>
    <x v="0"/>
  </r>
  <r>
    <x v="1343"/>
    <x v="1343"/>
    <s v="Juan Morales"/>
    <n v="13.43764"/>
    <n v="-84.519509999999997"/>
    <s v="Pastos"/>
    <n v="0"/>
    <s v="Media"/>
    <s v="Spot"/>
    <s v="621-323-24nov05.img"/>
    <m/>
    <s v="Media"/>
    <s v="Bosque latifoliado degradado 30-69%"/>
    <n v="3"/>
    <s v="Alta"/>
    <s v="Rapide Eye"/>
    <s v="1645226_RapidEye-2_analytic_20160124_170412.tif"/>
    <m/>
    <s v="Alta"/>
    <s v="122m"/>
    <m/>
    <s v="1838i"/>
    <n v="13.43764"/>
    <n v="-84.519509999999997"/>
    <x v="0"/>
  </r>
  <r>
    <x v="1344"/>
    <x v="1344"/>
    <s v="Juan Morales"/>
    <n v="13.43756"/>
    <n v="-84.264470000000003"/>
    <s v="Pastos"/>
    <n v="0"/>
    <s v="Media"/>
    <s v="Spot"/>
    <s v="621-323-24nov05.img"/>
    <m/>
    <s v="Media"/>
    <s v="Cultivo anual"/>
    <n v="2"/>
    <s v="Alta"/>
    <s v="Rapide Eye"/>
    <s v="1645227_RapidEye-2_analytic_20160124_170412.tif"/>
    <m/>
    <s v="Alta"/>
    <s v="122m"/>
    <m/>
    <s v="1841i"/>
    <n v="13.43756"/>
    <n v="-84.264470000000003"/>
    <x v="0"/>
  </r>
  <r>
    <x v="1345"/>
    <x v="1345"/>
    <s v="Juan Morales"/>
    <n v="13.43745"/>
    <n v="-84.009429999999995"/>
    <s v="Bosque latifoliado degradado 30-69%"/>
    <n v="4"/>
    <s v="Media"/>
    <s v="Spot"/>
    <s v="622-323-24abr05.jp2"/>
    <m/>
    <s v="Media"/>
    <s v="Pastos"/>
    <n v="0"/>
    <s v="Alta"/>
    <s v="Rapide Eye"/>
    <s v="1745201_RapidEye-1_analytic_20160315_165149.tif"/>
    <m/>
    <s v="Alta"/>
    <m/>
    <m/>
    <s v="1844i"/>
    <n v="13.43745"/>
    <n v="-84.009429999999995"/>
    <x v="0"/>
  </r>
  <r>
    <x v="1346"/>
    <x v="1346"/>
    <s v="Juan Morales"/>
    <n v="13.43737"/>
    <n v="-83.754390000000001"/>
    <s v="Humedales"/>
    <n v="0"/>
    <s v="Media"/>
    <s v="Spot"/>
    <s v="622-323-24abr05.jp2"/>
    <m/>
    <s v="Media"/>
    <s v="Humedales"/>
    <n v="0"/>
    <s v="Alta"/>
    <s v="Rapide Eye"/>
    <s v="1745202_RapidEye-2_analytic_20151001_165226.tif"/>
    <m/>
    <s v="Alta"/>
    <m/>
    <m/>
    <s v="1847i"/>
    <n v="13.43737"/>
    <n v="-83.754390000000001"/>
    <x v="0"/>
  </r>
  <r>
    <x v="1347"/>
    <x v="1347"/>
    <s v="Juan Morales"/>
    <n v="13.522600000000001"/>
    <n v="-84.433589999999995"/>
    <s v="Bosque latifoliado degradado 30-69%"/>
    <n v="4"/>
    <s v="Media"/>
    <s v="Spot"/>
    <s v="621-323-24nov05.img"/>
    <m/>
    <s v="Media"/>
    <s v="Bosque latifoliado degradado 30-69%"/>
    <n v="4"/>
    <s v="Alta"/>
    <s v="Rapide Eye"/>
    <s v="1645326_RapidEye-2_analytic_20160124_170409.tif"/>
    <m/>
    <s v="Alta"/>
    <s v="122m"/>
    <m/>
    <s v="1863i"/>
    <n v="13.522600000000001"/>
    <n v="-84.433589999999995"/>
    <x v="0"/>
  </r>
  <r>
    <x v="1348"/>
    <x v="1348"/>
    <s v="Juan Morales"/>
    <n v="13.522489999999999"/>
    <n v="-84.178460000000001"/>
    <s v="Humedales"/>
    <n v="0"/>
    <s v="Alta"/>
    <s v="Spot"/>
    <s v="622-323-24abr05.img"/>
    <m/>
    <s v="Media"/>
    <s v="Humedales"/>
    <n v="0"/>
    <s v="Alta"/>
    <s v="Rapide Eye"/>
    <s v="1645327_RapidEye-2_analytic_20160124_170408.tif"/>
    <m/>
    <s v="Alta"/>
    <m/>
    <m/>
    <s v="1866i"/>
    <n v="13.522489999999999"/>
    <n v="-84.178460000000001"/>
    <x v="0"/>
  </r>
  <r>
    <x v="1349"/>
    <x v="1349"/>
    <s v="Juan Morales"/>
    <n v="13.522410000000001"/>
    <n v="-83.923330000000007"/>
    <s v="Humedales"/>
    <n v="0"/>
    <s v="Alta"/>
    <s v="Spot"/>
    <s v="622-323-24abr05.img"/>
    <m/>
    <s v="Media"/>
    <s v="Humedales"/>
    <n v="0"/>
    <s v="Alta"/>
    <s v="Rapide Eye"/>
    <s v="1745301_RapidEye-1_analytic_20160206_165518.tif"/>
    <m/>
    <s v="Alta"/>
    <m/>
    <m/>
    <s v="1869i"/>
    <n v="13.522410000000001"/>
    <n v="-83.923330000000007"/>
    <x v="0"/>
  </r>
  <r>
    <x v="1350"/>
    <x v="1350"/>
    <s v="Juan Morales"/>
    <n v="13.52229"/>
    <n v="-83.668199999999999"/>
    <s v="Bosque latifoliado degradado 30-69%"/>
    <n v="4"/>
    <s v="Media"/>
    <s v="Spot"/>
    <s v="622-323-24abr05.jp2"/>
    <m/>
    <s v="Media"/>
    <s v="Bosque latifoliado degradado 30-69%"/>
    <n v="5"/>
    <s v="Alta"/>
    <s v="Rapide Eye"/>
    <s v="1745302_RapidEye-2_analytic_20151001_165223.tif"/>
    <m/>
    <s v="Alta"/>
    <m/>
    <m/>
    <s v="1872i"/>
    <n v="13.52229"/>
    <n v="-83.668199999999999"/>
    <x v="0"/>
  </r>
  <r>
    <x v="1351"/>
    <x v="1351"/>
    <s v="Juan Morales"/>
    <n v="13.607670000000001"/>
    <n v="-84.604489999999998"/>
    <s v="Áreas agropecuarias arboladas"/>
    <n v="2"/>
    <s v="Media"/>
    <s v="Landsat"/>
    <s v="16050_13mar2005.img"/>
    <m/>
    <s v="Baja"/>
    <s v="Áreas agropecuarias arboladas"/>
    <n v="2"/>
    <s v="Alta"/>
    <s v="Rapide Eye"/>
    <s v="1645325_RapidEye-2_analytic_20160927_164633.tif"/>
    <m/>
    <s v="Alta"/>
    <m/>
    <m/>
    <s v="1887i"/>
    <n v="13.607670000000001"/>
    <n v="-84.604489999999998"/>
    <x v="0"/>
  </r>
  <r>
    <x v="1352"/>
    <x v="1352"/>
    <s v="Juan Morales"/>
    <n v="13.607559999999999"/>
    <n v="-84.349450000000004"/>
    <s v="Pastos"/>
    <n v="0"/>
    <s v="Media"/>
    <s v="Spot"/>
    <s v="621-323-24nov05.img"/>
    <m/>
    <s v="Media"/>
    <s v="Pastos"/>
    <n v="0"/>
    <s v="Alta"/>
    <s v="Rapide Eye"/>
    <s v="1645326_RapidEye-4_analytic_20160710_164224.tif"/>
    <m/>
    <s v="Alta"/>
    <s v="122m"/>
    <m/>
    <s v="1890i"/>
    <n v="13.607559999999999"/>
    <n v="-84.349450000000004"/>
    <x v="0"/>
  </r>
  <r>
    <x v="1353"/>
    <x v="1353"/>
    <s v="Juan Morales"/>
    <n v="13.607469999999999"/>
    <n v="-84.094399999999993"/>
    <s v="Humedales"/>
    <n v="0"/>
    <s v="Media"/>
    <s v="Spot"/>
    <s v="622-323-24abr05.jp2"/>
    <m/>
    <s v="Media"/>
    <s v="Humedales"/>
    <n v="0"/>
    <s v="Alta"/>
    <s v="Rapide Eye"/>
    <s v="1745301_RapidEye-1_analytic_20160206_165518.tif"/>
    <m/>
    <s v="Alta"/>
    <m/>
    <m/>
    <s v="1893i"/>
    <n v="13.607469999999999"/>
    <n v="-84.094399999999993"/>
    <x v="0"/>
  </r>
  <r>
    <x v="1354"/>
    <x v="1354"/>
    <s v="Juan Morales"/>
    <n v="13.60736"/>
    <n v="-83.839370000000002"/>
    <s v="Humedales"/>
    <n v="0"/>
    <s v="Alta"/>
    <s v="Spot"/>
    <s v="622-323-24abr05.img"/>
    <m/>
    <s v="Media"/>
    <s v="Humedales"/>
    <n v="3"/>
    <s v="Alta"/>
    <s v="Rapide Eye"/>
    <s v="1745302_RapidEye-2_analytic_20151001_165223.tif"/>
    <m/>
    <s v="Alta"/>
    <m/>
    <m/>
    <s v="1896i"/>
    <n v="13.60736"/>
    <n v="-83.839370000000002"/>
    <x v="0"/>
  </r>
  <r>
    <x v="1355"/>
    <x v="1355"/>
    <s v="Juan Morales"/>
    <n v="13.692600000000001"/>
    <n v="-84.51858"/>
    <s v="Pastos"/>
    <n v="0"/>
    <s v="Media"/>
    <s v="Spot"/>
    <s v="621-322-24nov05.img"/>
    <m/>
    <s v="Media"/>
    <s v="Áreas agropecuarias arboladas"/>
    <n v="1"/>
    <s v="Alta"/>
    <s v="Rapide Eye"/>
    <s v="1645426_RapidEye-2_analytic_20160927_164629.tif"/>
    <m/>
    <s v="Alta"/>
    <m/>
    <m/>
    <s v="1914i"/>
    <n v="13.692600000000001"/>
    <n v="-84.51858"/>
    <x v="0"/>
  </r>
  <r>
    <x v="1356"/>
    <x v="1356"/>
    <s v="Juan Morales"/>
    <n v="13.692539999999999"/>
    <n v="-84.348500000000001"/>
    <s v="Pastos"/>
    <n v="1"/>
    <s v="Media"/>
    <s v="Spot"/>
    <s v="621-322-24nov05.img"/>
    <m/>
    <s v="Media"/>
    <s v="Áreas agropecuarias arboladas"/>
    <n v="2"/>
    <s v="Alta"/>
    <s v="Rapide Eye"/>
    <s v="1645426_RapidEye-1_analytic_20160206_165515.tif"/>
    <m/>
    <s v="Alta"/>
    <m/>
    <m/>
    <s v="1916i"/>
    <n v="13.692539999999999"/>
    <n v="-84.348500000000001"/>
    <x v="0"/>
  </r>
  <r>
    <x v="1357"/>
    <x v="1357"/>
    <s v="Juan Morales"/>
    <n v="13.692449999999999"/>
    <n v="-84.093360000000004"/>
    <s v="Humedales"/>
    <n v="0"/>
    <s v="Alta"/>
    <s v="Spot"/>
    <s v="622-323-24abr05.img"/>
    <m/>
    <s v="Media"/>
    <s v="Humedales"/>
    <n v="5"/>
    <s v="Alta"/>
    <s v="Rapide Eye"/>
    <s v="1745401_RapidEye-1_analytic_20160206_165514.tif"/>
    <m/>
    <s v="Alta"/>
    <m/>
    <m/>
    <s v="1919i"/>
    <n v="13.692449999999999"/>
    <n v="-84.093360000000004"/>
    <x v="0"/>
  </r>
  <r>
    <x v="1358"/>
    <x v="1358"/>
    <s v="Juan Morales"/>
    <n v="13.69234"/>
    <n v="-83.838229999999996"/>
    <s v="Humedales"/>
    <n v="0"/>
    <s v="Alta"/>
    <s v="Spot"/>
    <s v="622-323-24abr05.img"/>
    <m/>
    <s v="Media"/>
    <s v="Humedales"/>
    <n v="4"/>
    <s v="Alta"/>
    <s v="Rapide Eye"/>
    <s v="1745402_RapidEye-1_analytic_20160206_165514.tif"/>
    <m/>
    <s v="Alta"/>
    <m/>
    <m/>
    <s v="1922i"/>
    <n v="13.69234"/>
    <n v="-83.838229999999996"/>
    <x v="0"/>
  </r>
  <r>
    <x v="1359"/>
    <x v="1359"/>
    <s v="Juan Morales"/>
    <n v="13.77758"/>
    <n v="-84.434420000000003"/>
    <s v="Pastos"/>
    <n v="0"/>
    <s v="Media"/>
    <s v="Spot"/>
    <s v="621-322-24nov05.img"/>
    <m/>
    <s v="Media"/>
    <s v="Pastos"/>
    <n v="0"/>
    <s v="Alta"/>
    <s v="Rapide Eye"/>
    <s v="1645426_RapidEye-2_analytic_20160927_164629.tif"/>
    <m/>
    <s v="Alta"/>
    <m/>
    <m/>
    <s v="1940i"/>
    <n v="13.77758"/>
    <n v="-84.434420000000003"/>
    <x v="0"/>
  </r>
  <r>
    <x v="1360"/>
    <x v="1360"/>
    <s v="Juan Morales"/>
    <n v="13.77741"/>
    <n v="-84.009349999999998"/>
    <s v="Humedales"/>
    <n v="0"/>
    <s v="Media"/>
    <s v="Spot"/>
    <s v="621-322-24nov05.img"/>
    <m/>
    <s v="Media"/>
    <s v="Humedales"/>
    <n v="0"/>
    <s v="Alta"/>
    <s v="Rapide Eye"/>
    <s v="1745401_RapidEye-1_analytic_20160206_165514.tif"/>
    <m/>
    <s v="Alta"/>
    <m/>
    <m/>
    <s v="1945i"/>
    <n v="13.77741"/>
    <n v="-84.009349999999998"/>
    <x v="0"/>
  </r>
  <r>
    <x v="1361"/>
    <x v="1361"/>
    <s v="Juan Morales"/>
    <n v="13.77732"/>
    <n v="-83.754310000000004"/>
    <s v="Humedales"/>
    <n v="0"/>
    <s v="Alta"/>
    <s v="Landsat"/>
    <s v="15050-23baril2005.img"/>
    <m/>
    <s v="Baja"/>
    <s v="Humedales"/>
    <n v="5"/>
    <s v="Alta"/>
    <s v="Rapide Eye"/>
    <s v="1745402_RapidEye-1_analytic_20160726_164300.tif"/>
    <m/>
    <s v="Alta"/>
    <m/>
    <m/>
    <s v="1948i"/>
    <n v="13.77732"/>
    <n v="-83.754310000000004"/>
    <x v="0"/>
  </r>
  <r>
    <x v="1362"/>
    <x v="1362"/>
    <s v="Juan Morales"/>
    <n v="13.86252"/>
    <n v="-84.34845"/>
    <s v="Áreas agropecuarias arboladas"/>
    <n v="0"/>
    <s v="Media"/>
    <s v="Spot"/>
    <s v="621-322-24nov05.img"/>
    <m/>
    <s v="Media"/>
    <s v="Áreas agropecuarias arboladas"/>
    <n v="0"/>
    <s v="Alta"/>
    <s v="Rapide Eye"/>
    <s v="1645426_RapidEye-2_analytic_20160927_164629.tif"/>
    <m/>
    <s v="Alta"/>
    <m/>
    <m/>
    <s v="1965i"/>
    <n v="13.86252"/>
    <n v="-84.34845"/>
    <x v="0"/>
  </r>
  <r>
    <x v="1363"/>
    <x v="1363"/>
    <s v="Juan Morales"/>
    <n v="13.86243"/>
    <n v="-84.093310000000002"/>
    <s v="Bosque latifoliado degradado 30-69%"/>
    <n v="3"/>
    <s v="Media"/>
    <s v="Spot"/>
    <s v="622-322-24abr05.img"/>
    <m/>
    <s v="Media"/>
    <s v="Bosque latifoliado degradado 30-69%"/>
    <n v="4"/>
    <s v="Alta"/>
    <s v="Rapide Eye"/>
    <s v="1745401_RapidEye-1_analytic_20160206_165514.tif"/>
    <m/>
    <s v="Alta"/>
    <m/>
    <m/>
    <s v="1968i"/>
    <n v="13.86243"/>
    <n v="-84.093310000000002"/>
    <x v="0"/>
  </r>
  <r>
    <x v="1364"/>
    <x v="1364"/>
    <s v="Juan Morales"/>
    <n v="13.862310000000001"/>
    <n v="-83.838179999999994"/>
    <s v="Humedales"/>
    <n v="0"/>
    <s v="Media"/>
    <s v="Spot"/>
    <s v="622-322-24abr05.img"/>
    <m/>
    <s v="Media"/>
    <s v="Humedales"/>
    <n v="0"/>
    <s v="Alta"/>
    <s v="Rapide Eye"/>
    <s v="1745402_RapidEye-1_analytic_20160726_164300.tif"/>
    <m/>
    <s v="Alta"/>
    <m/>
    <m/>
    <s v="1971i"/>
    <n v="13.862310000000001"/>
    <n v="-83.838179999999994"/>
    <x v="0"/>
  </r>
  <r>
    <x v="1365"/>
    <x v="1365"/>
    <s v="Juan Morales"/>
    <n v="13.86223"/>
    <n v="-83.58305"/>
    <s v="Humedales"/>
    <n v="0"/>
    <s v="Alta"/>
    <s v="Landsat"/>
    <s v="15050-23baril2005.img"/>
    <m/>
    <s v="Baja"/>
    <s v="Humedales"/>
    <n v="4"/>
    <s v="Alta"/>
    <s v="Rapide Eye"/>
    <s v="1745403_RapidEye-1_analytic_20160613_164126.tif"/>
    <m/>
    <s v="Alta"/>
    <m/>
    <m/>
    <s v="1974i"/>
    <n v="13.86223"/>
    <n v="-83.58305"/>
    <x v="0"/>
  </r>
  <r>
    <x v="1366"/>
    <x v="1366"/>
    <s v="Juan Morales"/>
    <n v="13.947559999999999"/>
    <n v="-84.434389999999993"/>
    <s v="Pastos"/>
    <n v="0"/>
    <s v="Media"/>
    <s v="Spot"/>
    <s v="621-322-24nov05.img"/>
    <m/>
    <s v="Media"/>
    <s v="Bosque latifoliado degradado 30-69%"/>
    <n v="3"/>
    <s v="Alta"/>
    <s v="Rapide Eye"/>
    <s v="1645526_RapidEye-2_analytic_20160927_164626.tif"/>
    <m/>
    <s v="Alta"/>
    <m/>
    <m/>
    <s v="1989i"/>
    <n v="13.947559999999999"/>
    <n v="-84.434389999999993"/>
    <x v="0"/>
  </r>
  <r>
    <x v="1367"/>
    <x v="1367"/>
    <s v="Juan Morales"/>
    <n v="13.94745"/>
    <n v="-84.179339999999996"/>
    <s v="Bosque latifoliado degradado 30-69%"/>
    <n v="3"/>
    <s v="Media"/>
    <s v="Spot"/>
    <s v="621-322-24nov05.img"/>
    <m/>
    <s v="Media"/>
    <s v="Bosque latifoliado degradado 30-69%"/>
    <n v="5"/>
    <s v="Alta"/>
    <s v="Rapide Eye"/>
    <s v="1645527_RapidEye-1_analytic_20160206_165511.tif"/>
    <m/>
    <s v="Alta"/>
    <m/>
    <m/>
    <s v="1992i"/>
    <n v="13.94745"/>
    <n v="-84.179339999999996"/>
    <x v="0"/>
  </r>
  <r>
    <x v="1368"/>
    <x v="1368"/>
    <s v="Juan Morales"/>
    <n v="13.947369999999999"/>
    <n v="-83.924300000000002"/>
    <s v="Pastos"/>
    <n v="0"/>
    <s v="Media"/>
    <s v="Spot"/>
    <s v="621-322-24nov05.img"/>
    <m/>
    <s v="Media"/>
    <s v="Pastos"/>
    <n v="0"/>
    <s v="Alta"/>
    <s v="Rapide Eye"/>
    <s v="1745501_RapidEye-1_analytic_20160206_165511.tif"/>
    <m/>
    <s v="Alta"/>
    <m/>
    <m/>
    <s v="1995i"/>
    <n v="13.947369999999999"/>
    <n v="-83.924300000000002"/>
    <x v="0"/>
  </r>
  <r>
    <x v="1369"/>
    <x v="1369"/>
    <s v="Juan Morales"/>
    <n v="13.94725"/>
    <n v="-83.669259999999994"/>
    <s v="Áreas agropecuarias arboladas"/>
    <n v="0"/>
    <s v="Media"/>
    <s v="Spot"/>
    <s v="622-322-24abr05.img"/>
    <m/>
    <s v="Media"/>
    <s v="Áreas agropecuarias arboladas"/>
    <n v="0"/>
    <s v="Alta"/>
    <s v="Rapide Eye"/>
    <s v="1745502_RapidEye-1_analytic_20160206_165510.tif"/>
    <m/>
    <s v="Alta"/>
    <m/>
    <m/>
    <s v="1998i"/>
    <n v="13.94725"/>
    <n v="-83.669259999999994"/>
    <x v="0"/>
  </r>
  <r>
    <x v="1370"/>
    <x v="1370"/>
    <s v="Juan Morales"/>
    <n v="14.024022"/>
    <n v="-84.336641"/>
    <s v="Pastos"/>
    <n v="2"/>
    <s v="Alta"/>
    <s v="Spot"/>
    <s v="621-322-24nov05.img"/>
    <m/>
    <s v="Media"/>
    <s v="Pastos"/>
    <n v="0"/>
    <s v="Alta"/>
    <s v="Rapide Eye"/>
    <s v="1645526_RapidEye-2_analytic_20160927_164626.tif"/>
    <m/>
    <s v="Alta"/>
    <m/>
    <m/>
    <s v="2012i"/>
    <n v="14.032489999999999"/>
    <n v="-84.348399999999998"/>
    <x v="0"/>
  </r>
  <r>
    <x v="1371"/>
    <x v="1371"/>
    <s v="Juan Morales"/>
    <n v="14.03241"/>
    <n v="-84.093260000000001"/>
    <s v="Áreas agropecuarias arboladas"/>
    <n v="0"/>
    <s v="Media"/>
    <s v="Spot"/>
    <s v="621-322-24nov05.img"/>
    <m/>
    <s v="Media"/>
    <s v="Áreas agropecuarias arboladas"/>
    <n v="0"/>
    <s v="Alta"/>
    <s v="Rapide Eye"/>
    <s v="1745501_RapidEye-1_analytic_20160206_165511.tif"/>
    <m/>
    <s v="Alta"/>
    <m/>
    <m/>
    <s v="2015i"/>
    <n v="14.03241"/>
    <n v="-84.093260000000001"/>
    <x v="0"/>
  </r>
  <r>
    <x v="1372"/>
    <x v="1372"/>
    <s v="Juan Morales"/>
    <n v="14.03229"/>
    <n v="-83.838130000000007"/>
    <s v="Áreas agropecuarias arboladas"/>
    <n v="0"/>
    <s v="Media"/>
    <s v="Spot"/>
    <s v="622-322-24abr05.img"/>
    <m/>
    <s v="Media"/>
    <s v="Áreas agropecuarias arboladas"/>
    <n v="0"/>
    <s v="Alta"/>
    <s v="Rapide Eye"/>
    <s v="1745502_RapidEye-1_analytic_20160206_165510.tif"/>
    <m/>
    <s v="Alta"/>
    <m/>
    <m/>
    <s v="2018i"/>
    <n v="14.03229"/>
    <n v="-83.838130000000007"/>
    <x v="0"/>
  </r>
  <r>
    <x v="1373"/>
    <x v="1373"/>
    <s v="Juan Morales"/>
    <n v="14.03227"/>
    <n v="-83.753079999999997"/>
    <s v="Bosque latifoliado degradado 30-69%"/>
    <n v="4"/>
    <s v="Media"/>
    <s v="Spot"/>
    <s v="622-322-24abr05.img"/>
    <m/>
    <s v="Media"/>
    <s v="Bosque latifoliado degradado 30-69%"/>
    <n v="4"/>
    <s v="Alta"/>
    <s v="Rapide Eye"/>
    <s v="1745502_RapidEye-1_analytic_20160206_165510.tif"/>
    <m/>
    <s v="Alta"/>
    <m/>
    <m/>
    <s v="2019i"/>
    <n v="14.03227"/>
    <n v="-83.753079999999997"/>
    <x v="0"/>
  </r>
  <r>
    <x v="1374"/>
    <x v="1374"/>
    <s v="Juan Morales"/>
    <n v="14.11736"/>
    <n v="-84.009280000000004"/>
    <s v="Bosque latifoliado degradado 30-69%"/>
    <n v="4"/>
    <s v="Media"/>
    <s v="Spot"/>
    <s v="621-322-24nov05.img"/>
    <m/>
    <s v="Media"/>
    <s v="Bosque latifoliado &gt;70%"/>
    <n v="7"/>
    <s v="Alta"/>
    <s v="Rapide Eye"/>
    <s v="1745601_RapidEye-1_analytic_20160206_165507.tif"/>
    <m/>
    <s v="Alta"/>
    <m/>
    <m/>
    <s v="2037i"/>
    <n v="14.11736"/>
    <n v="-84.009280000000004"/>
    <x v="0"/>
  </r>
  <r>
    <x v="1375"/>
    <x v="1375"/>
    <s v="Juan Morales"/>
    <n v="14.117279999999999"/>
    <n v="-83.754239999999996"/>
    <s v="Bosque latifoliado degradado 30-69%"/>
    <n v="5"/>
    <s v="Media"/>
    <s v="Spot"/>
    <s v="622-322-24abr05.img"/>
    <m/>
    <s v="Media"/>
    <s v="Bosque latifoliado degradado 30-69%"/>
    <n v="4"/>
    <s v="Alta"/>
    <s v="Rapide Eye"/>
    <s v="1745602_RapidEye-1_analytic_20160206_165507.tif"/>
    <m/>
    <s v="Alta"/>
    <m/>
    <m/>
    <s v="2040i"/>
    <n v="14.117279999999999"/>
    <n v="-83.754239999999996"/>
    <x v="0"/>
  </r>
  <r>
    <x v="1376"/>
    <x v="1376"/>
    <s v="Juan Morales"/>
    <n v="14.11716"/>
    <n v="-83.499200000000002"/>
    <s v="Humedales"/>
    <n v="0"/>
    <s v="Media"/>
    <s v="Spot"/>
    <s v="622-322-24abr05.img"/>
    <m/>
    <s v="Media"/>
    <s v="Humedales"/>
    <n v="0"/>
    <s v="Alta"/>
    <s v="Rapide Eye"/>
    <s v="1745603_RapidEye-2_analytic_20151001_165212.tif"/>
    <m/>
    <s v="Alta"/>
    <m/>
    <m/>
    <s v="2043i"/>
    <n v="14.11716"/>
    <n v="-83.499200000000002"/>
    <x v="0"/>
  </r>
  <r>
    <x v="1377"/>
    <x v="1377"/>
    <s v="Juan Morales"/>
    <n v="13.09808"/>
    <n v="-84.562079999999995"/>
    <s v="Pastos"/>
    <n v="0"/>
    <s v="Media"/>
    <s v="Spot"/>
    <s v="621-324-24nov05.img"/>
    <m/>
    <s v="Media"/>
    <s v="Pastos"/>
    <n v="0"/>
    <s v="Alta"/>
    <s v="Rapide Eye"/>
    <s v="1645126_RapidEye-3_analytic_20160620_164345.tif"/>
    <m/>
    <s v="Alta"/>
    <m/>
    <m/>
    <s v="289i"/>
    <n v="13.09808"/>
    <n v="-84.562079999999995"/>
    <x v="0"/>
  </r>
  <r>
    <x v="1378"/>
    <x v="1378"/>
    <s v="Juan Morales"/>
    <n v="13.18303"/>
    <n v="-84.391159999999999"/>
    <s v="Bosque latifoliado degradado 30-69%"/>
    <n v="4"/>
    <s v="Media"/>
    <s v="Spot"/>
    <s v="621-324-24nov05.img"/>
    <m/>
    <s v="Media"/>
    <s v="Bosque latifoliado degradado 30-69%"/>
    <n v="3"/>
    <s v="Alta"/>
    <s v="Rapide Eye"/>
    <s v="1645126_RapidEye-2_analytic_20150423_170937.tif"/>
    <m/>
    <s v="Alta"/>
    <m/>
    <m/>
    <s v="308i"/>
    <n v="13.18303"/>
    <n v="-84.391159999999999"/>
    <x v="0"/>
  </r>
  <r>
    <x v="1379"/>
    <x v="1379"/>
    <s v="Juan Morales"/>
    <n v="13.18206"/>
    <n v="-84.136039999999994"/>
    <s v="Humedales"/>
    <n v="0"/>
    <s v="Alta"/>
    <s v="Landsat"/>
    <s v="15051_20abr2004.img"/>
    <m/>
    <s v="Baja"/>
    <s v="Humedales"/>
    <n v="0"/>
    <s v="Alta"/>
    <s v="Rapide Eye"/>
    <s v="1645127_RapidEye-3_analytic_20160620_164345.tif"/>
    <m/>
    <s v="Alta"/>
    <m/>
    <m/>
    <s v="311i"/>
    <n v="13.18206"/>
    <n v="-84.136039999999994"/>
    <x v="0"/>
  </r>
  <r>
    <x v="1380"/>
    <x v="1380"/>
    <s v="Juan Morales"/>
    <n v="13.182930000000001"/>
    <n v="-83.880899999999997"/>
    <s v="Humedales"/>
    <n v="0"/>
    <s v="Media"/>
    <s v="Spot"/>
    <s v="622-324-24abr05.img"/>
    <m/>
    <s v="Media"/>
    <s v="Humedales"/>
    <n v="0"/>
    <s v="Alta"/>
    <s v="Rapide Eye"/>
    <s v="1745102_RapidEye-2_analytic_20151001_165229.tif"/>
    <m/>
    <s v="Alta"/>
    <m/>
    <m/>
    <s v="314i"/>
    <n v="13.182930000000001"/>
    <n v="-83.880899999999997"/>
    <x v="0"/>
  </r>
  <r>
    <x v="1381"/>
    <x v="1381"/>
    <s v="Juan Morales"/>
    <n v="13.18289"/>
    <n v="-83.710819999999998"/>
    <s v="Bosque latifoliado degradado 30-69%"/>
    <n v="5"/>
    <s v="Media"/>
    <s v="Spot"/>
    <s v="622-324-24abr05.img"/>
    <m/>
    <s v="Media"/>
    <s v="Bosque latifoliado degradado 30-69%"/>
    <n v="5"/>
    <s v="Alta"/>
    <s v="Rapide Eye"/>
    <s v="1745102_RapidEye-2_analytic_20151001_165229.tif"/>
    <m/>
    <s v="Alta"/>
    <m/>
    <m/>
    <s v="316i"/>
    <n v="13.18289"/>
    <n v="-83.710819999999998"/>
    <x v="0"/>
  </r>
  <r>
    <x v="1382"/>
    <x v="1382"/>
    <s v="Juan Morales"/>
    <n v="13.267239999999999"/>
    <n v="-84.477040000000002"/>
    <s v="Pastos"/>
    <n v="0"/>
    <s v="Media"/>
    <s v="Spot"/>
    <s v="621-323-24nov05.img"/>
    <m/>
    <s v="Media"/>
    <s v="Pastos"/>
    <n v="2"/>
    <s v="Alta"/>
    <s v="Rapide Eye"/>
    <s v="1645226_RapidEye-2_analytic_20160124_170412.tif"/>
    <m/>
    <s v="Alta"/>
    <m/>
    <m/>
    <s v="328i"/>
    <n v="13.267239999999999"/>
    <n v="-84.477040000000002"/>
    <x v="0"/>
  </r>
  <r>
    <x v="1383"/>
    <x v="1383"/>
    <s v="Juan Morales"/>
    <n v="13.268000000000001"/>
    <n v="-84.221990000000005"/>
    <s v="Bosque latifoliado degradado 30-69%"/>
    <n v="4"/>
    <s v="Media"/>
    <s v="Spot"/>
    <s v="621-323-24nov05.img"/>
    <m/>
    <s v="Media"/>
    <s v="Bosque latifoliado degradado 30-69%"/>
    <n v="4"/>
    <s v="Alta"/>
    <s v="Rapide Eye"/>
    <s v="1645227_RapidEye-2_analytic_20160124_170412.tif"/>
    <m/>
    <s v="Alta"/>
    <m/>
    <m/>
    <s v="331i"/>
    <n v="13.268000000000001"/>
    <n v="-84.221990000000005"/>
    <x v="0"/>
  </r>
  <r>
    <x v="1384"/>
    <x v="1384"/>
    <s v="Juan Morales"/>
    <n v="13.266970000000001"/>
    <n v="-83.96696"/>
    <s v="Humedales"/>
    <n v="0"/>
    <s v="Media"/>
    <s v="Spot"/>
    <s v="622-324-24abr05.img"/>
    <m/>
    <s v="Media"/>
    <s v="Humedales"/>
    <n v="0"/>
    <s v="Alta"/>
    <s v="Rapide Eye"/>
    <s v="1745201_RapidEye-1_analytic_20160315_165149.tif"/>
    <m/>
    <s v="Alta"/>
    <m/>
    <m/>
    <s v="334i"/>
    <n v="13.266970000000001"/>
    <n v="-83.96696"/>
    <x v="0"/>
  </r>
  <r>
    <x v="1385"/>
    <x v="1385"/>
    <s v="Juan Morales"/>
    <n v="13.267899999999999"/>
    <n v="-83.711920000000006"/>
    <s v="Bosque latifoliado degradado 30-69%"/>
    <n v="4"/>
    <s v="Media"/>
    <s v="Landsat"/>
    <s v="15051_20abr2004.img"/>
    <m/>
    <s v="Baja"/>
    <s v="Cultivo anual"/>
    <n v="0"/>
    <s v="Alta"/>
    <s v="Rapide Eye"/>
    <s v="1745202_RapidEye-2_analytic_20151001_165226.tif"/>
    <m/>
    <s v="Alta"/>
    <m/>
    <m/>
    <s v="337i"/>
    <n v="13.267899999999999"/>
    <n v="-83.711920000000006"/>
    <x v="0"/>
  </r>
  <r>
    <x v="1386"/>
    <x v="1386"/>
    <s v="Juan Morales"/>
    <n v="13.352220000000001"/>
    <n v="-84.476159999999993"/>
    <s v="Pastos"/>
    <n v="1"/>
    <s v="Media"/>
    <s v="Spot"/>
    <s v="621-323-24nov05.img"/>
    <m/>
    <s v="Media"/>
    <s v="Pastos"/>
    <n v="0"/>
    <s v="Alta"/>
    <s v="Rapide Eye"/>
    <s v="1645226_RapidEye-2_analytic_20160124_170412.tif"/>
    <m/>
    <s v="Alta"/>
    <s v="122m"/>
    <m/>
    <s v="350i"/>
    <n v="13.352220000000001"/>
    <n v="-84.476159999999993"/>
    <x v="0"/>
  </r>
  <r>
    <x v="1387"/>
    <x v="1387"/>
    <s v="Juan Morales"/>
    <n v="13.352980000000001"/>
    <n v="-84.221019999999996"/>
    <s v="Humedales"/>
    <n v="0"/>
    <s v="Alta"/>
    <s v="Spot"/>
    <s v="622-323-24abr05.img"/>
    <m/>
    <s v="Media"/>
    <s v="Humedales"/>
    <n v="0"/>
    <s v="Alta"/>
    <s v="Rapide Eye"/>
    <s v="1645227_RapidEye-2_analytic_20160124_170412.tif"/>
    <m/>
    <s v="Alta"/>
    <m/>
    <m/>
    <s v="353i"/>
    <n v="13.352980000000001"/>
    <n v="-84.221019999999996"/>
    <x v="0"/>
  </r>
  <r>
    <x v="1388"/>
    <x v="1388"/>
    <s v="Juan Morales"/>
    <n v="13.351940000000001"/>
    <n v="-83.965909999999994"/>
    <s v="Humedales"/>
    <n v="0"/>
    <s v="Media"/>
    <s v="Landsat"/>
    <s v="15051_23abril2005.img"/>
    <m/>
    <s v="Baja"/>
    <s v="Humedales"/>
    <n v="0"/>
    <s v="Alta"/>
    <s v="Rapide Eye"/>
    <s v="1745201_RapidEye-1_analytic_20160315_165149.tif"/>
    <m/>
    <s v="Alta"/>
    <m/>
    <m/>
    <s v="356i"/>
    <n v="13.351940000000001"/>
    <n v="-83.965909999999994"/>
    <x v="0"/>
  </r>
  <r>
    <x v="1389"/>
    <x v="1389"/>
    <s v="Juan Morales"/>
    <n v="13.352869999999999"/>
    <n v="-83.710769999999997"/>
    <s v="Humedales"/>
    <n v="0"/>
    <s v="Alta"/>
    <s v="Spot"/>
    <s v="622-323-24abr05.img"/>
    <m/>
    <s v="Media"/>
    <s v="Humedales"/>
    <n v="0"/>
    <s v="Alta"/>
    <s v="Rapide Eye"/>
    <s v="1745202_RapidEye-2_analytic_20151001_165226.tif"/>
    <m/>
    <s v="Alta"/>
    <m/>
    <m/>
    <s v="359i"/>
    <n v="13.352869999999999"/>
    <n v="-83.710769999999997"/>
    <x v="0"/>
  </r>
  <r>
    <x v="1390"/>
    <x v="1390"/>
    <s v="Juan Morales"/>
    <n v="13.43802"/>
    <n v="-84.391990000000007"/>
    <s v="Bosque latifoliado degradado 30-69%"/>
    <n v="4"/>
    <s v="Media"/>
    <s v="Spot"/>
    <s v="621-323-24nov05.img"/>
    <m/>
    <s v="Media"/>
    <s v="Pastos"/>
    <n v="1"/>
    <s v="Alta"/>
    <s v="Rapide Eye"/>
    <s v="1645226_RapidEye-2_analytic_20160124_170412.tif"/>
    <m/>
    <s v="Alta"/>
    <s v="122m"/>
    <m/>
    <s v="376i"/>
    <n v="13.43802"/>
    <n v="-84.391990000000007"/>
    <x v="0"/>
  </r>
  <r>
    <x v="1391"/>
    <x v="1391"/>
    <s v="Juan Morales"/>
    <n v="13.43703"/>
    <n v="-84.136949999999999"/>
    <s v="Humedales"/>
    <n v="0"/>
    <s v="Alta"/>
    <s v="Spot"/>
    <s v="622-323-24abr05.img"/>
    <m/>
    <s v="Media"/>
    <s v="Humedales"/>
    <n v="0"/>
    <s v="Alta"/>
    <s v="Rapide Eye"/>
    <s v="1645227_RapidEye-1_analytic_20160726_164308.tif"/>
    <m/>
    <s v="Alta"/>
    <m/>
    <m/>
    <s v="379i"/>
    <n v="13.43703"/>
    <n v="-84.136949999999999"/>
    <x v="0"/>
  </r>
  <r>
    <x v="1392"/>
    <x v="1392"/>
    <s v="Juan Morales"/>
    <n v="13.43792"/>
    <n v="-83.881900000000002"/>
    <s v="Humedales"/>
    <n v="0"/>
    <s v="Media"/>
    <s v="Spot"/>
    <s v="622-323-24abr05.img"/>
    <m/>
    <s v="Media"/>
    <s v="Humedales"/>
    <n v="0"/>
    <s v="Alta"/>
    <s v="Rapide Eye"/>
    <s v="1745201_RapidEye-1_analytic_20160315_165149.tif"/>
    <m/>
    <s v="Alta"/>
    <m/>
    <m/>
    <s v="382i"/>
    <n v="13.43792"/>
    <n v="-83.881900000000002"/>
    <x v="0"/>
  </r>
  <r>
    <x v="1393"/>
    <x v="1393"/>
    <s v="Juan Morales"/>
    <n v="13.43675"/>
    <n v="-83.62688"/>
    <s v="Humedales"/>
    <n v="0"/>
    <s v="Alta"/>
    <s v="Spot"/>
    <s v="622-323-24abr05.img"/>
    <m/>
    <s v="Media"/>
    <s v="Humedales"/>
    <n v="0"/>
    <s v="Alta"/>
    <s v="Rapide Eye"/>
    <s v="1745203_RapidEye-4_analytic_20160223_164641.tif"/>
    <m/>
    <s v="Alta"/>
    <m/>
    <m/>
    <s v="385i"/>
    <n v="13.43675"/>
    <n v="-83.62688"/>
    <x v="0"/>
  </r>
  <r>
    <x v="1394"/>
    <x v="1394"/>
    <s v="Juan Morales"/>
    <n v="13.5222"/>
    <n v="-84.476110000000006"/>
    <s v="Bosque latifoliado degradado 30-69%"/>
    <n v="4"/>
    <s v="Media"/>
    <s v="Spot"/>
    <s v="621-323-24nov05.img"/>
    <m/>
    <s v="Media"/>
    <s v="Pastos"/>
    <n v="1"/>
    <s v="Alta"/>
    <s v="Rapide Eye"/>
    <s v="1645326_RapidEye-2_analytic_20160124_170409.tif"/>
    <m/>
    <s v="Alta"/>
    <s v="122m"/>
    <m/>
    <s v="400i"/>
    <n v="13.5222"/>
    <n v="-84.476110000000006"/>
    <x v="0"/>
  </r>
  <r>
    <x v="1395"/>
    <x v="1395"/>
    <s v="Juan Morales"/>
    <n v="13.522970000000001"/>
    <n v="-84.220979999999997"/>
    <s v="Humedales"/>
    <n v="0"/>
    <s v="Media"/>
    <s v="Spot"/>
    <s v="621-323-24nov05.img"/>
    <m/>
    <s v="Media"/>
    <s v="Humedales"/>
    <n v="0"/>
    <s v="Alta"/>
    <s v="Rapide Eye"/>
    <s v="1645327_RapidEye-2_analytic_20160124_170408.tif"/>
    <m/>
    <s v="Alta"/>
    <m/>
    <m/>
    <s v="403i"/>
    <n v="13.522970000000001"/>
    <n v="-84.220979999999997"/>
    <x v="0"/>
  </r>
  <r>
    <x v="1396"/>
    <x v="1396"/>
    <s v="Juan Morales"/>
    <n v="13.52191"/>
    <n v="-83.965850000000003"/>
    <s v="Humedales"/>
    <n v="0"/>
    <s v="Alta"/>
    <s v="Spot"/>
    <s v="622-323-24abr05.img"/>
    <m/>
    <s v="Media"/>
    <s v="Humedales"/>
    <n v="5"/>
    <s v="Alta"/>
    <s v="Rapide Eye"/>
    <s v="1745301_RapidEye-1_analytic_20160206_165518.tif"/>
    <m/>
    <s v="Alta"/>
    <m/>
    <m/>
    <s v="406i"/>
    <n v="13.52191"/>
    <n v="-83.965850000000003"/>
    <x v="0"/>
  </r>
  <r>
    <x v="1397"/>
    <x v="1397"/>
    <s v="Juan Morales"/>
    <n v="13.52286"/>
    <n v="-83.710719999999995"/>
    <s v="Humedales"/>
    <n v="0"/>
    <s v="Media"/>
    <s v="Spot"/>
    <s v="622-323-24abr05.jp2"/>
    <m/>
    <s v="Media"/>
    <s v="Humedales"/>
    <n v="0"/>
    <s v="Alta"/>
    <s v="Rapide Eye"/>
    <s v="1745302_RapidEye-2_analytic_20151001_165223.tif"/>
    <m/>
    <s v="Alta"/>
    <m/>
    <m/>
    <s v="409i"/>
    <n v="13.52286"/>
    <n v="-83.710719999999995"/>
    <x v="0"/>
  </r>
  <r>
    <x v="1398"/>
    <x v="1398"/>
    <s v="Juan Morales"/>
    <n v="13.60801"/>
    <n v="-84.391949999999994"/>
    <s v="Bosque latifoliado degradado 30-69%"/>
    <n v="3"/>
    <s v="Media"/>
    <s v="Spot"/>
    <s v="621-323-24nov05.img"/>
    <m/>
    <s v="Media"/>
    <s v="Bosque latifoliado degradado 30-69%"/>
    <n v="4"/>
    <s v="Alta"/>
    <s v="Rapide Eye"/>
    <s v="1645326_RapidEye-4_analytic_20160710_164224.tif"/>
    <m/>
    <s v="Alta"/>
    <s v="122m"/>
    <m/>
    <s v="428i"/>
    <n v="13.60801"/>
    <n v="-84.391949999999994"/>
    <x v="0"/>
  </r>
  <r>
    <x v="1399"/>
    <x v="1399"/>
    <s v="Juan Morales"/>
    <n v="13.607010000000001"/>
    <n v="-84.136920000000003"/>
    <s v="Humedales"/>
    <n v="0"/>
    <s v="Media"/>
    <s v="Spot"/>
    <s v="622-323-24abr05.jp2"/>
    <m/>
    <s v="Media"/>
    <s v="Humedales"/>
    <n v="0"/>
    <s v="Alta"/>
    <s v="Rapide Eye"/>
    <s v="1645327_RapidEye-3_analytic_20160620_164338.tif"/>
    <m/>
    <s v="Alta"/>
    <m/>
    <m/>
    <s v="431i"/>
    <n v="13.607010000000001"/>
    <n v="-84.136920000000003"/>
    <x v="0"/>
  </r>
  <r>
    <x v="1400"/>
    <x v="1400"/>
    <s v="Juan Morales"/>
    <n v="13.607900000000001"/>
    <n v="-83.881870000000006"/>
    <s v="Humedales"/>
    <n v="0"/>
    <s v="Media"/>
    <s v="Spot"/>
    <s v="622-323-24abr05.jp2"/>
    <m/>
    <s v="Media"/>
    <s v="Humedales"/>
    <n v="0"/>
    <s v="Alta"/>
    <s v="Rapide Eye"/>
    <s v="1745302_RapidEye-2_analytic_20151001_165223.tif"/>
    <m/>
    <s v="Alta"/>
    <m/>
    <m/>
    <s v="434i"/>
    <n v="13.607900000000001"/>
    <n v="-83.881870000000006"/>
    <x v="0"/>
  </r>
  <r>
    <x v="1401"/>
    <x v="1401"/>
    <s v="Juan Morales"/>
    <n v="13.606719999999999"/>
    <n v="-83.626840000000001"/>
    <s v="Humedales"/>
    <n v="0"/>
    <s v="Alta"/>
    <s v="Spot"/>
    <s v="622-323-24abr05.img"/>
    <m/>
    <s v="Media"/>
    <s v="Humedales"/>
    <n v="3"/>
    <s v="Alta"/>
    <s v="Rapide Eye"/>
    <s v="1745303_RapidEye-1_analytic_20150219_170602.tif"/>
    <m/>
    <s v="Alta"/>
    <m/>
    <m/>
    <s v="437i"/>
    <n v="13.606719999999999"/>
    <n v="-83.626840000000001"/>
    <x v="0"/>
  </r>
  <r>
    <x v="1402"/>
    <x v="1402"/>
    <s v="Juan Morales"/>
    <n v="13.692080000000001"/>
    <n v="-84.305980000000005"/>
    <s v="Pastos"/>
    <n v="0"/>
    <s v="Media"/>
    <s v="Spot"/>
    <s v="621-322-24nov05.img"/>
    <m/>
    <s v="Media"/>
    <s v="Pastos"/>
    <n v="0"/>
    <s v="Alta"/>
    <s v="Rapide Eye"/>
    <s v="1645427_RapidEye-3_analytic_20160620_164334.tif"/>
    <m/>
    <s v="Alta"/>
    <m/>
    <m/>
    <s v="456i"/>
    <n v="13.692080000000001"/>
    <n v="-84.305980000000005"/>
    <x v="0"/>
  </r>
  <r>
    <x v="1403"/>
    <x v="1403"/>
    <s v="Juan Morales"/>
    <n v="13.692909999999999"/>
    <n v="-84.050839999999994"/>
    <s v="Humedales"/>
    <n v="0"/>
    <s v="Alta"/>
    <s v="Landsat"/>
    <s v="15051_23abril2005.img"/>
    <m/>
    <s v="Baja"/>
    <s v="Humedales"/>
    <n v="4"/>
    <s v="Alta"/>
    <s v="Rapide Eye"/>
    <s v="1745401_RapidEye-1_analytic_20160206_165514.tif"/>
    <m/>
    <s v="Alta"/>
    <m/>
    <m/>
    <s v="459i"/>
    <n v="13.692909999999999"/>
    <n v="-84.050839999999994"/>
    <x v="0"/>
  </r>
  <r>
    <x v="1404"/>
    <x v="1404"/>
    <s v="Juan Morales"/>
    <n v="13.691789999999999"/>
    <n v="-83.795720000000003"/>
    <s v="Humedales"/>
    <n v="0"/>
    <s v="Alta"/>
    <s v="Landsat"/>
    <s v="15051_23abril2005.img"/>
    <m/>
    <s v="Baja"/>
    <s v="Humedales"/>
    <n v="3"/>
    <s v="Alta"/>
    <s v="Rapide Eye"/>
    <s v="1745402_RapidEye-1_analytic_20160726_164300.tif"/>
    <m/>
    <s v="Alta"/>
    <m/>
    <m/>
    <s v="462i"/>
    <n v="13.691789999999999"/>
    <n v="-83.795720000000003"/>
    <x v="0"/>
  </r>
  <r>
    <x v="1405"/>
    <x v="1405"/>
    <s v="Juan Morales"/>
    <n v="13.77717"/>
    <n v="-84.476929999999996"/>
    <s v="Pastos"/>
    <n v="1"/>
    <s v="Media"/>
    <s v="Spot"/>
    <s v="621-322-24nov05.img"/>
    <m/>
    <s v="Media"/>
    <s v="Sombras y Nubes"/>
    <n v="0"/>
    <s v="Alta"/>
    <s v="Rapide Eye"/>
    <s v="1645426_RapidEye-2_analytic_20160927_164629.tif"/>
    <m/>
    <s v="Alta"/>
    <m/>
    <m/>
    <s v="480i"/>
    <n v="13.77717"/>
    <n v="-84.476929999999996"/>
    <x v="1"/>
  </r>
  <r>
    <x v="1406"/>
    <x v="1406"/>
    <s v="Juan Morales"/>
    <n v="13.77698"/>
    <n v="-84.136880000000005"/>
    <s v="Áreas agropecuarias arboladas"/>
    <n v="0"/>
    <s v="Media"/>
    <s v="Spot"/>
    <s v="621-322-24nov05.img"/>
    <m/>
    <s v="Media"/>
    <s v="Áreas agropecuarias arboladas"/>
    <n v="0"/>
    <s v="Alta"/>
    <s v="Rapide Eye"/>
    <s v="1645427_RapidEye-1_analytic_20160206_165515.tif"/>
    <m/>
    <s v="Alta"/>
    <m/>
    <m/>
    <s v="484i"/>
    <n v="13.77698"/>
    <n v="-84.136880000000005"/>
    <x v="0"/>
  </r>
  <r>
    <x v="1407"/>
    <x v="1407"/>
    <s v="Juan Morales"/>
    <n v="13.77788"/>
    <n v="-83.881829999999994"/>
    <s v="Áreas agropecuarias arboladas"/>
    <n v="0"/>
    <s v="Media"/>
    <s v="Spot"/>
    <s v="622-322-24abr05.img"/>
    <m/>
    <s v="Media"/>
    <s v="Áreas agropecuarias arboladas"/>
    <n v="0"/>
    <s v="Alta"/>
    <s v="Rapide Eye"/>
    <s v="1745401_RapidEye-1_analytic_20160206_165514.tif"/>
    <m/>
    <s v="Alta"/>
    <m/>
    <m/>
    <s v="487i"/>
    <n v="13.77788"/>
    <n v="-83.881829999999994"/>
    <x v="0"/>
  </r>
  <r>
    <x v="1408"/>
    <x v="1408"/>
    <s v="Juan Morales"/>
    <n v="13.77669"/>
    <n v="-83.626800000000003"/>
    <s v="Humedales"/>
    <n v="0"/>
    <s v="Alta"/>
    <s v="Landsat"/>
    <s v="15050-23baril2005.img"/>
    <m/>
    <s v="Baja"/>
    <s v="Humedales"/>
    <n v="6"/>
    <s v="Alta"/>
    <s v="Rapide Eye"/>
    <s v="1745403_RapidEye-1_analytic_20160613_164126.tif"/>
    <m/>
    <s v="Alta"/>
    <m/>
    <m/>
    <s v="490i"/>
    <n v="13.77669"/>
    <n v="-83.626800000000003"/>
    <x v="0"/>
  </r>
  <r>
    <x v="1409"/>
    <x v="1409"/>
    <s v="Juan Morales"/>
    <n v="13.86205"/>
    <n v="-84.305930000000004"/>
    <s v="Sombras y Nubes"/>
    <n v="0"/>
    <s v="Media"/>
    <s v="Spot"/>
    <s v="621-322-24nov05.img"/>
    <m/>
    <s v="Media"/>
    <s v="Pastos"/>
    <n v="0"/>
    <s v="Alta"/>
    <s v="Rapide Eye"/>
    <s v="1645427_RapidEye-3_analytic_20160620_164334.tif"/>
    <m/>
    <s v="Alta"/>
    <m/>
    <m/>
    <s v="507i"/>
    <n v="13.86205"/>
    <n v="-84.305930000000004"/>
    <x v="1"/>
  </r>
  <r>
    <x v="1410"/>
    <x v="1410"/>
    <s v="Juan Morales"/>
    <n v="13.86186"/>
    <n v="-83.96575"/>
    <s v="Áreas agropecuarias arboladas"/>
    <n v="0"/>
    <s v="Media"/>
    <s v="Spot"/>
    <s v="622-322-24abr05.img"/>
    <m/>
    <s v="Media"/>
    <s v="Áreas agropecuarias arboladas"/>
    <n v="0"/>
    <s v="Media"/>
    <s v="Rapide Eye"/>
    <s v="1745401_RapidEye-1_analytic_20160206_165514.tif"/>
    <m/>
    <s v="Alta"/>
    <m/>
    <m/>
    <s v="511i"/>
    <n v="13.86186"/>
    <n v="-83.96575"/>
    <x v="0"/>
  </r>
  <r>
    <x v="1411"/>
    <x v="1411"/>
    <s v="Juan Morales"/>
    <n v="13.862819999999999"/>
    <n v="-83.710610000000003"/>
    <s v="Áreas agropecuarias arboladas"/>
    <n v="0"/>
    <s v="Media"/>
    <s v="Spot"/>
    <s v="622-322-24abr05.img"/>
    <m/>
    <s v="Media"/>
    <s v="Áreas agropecuarias arboladas"/>
    <n v="0"/>
    <s v="Alta"/>
    <s v="Rapide Eye"/>
    <s v="1745402_RapidEye-1_analytic_20160206_165514.tif"/>
    <m/>
    <s v="Alta"/>
    <m/>
    <m/>
    <s v="514i"/>
    <n v="13.862819999999999"/>
    <n v="-83.710610000000003"/>
    <x v="0"/>
  </r>
  <r>
    <x v="1412"/>
    <x v="1412"/>
    <s v="Juan Morales"/>
    <n v="13.94797"/>
    <n v="-84.39188"/>
    <s v="Pastos"/>
    <n v="0"/>
    <s v="Media"/>
    <s v="Spot"/>
    <s v="621-322-24nov05.img"/>
    <m/>
    <s v="Media"/>
    <s v="Pastos"/>
    <n v="0"/>
    <s v="Alta"/>
    <s v="Rapide Eye"/>
    <s v="1645526_RapidEye-2_analytic_20160927_164626.tif"/>
    <m/>
    <s v="Alta"/>
    <m/>
    <m/>
    <s v="532i"/>
    <n v="13.94797"/>
    <n v="-84.39188"/>
    <x v="0"/>
  </r>
  <r>
    <x v="1413"/>
    <x v="1413"/>
    <s v="Juan Morales"/>
    <n v="13.946949999999999"/>
    <n v="-84.136840000000007"/>
    <s v="Pastos"/>
    <n v="0"/>
    <s v="Media"/>
    <s v="Spot"/>
    <s v="621-322-24nov05.img"/>
    <m/>
    <s v="Media"/>
    <s v="Pastos"/>
    <n v="0"/>
    <s v="Alta"/>
    <s v="Rapide Eye"/>
    <s v="1645527_RapidEye-1_analytic_20160206_165511.tif"/>
    <m/>
    <s v="Alta"/>
    <m/>
    <m/>
    <s v="535i"/>
    <n v="13.946949999999999"/>
    <n v="-84.136840000000007"/>
    <x v="0"/>
  </r>
  <r>
    <x v="1414"/>
    <x v="1414"/>
    <s v="Juan Morales"/>
    <n v="13.94783"/>
    <n v="-83.711759999999998"/>
    <s v="Áreas agropecuarias arboladas"/>
    <n v="0"/>
    <s v="Media"/>
    <s v="Spot"/>
    <s v="622-322-24abr05.img"/>
    <m/>
    <s v="Media"/>
    <s v="Áreas agropecuarias arboladas"/>
    <n v="0"/>
    <s v="Alta"/>
    <s v="Rapide Eye"/>
    <s v="1745502_RapidEye-2_analytic_20151001_165216.tif"/>
    <m/>
    <s v="Alta"/>
    <m/>
    <m/>
    <s v="540i"/>
    <n v="13.94783"/>
    <n v="-83.711759999999998"/>
    <x v="0"/>
  </r>
  <r>
    <x v="1415"/>
    <x v="1415"/>
    <s v="Juan Morales"/>
    <n v="14.032120000000001"/>
    <n v="-84.475970000000004"/>
    <s v="Áreas agropecuarias arboladas"/>
    <n v="0"/>
    <s v="Media"/>
    <s v="Landsat"/>
    <s v="16050_24enero2005.img"/>
    <m/>
    <s v="Baja"/>
    <s v="Sombras y Nubes"/>
    <n v="0"/>
    <s v="Alta"/>
    <s v="Rapide Eye"/>
    <s v="1645526_RapidEye-2_analytic_20160927_164626.tif"/>
    <m/>
    <s v="Alta"/>
    <m/>
    <m/>
    <s v="554i"/>
    <n v="14.032120000000001"/>
    <n v="-84.475970000000004"/>
    <x v="1"/>
  </r>
  <r>
    <x v="1416"/>
    <x v="1416"/>
    <s v="Juan Morales"/>
    <n v="14.024416"/>
    <n v="-84.216669999999993"/>
    <s v="Bosque latifoliado degradado 30-69%"/>
    <n v="5"/>
    <s v="Alta"/>
    <s v="Spot"/>
    <s v="621-322-24nov05.img"/>
    <m/>
    <s v="Media"/>
    <s v="Bosque latifoliado degradado 30-69%"/>
    <n v="3"/>
    <s v="Media"/>
    <s v="Rapide Eye"/>
    <s v="1645527_RapidEye-1_analytic_20160206_165511.tif"/>
    <m/>
    <s v="Alta"/>
    <m/>
    <m/>
    <s v="557i"/>
    <n v="14.032920000000001"/>
    <n v="-84.220830000000007"/>
    <x v="0"/>
  </r>
  <r>
    <x v="1417"/>
    <x v="1417"/>
    <s v="Juan Morales"/>
    <n v="14.031829999999999"/>
    <n v="-83.965699999999998"/>
    <s v="Pastos"/>
    <n v="0"/>
    <s v="Media"/>
    <s v="Spot"/>
    <s v="621-322-24nov05.img"/>
    <m/>
    <s v="Media"/>
    <s v="Cultivo anual"/>
    <n v="0"/>
    <s v="Alta"/>
    <s v="Rapide Eye"/>
    <s v="1745501_RapidEye-1_analytic_20160206_165511.tif"/>
    <m/>
    <s v="Alta"/>
    <m/>
    <m/>
    <s v="560i"/>
    <n v="14.031829999999999"/>
    <n v="-83.965699999999998"/>
    <x v="0"/>
  </r>
  <r>
    <x v="1418"/>
    <x v="1418"/>
    <s v="Juan Morales"/>
    <n v="14.03281"/>
    <n v="-83.710560000000001"/>
    <s v="Bosque latifoliado degradado 30-69%"/>
    <n v="4"/>
    <s v="Media"/>
    <s v="Spot"/>
    <s v="622-322-24abr05.img"/>
    <m/>
    <s v="Media"/>
    <s v="Bosque latifoliado degradado 30-69%"/>
    <n v="3"/>
    <s v="Alta"/>
    <s v="Rapide Eye"/>
    <s v="1745502_RapidEye-1_analytic_20160206_165510.tif"/>
    <m/>
    <s v="Alta"/>
    <m/>
    <m/>
    <s v="563i"/>
    <n v="14.03281"/>
    <n v="-83.710560000000001"/>
    <x v="0"/>
  </r>
  <r>
    <x v="1419"/>
    <x v="1419"/>
    <s v="Juan Morales"/>
    <n v="14.11792"/>
    <n v="-84.221810000000005"/>
    <s v="Bosque latifoliado degradado 30-69%"/>
    <n v="3"/>
    <s v="Alta"/>
    <s v="Spot"/>
    <s v="621-322-24nov05.img"/>
    <m/>
    <s v="Media"/>
    <s v="Bosque latifoliado degradado 30-69%"/>
    <n v="5"/>
    <s v="Alta"/>
    <s v="Rapide Eye"/>
    <s v="1645627_RapidEye-1_analytic_20160225_165225.tif"/>
    <m/>
    <s v="Alta"/>
    <m/>
    <m/>
    <s v="579i"/>
    <n v="14.11792"/>
    <n v="-84.221810000000005"/>
    <x v="0"/>
  </r>
  <r>
    <x v="1420"/>
    <x v="1420"/>
    <s v="Juan Morales"/>
    <n v="14.11683"/>
    <n v="-83.96678"/>
    <s v="Pastos"/>
    <n v="0"/>
    <s v="Media"/>
    <s v="Spot"/>
    <s v="621-322-24nov05.img"/>
    <m/>
    <s v="Media"/>
    <s v="Pastos"/>
    <n v="0"/>
    <s v="Alta"/>
    <s v="Rapide Eye"/>
    <s v="1745601_RapidEye-1_analytic_20160206_165507.tif"/>
    <m/>
    <s v="Alta"/>
    <m/>
    <m/>
    <s v="582i"/>
    <n v="14.11683"/>
    <n v="-83.96678"/>
    <x v="0"/>
  </r>
  <r>
    <x v="1421"/>
    <x v="1421"/>
    <s v="Juan Morales"/>
    <n v="14.11781"/>
    <n v="-83.711730000000003"/>
    <s v="Pastos"/>
    <n v="0"/>
    <s v="Media"/>
    <s v="Spot"/>
    <s v="622-322-24abr05.img"/>
    <m/>
    <s v="Media"/>
    <s v="Pastos"/>
    <n v="0"/>
    <s v="Alta"/>
    <s v="Rapide Eye"/>
    <s v="1745602_RapidEye-1_analytic_20160206_165507.tif"/>
    <m/>
    <s v="Alta"/>
    <m/>
    <m/>
    <s v="585i"/>
    <n v="14.11781"/>
    <n v="-83.711730000000003"/>
    <x v="0"/>
  </r>
  <r>
    <x v="1422"/>
    <x v="1422"/>
    <s v="Juan Morales"/>
    <n v="14.116540000000001"/>
    <n v="-83.456699999999998"/>
    <s v="Humedales"/>
    <n v="0"/>
    <s v="Media"/>
    <s v="Spot"/>
    <s v="622-322-24abr05.img"/>
    <m/>
    <s v="Media"/>
    <s v="Humedales"/>
    <n v="0"/>
    <s v="Alta"/>
    <s v="Rapide Eye"/>
    <s v="1745603_RapidEye-2_analytic_20151001_165212.tif"/>
    <m/>
    <s v="Alta"/>
    <m/>
    <m/>
    <s v="588i"/>
    <n v="14.116540000000001"/>
    <n v="-83.456699999999998"/>
    <x v="0"/>
  </r>
  <r>
    <x v="1423"/>
    <x v="1423"/>
    <s v="Juan Morales"/>
    <n v="13.608409999999999"/>
    <n v="-83.58426"/>
    <s v="Agua"/>
    <n v="0"/>
    <s v="Media"/>
    <s v="Spot"/>
    <s v="622-323-24abr05.jp2"/>
    <m/>
    <s v="Media"/>
    <s v="Agua"/>
    <n v="0"/>
    <s v="Alta"/>
    <s v="Rapide Eye"/>
    <s v="1745303_RapidEye-1_analytic_20150219_170602.tif"/>
    <m/>
    <s v="Alta"/>
    <m/>
    <m/>
    <s v="64b"/>
    <n v="13.608409999999999"/>
    <n v="-83.58426"/>
    <x v="0"/>
  </r>
  <r>
    <x v="1424"/>
    <x v="1424"/>
    <s v="Juan Morales"/>
    <n v="13.69341"/>
    <n v="-83.58426"/>
    <s v="Humedales"/>
    <n v="0"/>
    <s v="Alta"/>
    <s v="Landsat"/>
    <s v="15050_29ago2005.img"/>
    <m/>
    <s v="Baja"/>
    <s v="Humedales"/>
    <n v="5"/>
    <s v="Alta"/>
    <s v="Rapide Eye"/>
    <s v="1745403_RapidEye-1_analytic_20160613_164126.tif"/>
    <m/>
    <s v="Alta"/>
    <m/>
    <m/>
    <s v="66b"/>
    <n v="13.69341"/>
    <n v="-83.58426"/>
    <x v="0"/>
  </r>
  <r>
    <x v="1425"/>
    <x v="1425"/>
    <s v="Juan Morales"/>
    <n v="14.032170000000001"/>
    <n v="-83.499200000000002"/>
    <s v="Humedales"/>
    <n v="0"/>
    <s v="Alta"/>
    <s v="Spot"/>
    <s v="623-322-24abr05.img"/>
    <m/>
    <s v="Media"/>
    <s v="Humedales"/>
    <n v="4"/>
    <s v="Alta"/>
    <s v="Rapide Eye"/>
    <s v="1745503_RapidEye-1_analytic_20160613_164123.tif"/>
    <m/>
    <s v="Alta"/>
    <m/>
    <m/>
    <s v="74b"/>
    <n v="14.032170000000001"/>
    <n v="-83.499200000000002"/>
    <x v="0"/>
  </r>
  <r>
    <x v="1426"/>
    <x v="1426"/>
    <s v="Juan Morales"/>
    <n v="13.14095"/>
    <n v="-84.604069999999993"/>
    <s v="Sombras y Nubes"/>
    <n v="0"/>
    <m/>
    <s v="Spot"/>
    <s v="621-323-24nov05.img"/>
    <m/>
    <m/>
    <s v="Cultivo anual"/>
    <n v="0"/>
    <s v="Alta"/>
    <s v="Rapide Eye"/>
    <s v="1645125_RapidEye-2_analytic_20150423_170937.tif"/>
    <m/>
    <s v="Alta"/>
    <m/>
    <m/>
    <s v="915INF"/>
    <n v="13.14095"/>
    <n v="-84.604069999999993"/>
    <x v="1"/>
  </r>
  <r>
    <x v="1427"/>
    <x v="1427"/>
    <s v="Juan Morales"/>
    <n v="13.14007"/>
    <n v="-84.349209999999999"/>
    <s v="Bosque latifoliado degradado 30-69%"/>
    <n v="3"/>
    <s v="Media"/>
    <s v="Spot"/>
    <s v="621-324-24nov05.img"/>
    <m/>
    <s v="Media"/>
    <s v="Bosque latifoliado degradado 30-69%"/>
    <n v="3"/>
    <s v="Alta"/>
    <s v="Rapide Eye"/>
    <s v="1645126_RapidEye-2_analytic_20150423_170937.tif"/>
    <m/>
    <s v="Alta"/>
    <m/>
    <m/>
    <s v="918INF"/>
    <n v="13.14007"/>
    <n v="-84.349209999999999"/>
    <x v="0"/>
  </r>
  <r>
    <x v="1428"/>
    <x v="1428"/>
    <s v="Juan Morales"/>
    <n v="13.14091"/>
    <n v="-84.093890000000002"/>
    <s v="Pastos"/>
    <n v="0"/>
    <s v="Media"/>
    <s v="Spot"/>
    <s v="621-324-24nov05.img"/>
    <m/>
    <s v="Media"/>
    <s v="Pastos"/>
    <n v="0"/>
    <s v="Alta"/>
    <s v="Rapide Eye"/>
    <s v="1645128_RapidEye-5_analytic_20150101_165628.tif"/>
    <m/>
    <s v="Alta"/>
    <m/>
    <m/>
    <s v="921INF"/>
    <n v="13.14091"/>
    <n v="-84.093890000000002"/>
    <x v="0"/>
  </r>
  <r>
    <x v="1429"/>
    <x v="1429"/>
    <s v="Juan Morales"/>
    <n v="13.13987"/>
    <n v="-83.839060000000003"/>
    <s v="Bosque latifoliado degradado 30-69%"/>
    <n v="5"/>
    <s v="Media"/>
    <s v="Spot"/>
    <s v="622-324-24abr05.img"/>
    <m/>
    <s v="Media"/>
    <s v="Bosque latifoliado degradado 30-69%"/>
    <n v="4"/>
    <s v="Alta"/>
    <s v="Rapide Eye"/>
    <s v="1745102_RapidEye-2_analytic_20151001_165229.tif"/>
    <m/>
    <s v="Alta"/>
    <m/>
    <m/>
    <s v="924INF"/>
    <n v="13.13987"/>
    <n v="-83.839060000000003"/>
    <x v="0"/>
  </r>
  <r>
    <x v="1430"/>
    <x v="1430"/>
    <s v="Juan Morales"/>
    <n v="13.14087"/>
    <n v="-83.583699999999993"/>
    <s v="Bosque latifoliado degradado 30-69%"/>
    <n v="3"/>
    <s v="Media"/>
    <s v="Landsat"/>
    <s v="15051_20abr2004.img"/>
    <m/>
    <s v="Baja"/>
    <s v="Pastos"/>
    <n v="0"/>
    <s v="Alta"/>
    <s v="Rapide Eye"/>
    <s v="1745103_RapidEye-1_analytic_20151220_165044.tif"/>
    <m/>
    <s v="Alta"/>
    <m/>
    <m/>
    <s v="927INF"/>
    <n v="13.14087"/>
    <n v="-83.583699999999993"/>
    <x v="0"/>
  </r>
  <r>
    <x v="1431"/>
    <x v="1431"/>
    <s v="Juan Morales"/>
    <n v="13.22601"/>
    <n v="-84.264880000000005"/>
    <s v="Bosque latifoliado degradado 30-69%"/>
    <n v="4"/>
    <s v="Media"/>
    <s v="Spot"/>
    <s v="621-323-24nov05.img"/>
    <m/>
    <s v="Media"/>
    <s v="Bosque latifoliado degradado 30-69%"/>
    <n v="3"/>
    <s v="Alta"/>
    <s v="Rapide Eye"/>
    <s v="1645227_RapidEye-2_analytic_20160124_170412.tif"/>
    <m/>
    <s v="Alta"/>
    <m/>
    <s v="Imagen RE con bruma pero se aprecia el bosque"/>
    <s v="959INF"/>
    <n v="13.22601"/>
    <n v="-84.264880000000005"/>
    <x v="0"/>
  </r>
  <r>
    <x v="1432"/>
    <x v="1432"/>
    <s v="Juan Morales"/>
    <n v="13.22503"/>
    <n v="-84.010080000000002"/>
    <s v="Bosque latifoliado degradado 30-69%"/>
    <n v="6"/>
    <s v="Media"/>
    <s v="Spot"/>
    <s v="622-324-24abr05.img"/>
    <m/>
    <s v="Media"/>
    <s v="Bosque latifoliado degradado 30-69%"/>
    <n v="3"/>
    <s v="Alta"/>
    <s v="Rapide Eye"/>
    <s v="1645228_RapidEye-1_analytic_20160726_164307.tif"/>
    <m/>
    <s v="Alta"/>
    <m/>
    <m/>
    <s v="962INF"/>
    <n v="13.22503"/>
    <n v="-84.010080000000002"/>
    <x v="0"/>
  </r>
  <r>
    <x v="1433"/>
    <x v="1433"/>
    <s v="Juan Morales"/>
    <n v="13.22601"/>
    <n v="-83.754869999999997"/>
    <s v="Bosque latifoliado degradado 30-69%"/>
    <n v="4"/>
    <s v="Media"/>
    <s v="Spot"/>
    <s v="622-324-24abr05.img"/>
    <m/>
    <s v="Media"/>
    <s v="Pastos"/>
    <n v="0"/>
    <s v="Alta"/>
    <s v="Rapide Eye"/>
    <s v="1745202_RapidEye-2_analytic_20151001_165226.tif"/>
    <m/>
    <s v="Alta"/>
    <m/>
    <m/>
    <s v="965INF"/>
    <n v="13.22601"/>
    <n v="-83.754869999999997"/>
    <x v="0"/>
  </r>
  <r>
    <x v="1434"/>
    <x v="1434"/>
    <s v="Juan Morales"/>
    <n v="13.310930000000001"/>
    <n v="-84.604060000000004"/>
    <s v="Pastos"/>
    <n v="0"/>
    <s v="Media"/>
    <s v="Spot"/>
    <s v="621-323-24nov05.img"/>
    <m/>
    <s v="Media"/>
    <s v="Pastos"/>
    <n v="2"/>
    <s v="Alta"/>
    <s v="Rapide Eye"/>
    <s v="1645225_RapidEye-2_analytic_20160124_170413.tif"/>
    <m/>
    <s v="Alta"/>
    <m/>
    <m/>
    <s v="992INF"/>
    <n v="13.310930000000001"/>
    <n v="-84.604060000000004"/>
    <x v="0"/>
  </r>
  <r>
    <x v="1435"/>
    <x v="1435"/>
    <s v="Juan Morales"/>
    <n v="13.31005"/>
    <n v="-84.349140000000006"/>
    <s v="Bosque latifoliado degradado 30-69%"/>
    <n v="4"/>
    <s v="Media"/>
    <s v="Spot"/>
    <s v="621-323-24nov05.img"/>
    <m/>
    <s v="Media"/>
    <s v="Pastos"/>
    <n v="2"/>
    <s v="Alta"/>
    <s v="Rapide Eye"/>
    <s v="1645226_RapidEye-2_analytic_20160124_170412.tif"/>
    <m/>
    <s v="Alta"/>
    <s v="122m"/>
    <m/>
    <s v="995INF"/>
    <n v="13.31005"/>
    <n v="-84.349140000000006"/>
    <x v="0"/>
  </r>
  <r>
    <x v="1436"/>
    <x v="1436"/>
    <s v="Juan Morales"/>
    <n v="13.31091"/>
    <n v="-84.263930000000002"/>
    <s v="Pastos"/>
    <n v="0"/>
    <s v="Media"/>
    <s v="Spot"/>
    <s v="621-323-24nov05.img"/>
    <m/>
    <s v="Media"/>
    <s v="Cultivo anual"/>
    <n v="0"/>
    <s v="Alta"/>
    <s v="Rapide Eye"/>
    <s v="1645227_RapidEye-2_analytic_20160124_170412.tif"/>
    <m/>
    <s v="Alta"/>
    <m/>
    <m/>
    <s v="996INF"/>
    <n v="13.31091"/>
    <n v="-84.263930000000002"/>
    <x v="0"/>
  </r>
  <r>
    <x v="1437"/>
    <x v="1437"/>
    <s v="Juan Morales"/>
    <n v="13.30991"/>
    <n v="-84.009039999999999"/>
    <s v="Humedales"/>
    <n v="0"/>
    <s v="Alta"/>
    <s v="Spot"/>
    <s v="622-323-24abr05.img"/>
    <m/>
    <s v="Media"/>
    <s v="Humedales"/>
    <n v="0"/>
    <s v="Alta"/>
    <s v="Rapide Eye"/>
    <s v="1745201_RapidEye-1_analytic_20160315_165149.tif"/>
    <m/>
    <s v="Alta"/>
    <m/>
    <m/>
    <s v="999INF"/>
    <n v="13.30991"/>
    <n v="-84.009039999999999"/>
    <x v="0"/>
  </r>
  <r>
    <x v="1438"/>
    <x v="1438"/>
    <s v="Karen Baltodano"/>
    <n v="11.992419999999999"/>
    <n v="-84.476519999999994"/>
    <s v="Pastos"/>
    <n v="0"/>
    <s v="Alta"/>
    <s v="Landsat"/>
    <s v="15052_30sep2005.img"/>
    <m/>
    <s v="Baja"/>
    <s v="Cultivo anual"/>
    <n v="0"/>
    <s v="Alta"/>
    <s v="Rapide Eye"/>
    <s v="20150224_171126_1644626_RapidEye-1_analytic.tif"/>
    <m/>
    <s v="Baja"/>
    <m/>
    <m/>
    <s v="100i"/>
    <n v="11.992419999999999"/>
    <n v="-84.476519999999994"/>
    <x v="0"/>
  </r>
  <r>
    <x v="1439"/>
    <x v="1439"/>
    <s v="Karen Baltodano"/>
    <n v="11.99311"/>
    <n v="-84.221400000000003"/>
    <s v="Áreas agropecuarias arboladas"/>
    <n v="2"/>
    <s v="Media"/>
    <s v="Landsat"/>
    <s v="15052_21feb2006.img"/>
    <m/>
    <s v="Baja"/>
    <s v="Cultivo anual"/>
    <n v="0"/>
    <s v="Alta"/>
    <s v="Rapide Eye"/>
    <s v="20160315_165211_1644627_RapidEye-1_analytic.tif"/>
    <m/>
    <s v="Alta"/>
    <m/>
    <m/>
    <s v="103i"/>
    <n v="11.99311"/>
    <n v="-84.221400000000003"/>
    <x v="0"/>
  </r>
  <r>
    <x v="1440"/>
    <x v="1440"/>
    <s v="Karen Baltodano"/>
    <n v="11.99217"/>
    <n v="-83.966290000000001"/>
    <s v="Bosque latifoliado &gt;70%"/>
    <n v="7"/>
    <s v="Alta"/>
    <s v="Landsat"/>
    <s v="15052_21feb2006.img"/>
    <m/>
    <s v="Baja"/>
    <s v="Cultivo anual"/>
    <n v="0"/>
    <s v="Alta"/>
    <s v="Rapide Eye"/>
    <s v="20160315_165210_1644628_RapidEye-1_analytic.tif"/>
    <m/>
    <s v="Alta"/>
    <m/>
    <m/>
    <s v="106i"/>
    <n v="11.99217"/>
    <n v="-83.966290000000001"/>
    <x v="0"/>
  </r>
  <r>
    <x v="1441"/>
    <x v="1441"/>
    <s v="Karen Baltodano"/>
    <n v="12.077500000000001"/>
    <n v="-84.647300000000001"/>
    <s v="Bosque latifoliado degradado 30-69%"/>
    <n v="4"/>
    <s v="Alta"/>
    <s v="Spot"/>
    <s v="621-326.img"/>
    <m/>
    <s v="Media"/>
    <s v="Áreas agropecuarias arboladas"/>
    <n v="2"/>
    <s v="Alta"/>
    <s v="Rapide Eye"/>
    <s v="20160620_164403_1644625_RapidEye-3_analytic.tif"/>
    <m/>
    <s v="Baja"/>
    <m/>
    <m/>
    <s v="109i"/>
    <n v="12.077500000000001"/>
    <n v="-84.647300000000001"/>
    <x v="0"/>
  </r>
  <r>
    <x v="1442"/>
    <x v="1442"/>
    <s v="Karen Baltodano"/>
    <n v="10.93183"/>
    <n v="-84.178150000000002"/>
    <s v="Bosque latifoliado &gt;70%"/>
    <n v="9"/>
    <s v="Alta"/>
    <s v="Landsat"/>
    <s v="15052_19dic2005.img"/>
    <m/>
    <s v="Baja"/>
    <s v="Bosque latifoliado &gt;70%"/>
    <n v="9"/>
    <s v="Alta"/>
    <s v="Otras"/>
    <s v="DG 2015"/>
    <m/>
    <s v="Alta"/>
    <m/>
    <m/>
    <s v="10INF"/>
    <n v="10.93183"/>
    <n v="-84.178150000000002"/>
    <x v="0"/>
  </r>
  <r>
    <x v="1443"/>
    <x v="1443"/>
    <s v="Karen Baltodano"/>
    <n v="12.078139999999999"/>
    <n v="-84.392259999999993"/>
    <s v="Áreas agropecuarias arboladas"/>
    <n v="2"/>
    <s v="Alta"/>
    <s v="Landsat"/>
    <s v="15052_21feb2006.img"/>
    <m/>
    <s v="Baja"/>
    <s v="Áreas agropecuarias arboladas"/>
    <n v="2"/>
    <s v="Baja"/>
    <s v="Landsat"/>
    <s v="15052_31may2016.img"/>
    <m/>
    <s v="Baja"/>
    <m/>
    <m/>
    <s v="112i"/>
    <n v="12.078139999999999"/>
    <n v="-84.392259999999993"/>
    <x v="0"/>
  </r>
  <r>
    <x v="1444"/>
    <x v="1444"/>
    <s v="Karen Baltodano"/>
    <n v="12.078110000000001"/>
    <n v="-84.222239999999999"/>
    <s v="Bosque latifoliado &gt;70%"/>
    <n v="9"/>
    <s v="Alta"/>
    <s v="Landsat"/>
    <s v="15052_29ago2005.img"/>
    <m/>
    <s v="Baja"/>
    <s v="Cultivo anual"/>
    <n v="0"/>
    <s v="Media"/>
    <s v="Rapide Eye"/>
    <s v="20160315_165211_1644627_RapidEye-1_analytic.tif"/>
    <m/>
    <s v="Alta"/>
    <m/>
    <m/>
    <s v="114i"/>
    <n v="12.078110000000001"/>
    <n v="-84.222239999999999"/>
    <x v="0"/>
  </r>
  <r>
    <x v="1445"/>
    <x v="1445"/>
    <s v="Karen Baltodano"/>
    <n v="11.356109999999999"/>
    <n v="-84.264889999999994"/>
    <s v="Bosque latifoliado &gt;70%"/>
    <n v="9"/>
    <s v="Alta"/>
    <s v="Landsat"/>
    <s v="imal7_15052_29_08_2005.img"/>
    <m/>
    <s v="Baja"/>
    <s v="Bosque latifoliado degradado 30-69%"/>
    <n v="6"/>
    <s v="Alta"/>
    <s v="Rapide Eye"/>
    <s v="20160315_165221_1644327_RapidEye-1_analytic.tif"/>
    <m/>
    <s v="Alta"/>
    <m/>
    <m/>
    <s v="114INF"/>
    <n v="11.356109999999999"/>
    <n v="-84.264889999999994"/>
    <x v="0"/>
  </r>
  <r>
    <x v="1446"/>
    <x v="1446"/>
    <s v="Karen Baltodano"/>
    <n v="12.077170000000001"/>
    <n v="-83.967209999999994"/>
    <s v="Cultivo anual"/>
    <n v="0"/>
    <s v="Media"/>
    <s v="Landsat"/>
    <s v="15052_29ago2005.img"/>
    <m/>
    <s v="Baja"/>
    <s v="Cultivo anual"/>
    <n v="0"/>
    <s v="Alta"/>
    <s v="Rapide Eye"/>
    <s v="20150105_165827_1644628_RapidEye-4_analytic.tif"/>
    <m/>
    <s v="Alta"/>
    <m/>
    <m/>
    <s v="117i"/>
    <n v="12.077170000000001"/>
    <n v="-83.967209999999994"/>
    <x v="0"/>
  </r>
  <r>
    <x v="1447"/>
    <x v="1447"/>
    <s v="Karen Baltodano"/>
    <n v="11.355270000000001"/>
    <n v="-84.010679999999994"/>
    <s v="Bosque latifoliado &gt;70%"/>
    <n v="9"/>
    <s v="Alta"/>
    <s v="Landsat"/>
    <s v="imal7_15052_29_08_2005.img"/>
    <m/>
    <s v="Baja"/>
    <s v="Bosque latifoliado &gt;70%"/>
    <n v="9"/>
    <s v="Alta"/>
    <s v="Rapide Eye"/>
    <s v="20160315_165220_1644328_RapidEye-1_analytic.tif"/>
    <m/>
    <s v="Alta"/>
    <m/>
    <m/>
    <s v="117INF"/>
    <n v="11.355270000000001"/>
    <n v="-84.010679999999994"/>
    <x v="0"/>
  </r>
  <r>
    <x v="1448"/>
    <x v="1448"/>
    <s v="Karen Baltodano"/>
    <n v="10.97315"/>
    <n v="-83.881529999999998"/>
    <s v="Bosque latifoliado &gt;70%"/>
    <n v="9"/>
    <s v="Alta"/>
    <s v="Landsat"/>
    <s v="15052_19dic2005.img"/>
    <m/>
    <s v="Baja"/>
    <s v="Bosque latifoliado &gt;70%"/>
    <n v="9"/>
    <s v="Baja"/>
    <s v="Otras"/>
    <s v="DigitalGlobe 2012"/>
    <m/>
    <s v="Alta"/>
    <m/>
    <s v="no hay imagen disponibles"/>
    <s v="11i"/>
    <n v="10.97315"/>
    <n v="-83.881529999999998"/>
    <x v="0"/>
  </r>
  <r>
    <x v="1449"/>
    <x v="1449"/>
    <s v="Karen Baltodano"/>
    <n v="12.1624"/>
    <n v="-84.476479999999995"/>
    <s v="Áreas agropecuarias arboladas"/>
    <n v="0"/>
    <s v="Alta"/>
    <s v="Spot"/>
    <s v="621-325-27ene05.img"/>
    <m/>
    <s v="Media"/>
    <s v="Áreas agropecuarias arboladas"/>
    <n v="1"/>
    <s v="Media"/>
    <s v="Rapide Eye"/>
    <s v="20160124_170429_1644726_RapidEye-2_analytic.tif"/>
    <m/>
    <s v="Alta"/>
    <m/>
    <m/>
    <s v="122i"/>
    <n v="12.1624"/>
    <n v="-84.476479999999995"/>
    <x v="0"/>
  </r>
  <r>
    <x v="1450"/>
    <x v="1450"/>
    <s v="Karen Baltodano"/>
    <n v="12.1631"/>
    <n v="-84.221360000000004"/>
    <s v="Pastos"/>
    <n v="0"/>
    <s v="Alta"/>
    <s v="Landsat"/>
    <s v="15052_21feb2006.img"/>
    <m/>
    <s v="Baja"/>
    <s v="Asentamientos humanos y caminos"/>
    <n v="0"/>
    <s v="Alta"/>
    <s v="Rapide Eye"/>
    <s v="15052_21feb2006.img"/>
    <m/>
    <s v="Alta"/>
    <m/>
    <m/>
    <s v="125i"/>
    <n v="12.1631"/>
    <n v="-84.221360000000004"/>
    <x v="0"/>
  </r>
  <r>
    <x v="1451"/>
    <x v="1451"/>
    <s v="Karen Baltodano"/>
    <n v="12.162140000000001"/>
    <n v="-83.966250000000002"/>
    <s v="Bosque latifoliado &gt;70%"/>
    <n v="9"/>
    <s v="Alta"/>
    <s v="Landsat"/>
    <s v="15052_30sep2005.img"/>
    <m/>
    <s v="Baja"/>
    <s v="Bosque latifoliado &gt;70%"/>
    <n v="9"/>
    <s v="Alta"/>
    <s v="Rapide Eye"/>
    <s v="20160315_165207_1644728_RapidEye-1_analytic.tif"/>
    <m/>
    <s v="Alta"/>
    <m/>
    <m/>
    <s v="128i"/>
    <n v="12.162140000000001"/>
    <n v="-83.966250000000002"/>
    <x v="0"/>
  </r>
  <r>
    <x v="1452"/>
    <x v="1452"/>
    <s v="Karen Baltodano"/>
    <n v="12.24816"/>
    <n v="-84.562250000000006"/>
    <s v="Áreas agropecuarias arboladas"/>
    <n v="2"/>
    <s v="Alta"/>
    <s v="Spot"/>
    <s v="621-325-27ene05.img"/>
    <m/>
    <s v="Media"/>
    <s v="Pastos"/>
    <n v="1"/>
    <s v="Alta"/>
    <s v="Rapide Eye"/>
    <s v="20160124_170429_1644726_RapidEye-2_analytic.tif"/>
    <m/>
    <s v="Alta"/>
    <m/>
    <m/>
    <s v="133i"/>
    <n v="12.24816"/>
    <n v="-84.562250000000006"/>
    <x v="0"/>
  </r>
  <r>
    <x v="1453"/>
    <x v="1453"/>
    <s v="Karen Baltodano"/>
    <n v="12.247310000000001"/>
    <n v="-84.307220000000001"/>
    <s v="Pastos"/>
    <n v="0"/>
    <s v="Media"/>
    <s v="Spot"/>
    <s v="621-325-27ene05.img"/>
    <m/>
    <s v="Media"/>
    <s v="Pastos"/>
    <n v="1"/>
    <s v="Alta"/>
    <s v="Rapide Eye"/>
    <s v="20151001_165244_1644727_RapidEye-2_analytic.tif"/>
    <m/>
    <s v="Alta"/>
    <m/>
    <m/>
    <s v="136i"/>
    <n v="12.247310000000001"/>
    <n v="-84.307220000000001"/>
    <x v="0"/>
  </r>
  <r>
    <x v="1454"/>
    <x v="1454"/>
    <s v="Karen Baltodano"/>
    <n v="12.248060000000001"/>
    <n v="-84.052180000000007"/>
    <s v="Áreas agropecuarias arboladas"/>
    <n v="2"/>
    <s v="Alta"/>
    <s v="Landsat"/>
    <s v="15052_19dic2005.img"/>
    <m/>
    <s v="Media"/>
    <s v="Áreas agropecuarias arboladas"/>
    <n v="1"/>
    <s v="Alta"/>
    <s v="Rapide Eye"/>
    <s v="20160108_164902_1644728_RapidEye-1_analytic.tif"/>
    <m/>
    <s v="Alta"/>
    <m/>
    <m/>
    <s v="139i"/>
    <n v="12.248060000000001"/>
    <n v="-84.052180000000007"/>
    <x v="0"/>
  </r>
  <r>
    <x v="1455"/>
    <x v="1455"/>
    <s v="Karen Baltodano"/>
    <n v="11.398580000000001"/>
    <n v="-84.434510000000003"/>
    <s v="Bosque latifoliado &gt;70%"/>
    <n v="9"/>
    <s v="Alta"/>
    <s v="Landsat"/>
    <s v="imal7_15052_29_08_2005.img"/>
    <m/>
    <s v="Baja"/>
    <s v="Pastos"/>
    <n v="0"/>
    <s v="Alta"/>
    <s v="Rapide Eye"/>
    <s v="20160724_163642_1644326_RapidEye-4_analytic.tif"/>
    <m/>
    <s v="Alta"/>
    <m/>
    <m/>
    <s v="13b"/>
    <n v="11.398580000000001"/>
    <n v="-84.434510000000003"/>
    <x v="0"/>
  </r>
  <r>
    <x v="1456"/>
    <x v="1456"/>
    <s v="Karen Baltodano"/>
    <n v="11.44103"/>
    <n v="-84.264070000000004"/>
    <s v="Cultivo anual"/>
    <n v="0"/>
    <s v="Alta"/>
    <s v="Landsat"/>
    <s v="15052_29ago2005.img"/>
    <m/>
    <s v="Baja"/>
    <s v="Cultivo anual"/>
    <n v="0"/>
    <s v="Alta"/>
    <s v="Rapide Eye"/>
    <s v="20160315_165221_1644327_RapidEye-1_analytic.tif"/>
    <m/>
    <s v="Alta"/>
    <m/>
    <m/>
    <s v="140INF"/>
    <n v="11.44103"/>
    <n v="-84.264070000000004"/>
    <x v="0"/>
  </r>
  <r>
    <x v="1457"/>
    <x v="1457"/>
    <s v="Karen Baltodano"/>
    <n v="12.33318"/>
    <n v="-84.731549999999999"/>
    <s v="Pastos"/>
    <n v="0"/>
    <s v="Alta"/>
    <s v="Spot"/>
    <s v="621-325-27ene05.img"/>
    <m/>
    <s v="Media"/>
    <s v="Pastos"/>
    <n v="0"/>
    <s v="Alta"/>
    <s v="Rapide Eye"/>
    <s v="20160415_163836_1644725_RapidEye-4_analytic.tif"/>
    <m/>
    <s v="Alta"/>
    <m/>
    <m/>
    <s v="143i"/>
    <n v="12.33318"/>
    <n v="-84.731549999999999"/>
    <x v="0"/>
  </r>
  <r>
    <x v="1458"/>
    <x v="1458"/>
    <s v="Karen Baltodano"/>
    <n v="11.44017"/>
    <n v="-84.009789999999995"/>
    <s v="Bosque latifoliado &gt;70%"/>
    <n v="7"/>
    <s v="Alta"/>
    <s v="Landsat"/>
    <s v="15052_29ago2005.img"/>
    <m/>
    <s v="Baja"/>
    <s v="Cultivo anual"/>
    <n v="0"/>
    <s v="Alta"/>
    <s v="Rapide Eye"/>
    <s v="20160315_165220_1644328_RapidEye-1_analytic.tif"/>
    <m/>
    <s v="Alta"/>
    <m/>
    <m/>
    <s v="143INF"/>
    <n v="11.44017"/>
    <n v="-84.009789999999995"/>
    <x v="0"/>
  </r>
  <r>
    <x v="1459"/>
    <x v="1459"/>
    <s v="Karen Baltodano"/>
    <n v="12.332369999999999"/>
    <n v="-84.476429999999993"/>
    <s v="Bosque latifoliado &gt;70%"/>
    <n v="9"/>
    <s v="Alta"/>
    <s v="Landsat"/>
    <s v="imal7_15052_29_08_2005.img"/>
    <m/>
    <s v="Baja"/>
    <s v="Bosque latifoliado &gt;70%"/>
    <n v="9"/>
    <s v="Alta"/>
    <s v="Rapide Eye"/>
    <s v="20160124_170429_1644726_RapidEye-2_visual.tif"/>
    <m/>
    <s v="Alta"/>
    <m/>
    <m/>
    <s v="146i"/>
    <n v="12.332369999999999"/>
    <n v="-84.476429999999993"/>
    <x v="0"/>
  </r>
  <r>
    <x v="1460"/>
    <x v="1460"/>
    <s v="Karen Baltodano"/>
    <n v="10.887779999999999"/>
    <n v="-84.009929999999997"/>
    <s v="Bosque latifoliado &gt;70%"/>
    <n v="9"/>
    <s v="Alta"/>
    <s v="Otras"/>
    <s v="Digital Globe 2005"/>
    <m/>
    <s v="Alta"/>
    <s v="Bosque latifoliado &gt;70%"/>
    <n v="9"/>
    <s v="Baja"/>
    <s v="Rapide Eye"/>
    <s v="20160903_164431_1644128_RapidEye-2_analytic.tif"/>
    <m/>
    <s v="Alta"/>
    <m/>
    <s v="Imagen con nubes"/>
    <s v="1497i"/>
    <n v="10.887779999999999"/>
    <n v="-84.009929999999997"/>
    <x v="0"/>
  </r>
  <r>
    <x v="1461"/>
    <x v="1461"/>
    <s v="Karen Baltodano"/>
    <n v="12.333080000000001"/>
    <n v="-84.221310000000003"/>
    <s v="Bosque latifoliado degradado 30-69%"/>
    <n v="6"/>
    <s v="Alta"/>
    <s v="Spot"/>
    <s v="621-325-27ene05.img"/>
    <m/>
    <s v="Media"/>
    <s v="Bosque latifoliado &gt;70%"/>
    <n v="9"/>
    <s v="Alta"/>
    <s v="Landsat"/>
    <s v="15052_19ago2016.img"/>
    <m/>
    <s v="Alta"/>
    <m/>
    <m/>
    <s v="149i"/>
    <n v="12.333080000000001"/>
    <n v="-84.221310000000003"/>
    <x v="0"/>
  </r>
  <r>
    <x v="1462"/>
    <x v="1462"/>
    <s v="Karen Baltodano"/>
    <n v="11.39856"/>
    <n v="-83.924419999999998"/>
    <s v="Bosque latifoliado &gt;70%"/>
    <n v="9"/>
    <s v="Alta"/>
    <s v="Landsat"/>
    <s v="imal7_15052_29_08_2005.img"/>
    <m/>
    <s v="Baja"/>
    <s v="Bosque latifoliado &gt;70%"/>
    <n v="9"/>
    <s v="Alta"/>
    <s v="Rapide Eye"/>
    <s v="20160724_163641_1644328_RapidEye-4_analytic.tif"/>
    <m/>
    <s v="Alta"/>
    <m/>
    <m/>
    <s v="14b"/>
    <n v="11.39856"/>
    <n v="-83.924419999999998"/>
    <x v="0"/>
  </r>
  <r>
    <x v="1463"/>
    <x v="1463"/>
    <s v="Karen Baltodano"/>
    <n v="11.05749"/>
    <n v="-84.30744"/>
    <s v="Áreas agropecuarias arboladas"/>
    <n v="2"/>
    <s v="Alta"/>
    <s v="Landsat"/>
    <s v="15052_29ago2005.img"/>
    <m/>
    <s v="Baja"/>
    <s v="Pastos"/>
    <n v="0"/>
    <s v="Alta"/>
    <s v="Otras"/>
    <s v="DigitalGlobe 2014"/>
    <m/>
    <s v="Alta"/>
    <m/>
    <m/>
    <s v="14i"/>
    <n v="11.05749"/>
    <n v="-84.30744"/>
    <x v="0"/>
  </r>
  <r>
    <x v="1464"/>
    <x v="1464"/>
    <s v="Karen Baltodano"/>
    <n v="10.93017"/>
    <n v="-83.839939999999999"/>
    <s v="Bosque latifoliado &gt;70%"/>
    <n v="9"/>
    <s v="Alta"/>
    <s v="Landsat"/>
    <s v="15052_19dic2005.img"/>
    <m/>
    <s v="Baja"/>
    <s v="Bosque latifoliado &gt;70%"/>
    <n v="9"/>
    <s v="Alta"/>
    <s v="Rapide Eye"/>
    <s v="20160127_164707_1744102_RapidEye-1_analytic.tif"/>
    <m/>
    <s v="Alta"/>
    <m/>
    <m/>
    <s v="14INF"/>
    <n v="10.93017"/>
    <n v="-83.839939999999999"/>
    <x v="0"/>
  </r>
  <r>
    <x v="1465"/>
    <x v="1465"/>
    <s v="Karen Baltodano"/>
    <n v="10.973190000000001"/>
    <n v="-84.093649999999997"/>
    <s v="Bosque latifoliado &gt;70%"/>
    <n v="9"/>
    <s v="Alta"/>
    <s v="Landsat"/>
    <s v="15052_19dic2005.img"/>
    <m/>
    <s v="Baja"/>
    <s v="Bosque latifoliado &gt;70%"/>
    <n v="9"/>
    <s v="Alta"/>
    <s v="Rapide Eye"/>
    <s v="20160522_163619_1644128_RapidEye-3_analytic.tif"/>
    <m/>
    <s v="Alta"/>
    <m/>
    <m/>
    <s v="1501i"/>
    <n v="10.973190000000001"/>
    <n v="-84.093649999999997"/>
    <x v="0"/>
  </r>
  <r>
    <x v="1466"/>
    <x v="1466"/>
    <s v="Karen Baltodano"/>
    <n v="10.972709999999999"/>
    <n v="-83.839010000000002"/>
    <s v="Bosque latifoliado &gt;70%"/>
    <n v="9"/>
    <s v="Alta"/>
    <s v="Landsat"/>
    <s v="15052_19dic2005.img"/>
    <m/>
    <s v="Baja"/>
    <s v="Bosque latifoliado &gt;70%"/>
    <n v="9"/>
    <s v="Alta"/>
    <s v="Otras"/>
    <s v="DigitalGlobe 2014"/>
    <m/>
    <s v="Alta"/>
    <m/>
    <m/>
    <s v="1504i"/>
    <n v="10.972709999999999"/>
    <n v="-83.839010000000002"/>
    <x v="0"/>
  </r>
  <r>
    <x v="1467"/>
    <x v="1467"/>
    <s v="Karen Baltodano"/>
    <n v="11.057869999999999"/>
    <n v="-84.349940000000004"/>
    <s v="Bosque latifoliado degradado 30-69%"/>
    <n v="3"/>
    <s v="Alta"/>
    <s v="Landsat"/>
    <s v="15052_29ago2005.img"/>
    <m/>
    <s v="Baja"/>
    <s v="Pastos"/>
    <n v="0"/>
    <s v="Alta"/>
    <s v="Rapide Eye"/>
    <s v="20160522_163616_1644227_RapidEye-3_analytic.tif"/>
    <m/>
    <s v="Alta"/>
    <m/>
    <m/>
    <s v="1505i"/>
    <n v="11.057869999999999"/>
    <n v="-84.349940000000004"/>
    <x v="0"/>
  </r>
  <r>
    <x v="1468"/>
    <x v="1468"/>
    <s v="Karen Baltodano"/>
    <n v="11.0578"/>
    <n v="-84.094909999999999"/>
    <s v="Bosque latifoliado &gt;70%"/>
    <n v="9"/>
    <s v="Alta"/>
    <s v="Landsat"/>
    <s v="15052_19dic2005.img"/>
    <m/>
    <s v="Baja"/>
    <s v="Bosque latifoliado &gt;70%"/>
    <n v="9"/>
    <s v="Alta"/>
    <s v="Rapide Eye"/>
    <s v="20160903_164431_1644128_RapidEye-2_analytic.tif"/>
    <m/>
    <s v="Alta"/>
    <m/>
    <m/>
    <s v="1508i"/>
    <n v="11.0578"/>
    <n v="-84.094909999999999"/>
    <x v="0"/>
  </r>
  <r>
    <x v="1469"/>
    <x v="1469"/>
    <s v="Karen Baltodano"/>
    <n v="11.14279"/>
    <n v="-84.179109999999994"/>
    <s v="Bosque latifoliado &gt;70%"/>
    <n v="9"/>
    <s v="Alta"/>
    <s v="Landsat"/>
    <s v="15052_30sep2005.img"/>
    <m/>
    <s v="Baja"/>
    <s v="Bosque latifoliado &gt;70%"/>
    <n v="9"/>
    <s v="Alta"/>
    <s v="Rapide Eye"/>
    <s v="20160315_165224_1644227_RapidEye-1_analytic.tif"/>
    <m/>
    <s v="Alta"/>
    <m/>
    <m/>
    <s v="1513i"/>
    <n v="11.14279"/>
    <n v="-84.179109999999994"/>
    <x v="0"/>
  </r>
  <r>
    <x v="1470"/>
    <x v="1470"/>
    <s v="Karen Baltodano"/>
    <n v="11.142720000000001"/>
    <n v="-83.924000000000007"/>
    <s v="Bosque latifoliado &gt;70%"/>
    <n v="9"/>
    <s v="Alta"/>
    <s v="Landsat"/>
    <s v="15052_30sep2005.img"/>
    <m/>
    <s v="Baja"/>
    <s v="Bosque latifoliado &gt;70%"/>
    <n v="9"/>
    <s v="Alta"/>
    <s v="Landsat"/>
    <s v="15052_03ago2016.img"/>
    <m/>
    <s v="Baja"/>
    <m/>
    <m/>
    <s v="1516i"/>
    <n v="11.142720000000001"/>
    <n v="-83.924000000000007"/>
    <x v="0"/>
  </r>
  <r>
    <x v="1471"/>
    <x v="1471"/>
    <s v="Karen Baltodano"/>
    <n v="11.227830000000001"/>
    <n v="-84.264899999999997"/>
    <s v="Bosque latifoliado &gt;70%"/>
    <n v="9"/>
    <s v="Alta"/>
    <s v="Landsat"/>
    <s v="15052_19oct2006.img"/>
    <m/>
    <s v="Baja"/>
    <s v="Bosque latifoliado &gt;70%"/>
    <n v="9"/>
    <s v="Alta"/>
    <s v="Rapide Eye"/>
    <s v="20160315_165224_1644228_RapidEye-1_analytic.tif"/>
    <m/>
    <s v="Alta"/>
    <m/>
    <m/>
    <s v="1518i"/>
    <n v="11.227830000000001"/>
    <n v="-84.264899999999997"/>
    <x v="0"/>
  </r>
  <r>
    <x v="1472"/>
    <x v="1472"/>
    <s v="Karen Baltodano"/>
    <n v="11.227779999999999"/>
    <n v="-84.094880000000003"/>
    <s v="Bosque latifoliado &gt;70%"/>
    <n v="9"/>
    <s v="Alta"/>
    <s v="Landsat"/>
    <s v="15052_19oct2006.img"/>
    <m/>
    <s v="Baja"/>
    <s v="Bosque latifoliado &gt;70%"/>
    <n v="9"/>
    <s v="Alta"/>
    <s v="Rapide Eye"/>
    <s v="20160315_165224_1644228_RapidEye-1_analytic.tif"/>
    <m/>
    <s v="Alta"/>
    <m/>
    <m/>
    <s v="1520i"/>
    <n v="11.227779999999999"/>
    <n v="-84.094880000000003"/>
    <x v="0"/>
  </r>
  <r>
    <x v="1473"/>
    <x v="1473"/>
    <s v="Karen Baltodano"/>
    <n v="11.31277"/>
    <n v="-84.179060000000007"/>
    <s v="Bosque latifoliado &gt;70%"/>
    <n v="9"/>
    <s v="Alta"/>
    <s v="Landsat"/>
    <s v="imal7_15052_29_08_2005.img"/>
    <m/>
    <s v="Baja"/>
    <s v="Bosque latifoliado &gt;70%"/>
    <n v="9"/>
    <s v="Alta"/>
    <s v="Rapide Eye"/>
    <s v="15052_03ago2016.img"/>
    <m/>
    <s v="Alta"/>
    <m/>
    <m/>
    <s v="1524i"/>
    <n v="11.31277"/>
    <n v="-84.179060000000007"/>
    <x v="0"/>
  </r>
  <r>
    <x v="1474"/>
    <x v="1474"/>
    <s v="Karen Baltodano"/>
    <n v="11.39777"/>
    <n v="-84.179860000000005"/>
    <s v="Bosque latifoliado degradado 30-69%"/>
    <n v="6"/>
    <s v="Alta"/>
    <s v="Landsat"/>
    <s v="15052_30sep2005.img"/>
    <m/>
    <s v="Baja"/>
    <s v="Áreas agropecuarias arboladas"/>
    <n v="2"/>
    <s v="Alta"/>
    <s v="Rapide Eye"/>
    <s v="20160315_165221_1644327_RapidEye-1_analytic.tif"/>
    <m/>
    <s v="Alta"/>
    <m/>
    <m/>
    <s v="1529i"/>
    <n v="11.39777"/>
    <n v="-84.179860000000005"/>
    <x v="0"/>
  </r>
  <r>
    <x v="1475"/>
    <x v="1475"/>
    <s v="Karen Baltodano"/>
    <n v="11.482749999999999"/>
    <n v="-84.179019999999994"/>
    <s v="Bosque latifoliado &gt;70%"/>
    <n v="9"/>
    <s v="Alta"/>
    <s v="Landsat"/>
    <s v="15052_29ago2005.img"/>
    <m/>
    <s v="Baja"/>
    <s v="Áreas agropecuarias arboladas"/>
    <n v="1"/>
    <s v="Alta"/>
    <s v="Rapide Eye"/>
    <s v="20160315_165221_1644327_RapidEye-1_analytic.tif"/>
    <m/>
    <s v="Alta"/>
    <m/>
    <m/>
    <s v="1534i"/>
    <n v="11.482749999999999"/>
    <n v="-84.179019999999994"/>
    <x v="0"/>
  </r>
  <r>
    <x v="1476"/>
    <x v="1476"/>
    <s v="Karen Baltodano"/>
    <n v="11.48268"/>
    <n v="-83.923910000000006"/>
    <s v="Cultivo anual"/>
    <n v="0"/>
    <s v="Alta"/>
    <s v="Landsat"/>
    <s v="15052_19oct2006.img"/>
    <m/>
    <s v="Baja"/>
    <s v="Cultivo anual"/>
    <n v="0"/>
    <s v="Alta"/>
    <s v="Landsat"/>
    <s v="15052_13abr2016.img"/>
    <m/>
    <s v="Baja"/>
    <m/>
    <m/>
    <s v="1537i"/>
    <n v="11.48268"/>
    <n v="-83.923910000000006"/>
    <x v="0"/>
  </r>
  <r>
    <x v="1477"/>
    <x v="1477"/>
    <s v="Karen Baltodano"/>
    <n v="11.56779"/>
    <n v="-84.264840000000007"/>
    <s v="Bosque latifoliado &gt;70%"/>
    <n v="9"/>
    <s v="Alta"/>
    <s v="Landsat"/>
    <s v="imal7_15052_29_08_2005.img"/>
    <m/>
    <s v="Baja"/>
    <s v="Bosque latifoliado &gt;70%"/>
    <n v="7"/>
    <s v="Alta"/>
    <s v="Rapide Eye"/>
    <s v="20160724_163638_1644427_RapidEye-4_analytic.tif"/>
    <m/>
    <s v="Alta"/>
    <m/>
    <m/>
    <s v="1540i"/>
    <n v="11.56779"/>
    <n v="-84.264840000000007"/>
    <x v="0"/>
  </r>
  <r>
    <x v="1478"/>
    <x v="1478"/>
    <s v="Karen Baltodano"/>
    <n v="11.567690000000001"/>
    <n v="-84.009810000000002"/>
    <s v="Bosque latifoliado &gt;70%"/>
    <n v="9"/>
    <s v="Alta"/>
    <s v="Landsat"/>
    <s v="15052_29ago2005.img"/>
    <m/>
    <s v="Baja"/>
    <s v="Bosque latifoliado degradado 30-69%"/>
    <n v="3"/>
    <s v="Alta"/>
    <s v="Landsat"/>
    <s v="15052_03ago2016.img"/>
    <m/>
    <s v="Baja"/>
    <m/>
    <m/>
    <s v="1543i"/>
    <n v="11.567690000000001"/>
    <n v="-84.009810000000002"/>
    <x v="0"/>
  </r>
  <r>
    <x v="1479"/>
    <x v="1479"/>
    <s v="Karen Baltodano"/>
    <n v="11.65283"/>
    <n v="-84.434089999999998"/>
    <s v="Bosque latifoliado degradado 30-69%"/>
    <n v="5"/>
    <s v="Alta"/>
    <s v="Landsat"/>
    <s v="15052_19oct2006.img"/>
    <m/>
    <s v="Baja"/>
    <s v="Bosque latifoliado degradado 30-69%"/>
    <n v="3"/>
    <s v="Alta"/>
    <s v="Rapide Eye"/>
    <s v="20160315_165218_1644426_RapidEye-1_analytic.tif"/>
    <m/>
    <s v="Alta"/>
    <m/>
    <m/>
    <s v="1545i"/>
    <n v="11.65283"/>
    <n v="-84.434089999999998"/>
    <x v="0"/>
  </r>
  <r>
    <x v="1480"/>
    <x v="1480"/>
    <s v="Karen Baltodano"/>
    <n v="11.65273"/>
    <n v="-84.178970000000007"/>
    <s v="Cultivo anual"/>
    <n v="0"/>
    <s v="Alta"/>
    <s v="Landsat"/>
    <s v="15052_29ago2005.img"/>
    <m/>
    <s v="Baja"/>
    <s v="Cultivo anual"/>
    <n v="0"/>
    <s v="Alta"/>
    <s v="Rapide Eye"/>
    <s v="20160315_165217_1644427_RapidEye-1_analytic.tif"/>
    <m/>
    <s v="Alta"/>
    <m/>
    <m/>
    <s v="1548i"/>
    <n v="11.65273"/>
    <n v="-84.178970000000007"/>
    <x v="0"/>
  </r>
  <r>
    <x v="1481"/>
    <x v="1481"/>
    <s v="Karen Baltodano"/>
    <n v="11.652659999999999"/>
    <n v="-83.923860000000005"/>
    <s v="Bosque latifoliado &gt;70%"/>
    <n v="9"/>
    <s v="Alta"/>
    <s v="Landsat"/>
    <s v="15052_29ago2005.img"/>
    <m/>
    <s v="Baja"/>
    <s v="Bosque latifoliado degradado 30-69%"/>
    <n v="3"/>
    <s v="Media"/>
    <s v="Rapide Eye"/>
    <s v="20160315_165217_1644428_RapidEye-1_analytic.tif"/>
    <m/>
    <s v="Alta"/>
    <m/>
    <m/>
    <s v="1551i"/>
    <n v="11.652659999999999"/>
    <n v="-83.923860000000005"/>
    <x v="0"/>
  </r>
  <r>
    <x v="1482"/>
    <x v="1482"/>
    <s v="Karen Baltodano"/>
    <n v="11.737769999999999"/>
    <n v="-84.264809999999997"/>
    <s v="Bosque latifoliado degradado 30-69%"/>
    <n v="6"/>
    <s v="Alta"/>
    <s v="Landsat"/>
    <s v="imal7_15052_29_08_2005.img"/>
    <m/>
    <s v="Baja"/>
    <s v="Cultivo anual"/>
    <n v="2"/>
    <s v="Alta"/>
    <s v="Landsat"/>
    <s v="15052_03ago2016.img"/>
    <m/>
    <s v="Baja"/>
    <m/>
    <m/>
    <s v="1556i"/>
    <n v="11.737769999999999"/>
    <n v="-84.264809999999997"/>
    <x v="0"/>
  </r>
  <r>
    <x v="1483"/>
    <x v="1483"/>
    <s v="Karen Baltodano"/>
    <n v="11.73767"/>
    <n v="-84.009770000000003"/>
    <s v="Áreas agropecuarias arboladas"/>
    <n v="2"/>
    <s v="Alta"/>
    <s v="Landsat"/>
    <s v="imal7_15052_29_08_2005.img"/>
    <m/>
    <s v="Baja"/>
    <s v="Áreas agropecuarias arboladas"/>
    <n v="2"/>
    <s v="Alta"/>
    <s v="Rapide Eye"/>
    <s v="20160315_165214_1644528_RapidEye-1_analytic.tif"/>
    <m/>
    <s v="Alta"/>
    <m/>
    <m/>
    <s v="1559i"/>
    <n v="11.73767"/>
    <n v="-84.009770000000003"/>
    <x v="0"/>
  </r>
  <r>
    <x v="1484"/>
    <x v="1484"/>
    <s v="Karen Baltodano"/>
    <n v="11.7376"/>
    <n v="-83.754739999999998"/>
    <s v="Bosque latifoliado &gt;70%"/>
    <n v="9"/>
    <s v="Alta"/>
    <s v="Landsat"/>
    <s v="imal7_15052_29_08_2005.img"/>
    <m/>
    <s v="Baja"/>
    <s v="Bosque latifoliado &gt;70%"/>
    <n v="9"/>
    <s v="Alta"/>
    <s v="Rapide Eye"/>
    <s v="20150803_164810_1744502_RapidEye-5_analytic.tif"/>
    <m/>
    <s v="Alta"/>
    <m/>
    <m/>
    <s v="1562i"/>
    <n v="11.7376"/>
    <n v="-83.754739999999998"/>
    <x v="0"/>
  </r>
  <r>
    <x v="1485"/>
    <x v="1485"/>
    <s v="Karen Baltodano"/>
    <n v="11.822749999999999"/>
    <n v="-84.26397"/>
    <s v="Bosque latifoliado &gt;70%"/>
    <n v="9"/>
    <s v="Alta"/>
    <s v="Landsat"/>
    <s v="15052_29ago2005.img"/>
    <m/>
    <s v="Baja"/>
    <s v="Cultivo anual"/>
    <n v="0"/>
    <s v="Alta"/>
    <s v="Rapide Eye"/>
    <s v="20151225_165542_1644527_RapidEye-1_analytic.tif"/>
    <m/>
    <s v="Alta"/>
    <m/>
    <m/>
    <s v="1565i"/>
    <n v="11.822749999999999"/>
    <n v="-84.26397"/>
    <x v="0"/>
  </r>
  <r>
    <x v="1486"/>
    <x v="1486"/>
    <s v="Karen Baltodano"/>
    <n v="11.822649999999999"/>
    <n v="-84.008849999999995"/>
    <s v="Bosque latifoliado degradado 30-69%"/>
    <n v="6"/>
    <s v="Alta"/>
    <s v="Landsat"/>
    <s v="imal7_15052_29_08_2005.img"/>
    <m/>
    <s v="Baja"/>
    <s v="Áreas agropecuarias arboladas"/>
    <n v="1"/>
    <s v="Alta"/>
    <s v="Otras"/>
    <s v="DigitalGlobe 2014"/>
    <m/>
    <s v="Alta"/>
    <m/>
    <m/>
    <s v="1568i"/>
    <n v="11.822649999999999"/>
    <n v="-84.008849999999995"/>
    <x v="0"/>
  </r>
  <r>
    <x v="1487"/>
    <x v="1487"/>
    <s v="Karen Baltodano"/>
    <n v="11.90776"/>
    <n v="-84.349789999999999"/>
    <s v="Bosque latifoliado &gt;70%"/>
    <n v="9"/>
    <s v="Alta"/>
    <s v="Landsat"/>
    <s v="15052_29ago2005.img"/>
    <m/>
    <s v="Baja"/>
    <s v="Cultivo anual"/>
    <n v="0"/>
    <s v="Alta"/>
    <s v="Landsat"/>
    <s v="15052_31may2016.img"/>
    <m/>
    <s v="Baja"/>
    <m/>
    <m/>
    <s v="1573i"/>
    <n v="11.90776"/>
    <n v="-84.349789999999999"/>
    <x v="0"/>
  </r>
  <r>
    <x v="1488"/>
    <x v="1488"/>
    <s v="Karen Baltodano"/>
    <n v="11.907690000000001"/>
    <n v="-84.094750000000005"/>
    <s v="Bosque latifoliado &gt;70%"/>
    <n v="7"/>
    <s v="Alta"/>
    <s v="Landsat"/>
    <s v="15052_29ago2005.img"/>
    <m/>
    <s v="Baja"/>
    <s v="Áreas agropecuarias arboladas"/>
    <n v="1"/>
    <s v="Media"/>
    <s v="Landsat"/>
    <s v="15052_31may2016.img"/>
    <m/>
    <s v="Baja"/>
    <m/>
    <m/>
    <s v="1576i"/>
    <n v="11.907690000000001"/>
    <n v="-84.094750000000005"/>
    <x v="0"/>
  </r>
  <r>
    <x v="1489"/>
    <x v="1489"/>
    <s v="Karen Baltodano"/>
    <n v="11.907590000000001"/>
    <n v="-83.83972"/>
    <s v="Humedales"/>
    <n v="0"/>
    <s v="Media"/>
    <s v="Landsat"/>
    <s v="15052_29ago2005.img"/>
    <m/>
    <s v="Baja"/>
    <s v="Humedales"/>
    <n v="0"/>
    <s v="Media"/>
    <s v="Rapide Eye"/>
    <s v="20150803_164810_1744502_RapidEye-5_analytic.tif"/>
    <m/>
    <s v="Alta"/>
    <m/>
    <m/>
    <s v="1579i"/>
    <n v="11.907590000000001"/>
    <n v="-83.83972"/>
    <x v="0"/>
  </r>
  <r>
    <x v="1490"/>
    <x v="1490"/>
    <s v="Karen Baltodano"/>
    <n v="11.99274"/>
    <n v="-84.348960000000005"/>
    <s v="Bosque latifoliado degradado 30-69%"/>
    <n v="3"/>
    <s v="Alta"/>
    <s v="Landsat"/>
    <s v="15052_30sep2005.img"/>
    <m/>
    <s v="Baja"/>
    <s v="Cultivo anual"/>
    <n v="0"/>
    <s v="Alta"/>
    <s v="Landsat"/>
    <s v="15052_12mar2016.img"/>
    <m/>
    <s v="Baja"/>
    <m/>
    <m/>
    <s v="1582i"/>
    <n v="11.99274"/>
    <n v="-84.348960000000005"/>
    <x v="0"/>
  </r>
  <r>
    <x v="1491"/>
    <x v="1491"/>
    <s v="Karen Baltodano"/>
    <n v="11.99267"/>
    <n v="-84.093850000000003"/>
    <s v="Cultivo anual"/>
    <n v="0"/>
    <s v="Alta"/>
    <s v="Landsat"/>
    <s v="15052_21feb2006.img"/>
    <m/>
    <s v="Baja"/>
    <s v="Cultivo anual"/>
    <n v="0"/>
    <s v="Alta"/>
    <s v="Otras"/>
    <s v="DigitalGlobe 2014"/>
    <m/>
    <s v="Alta"/>
    <m/>
    <m/>
    <s v="1585i"/>
    <n v="11.99267"/>
    <n v="-84.093850000000003"/>
    <x v="0"/>
  </r>
  <r>
    <x v="1492"/>
    <x v="1492"/>
    <s v="Karen Baltodano"/>
    <n v="11.992570000000001"/>
    <n v="-83.838729999999998"/>
    <s v="Bosque latifoliado &gt;70%"/>
    <n v="9"/>
    <s v="Alta"/>
    <s v="Landsat"/>
    <s v="15052_29ago2005.img"/>
    <m/>
    <s v="Baja"/>
    <s v="Bosque latifoliado &gt;70%"/>
    <n v="9"/>
    <s v="Alta"/>
    <s v="Rapide Eye"/>
    <s v="20150105_165827_1644628_RapidEye-4_analytic.tif"/>
    <m/>
    <s v="Alta"/>
    <m/>
    <m/>
    <s v="1588i"/>
    <n v="11.992570000000001"/>
    <n v="-83.838729999999998"/>
    <x v="0"/>
  </r>
  <r>
    <x v="1493"/>
    <x v="1493"/>
    <s v="Karen Baltodano"/>
    <n v="12.0778"/>
    <n v="-84.519779999999997"/>
    <s v="Pastos"/>
    <n v="0"/>
    <s v="Alta"/>
    <s v="Landsat"/>
    <s v="imal7_15052_29_08_2005.img"/>
    <m/>
    <s v="Baja"/>
    <s v="Pastos"/>
    <n v="0"/>
    <s v="Alta"/>
    <s v="Rapide Eye"/>
    <s v="20160124_170433_1644626_RapidEye-2_visual.tif"/>
    <m/>
    <s v="Alta"/>
    <m/>
    <s v="Imagen landsat de mala calidad"/>
    <s v="1590i"/>
    <n v="12.0778"/>
    <n v="-84.519779999999997"/>
    <x v="0"/>
  </r>
  <r>
    <x v="1494"/>
    <x v="1494"/>
    <s v="Karen Baltodano"/>
    <n v="12.077730000000001"/>
    <n v="-84.264740000000003"/>
    <s v="Bosque latifoliado degradado 30-69%"/>
    <n v="6"/>
    <s v="Alta"/>
    <s v="Landsat"/>
    <s v="15052_30sep2005.img"/>
    <m/>
    <s v="Baja"/>
    <s v="Áreas agropecuarias arboladas"/>
    <n v="2"/>
    <s v="Alta"/>
    <s v="Rapide Eye"/>
    <s v="15052_31may2016.img"/>
    <m/>
    <s v="Alta"/>
    <m/>
    <m/>
    <s v="1593i"/>
    <n v="12.077730000000001"/>
    <n v="-84.264740000000003"/>
    <x v="0"/>
  </r>
  <r>
    <x v="1495"/>
    <x v="1495"/>
    <s v="Karen Baltodano"/>
    <n v="12.077680000000001"/>
    <n v="-84.179730000000006"/>
    <s v="Bosque latifoliado degradado 30-69%"/>
    <n v="5"/>
    <s v="Alta"/>
    <s v="Landsat"/>
    <s v="15052_21feb2006.img"/>
    <m/>
    <s v="Baja"/>
    <s v="Pastos"/>
    <n v="2"/>
    <s v="Alta"/>
    <s v="Rapide Eye"/>
    <s v="20160315_165211_1644627_RapidEye-1_analytic.tif"/>
    <m/>
    <s v="Alta"/>
    <m/>
    <m/>
    <s v="1594i"/>
    <n v="12.077680000000001"/>
    <n v="-84.179730000000006"/>
    <x v="0"/>
  </r>
  <r>
    <x v="1496"/>
    <x v="1496"/>
    <s v="Karen Baltodano"/>
    <n v="12.07761"/>
    <n v="-83.924700000000001"/>
    <s v="Humedales"/>
    <n v="0"/>
    <s v="Media"/>
    <s v="Landsat"/>
    <s v="15052_29ago2005.img"/>
    <m/>
    <s v="Baja"/>
    <s v="Humedales"/>
    <n v="0"/>
    <s v="Media"/>
    <s v="Rapide Eye"/>
    <s v="20150224_171122_1644726_RapidEye-1_analytic.tif"/>
    <m/>
    <s v="Alta"/>
    <m/>
    <m/>
    <s v="1597i"/>
    <n v="12.07761"/>
    <n v="-83.924700000000001"/>
    <x v="0"/>
  </r>
  <r>
    <x v="1497"/>
    <x v="1497"/>
    <s v="Karen Baltodano"/>
    <n v="12.16278"/>
    <n v="-84.518990000000002"/>
    <s v="Áreas agropecuarias arboladas"/>
    <n v="2"/>
    <s v="Baja"/>
    <s v="Spot"/>
    <s v="621-325-27ene05.img"/>
    <m/>
    <s v="Media"/>
    <s v="Áreas agropecuarias arboladas"/>
    <n v="2"/>
    <s v="Media"/>
    <s v="Rapide Eye"/>
    <s v="20160124_170429_1644726_RapidEye-2_analytic.tif"/>
    <m/>
    <s v="Alta"/>
    <m/>
    <m/>
    <s v="1600i"/>
    <n v="12.16278"/>
    <n v="-84.518990000000002"/>
    <x v="0"/>
  </r>
  <r>
    <x v="1498"/>
    <x v="1498"/>
    <s v="Karen Baltodano"/>
    <n v="12.162710000000001"/>
    <n v="-84.26388"/>
    <s v="Pastos"/>
    <n v="0"/>
    <s v="Alta"/>
    <s v="Spot"/>
    <s v="621-325-27ene05.img"/>
    <m/>
    <s v="Media"/>
    <s v="Pastos"/>
    <n v="0"/>
    <s v="Alta"/>
    <s v="Google Earth"/>
    <n v="2014"/>
    <m/>
    <s v="Alta"/>
    <m/>
    <m/>
    <s v="1603i"/>
    <n v="12.162710000000001"/>
    <n v="-84.26388"/>
    <x v="0"/>
  </r>
  <r>
    <x v="1499"/>
    <x v="1499"/>
    <s v="Karen Baltodano"/>
    <n v="12.162599999999999"/>
    <n v="-84.008759999999995"/>
    <s v="Bosque latifoliado degradado 30-69%"/>
    <n v="5"/>
    <s v="Alta"/>
    <s v="Landsat"/>
    <s v="15052_21feb2006.img"/>
    <m/>
    <s v="Baja"/>
    <s v="Bosque latifoliado degradado 30-69%"/>
    <n v="4"/>
    <s v="Alta"/>
    <s v="Landsat"/>
    <s v="15052_07dic2015.img"/>
    <m/>
    <s v="Baja"/>
    <m/>
    <m/>
    <s v="1606i"/>
    <n v="12.162599999999999"/>
    <n v="-84.008759999999995"/>
    <x v="0"/>
  </r>
  <r>
    <x v="1500"/>
    <x v="1500"/>
    <s v="Karen Baltodano"/>
    <n v="12.247820000000001"/>
    <n v="-84.604759999999999"/>
    <s v="Bosque latifoliado &gt;70%"/>
    <n v="7"/>
    <s v="Alta"/>
    <s v="Spot"/>
    <s v="621-325-27ene05.img"/>
    <m/>
    <s v="Media"/>
    <s v="Bosque latifoliado degradado 30-69%"/>
    <n v="6"/>
    <s v="Media"/>
    <s v="Landsat"/>
    <s v="16052_28nov2015.img"/>
    <m/>
    <s v="Baja"/>
    <m/>
    <m/>
    <s v="1610i"/>
    <n v="12.247820000000001"/>
    <n v="-84.604759999999999"/>
    <x v="0"/>
  </r>
  <r>
    <x v="1501"/>
    <x v="1501"/>
    <s v="Karen Baltodano"/>
    <n v="12.247719999999999"/>
    <n v="-84.349720000000005"/>
    <s v="Pastos"/>
    <n v="0"/>
    <s v="Media"/>
    <s v="Spot"/>
    <s v="621-325-27ene05.img"/>
    <m/>
    <s v="Media"/>
    <s v="Pastos"/>
    <n v="0"/>
    <s v="Alta"/>
    <s v="Rapide Eye"/>
    <s v="20151001_165244_1644727_RapidEye-2_analytic.tif"/>
    <m/>
    <s v="Alta"/>
    <m/>
    <m/>
    <s v="1613i"/>
    <n v="12.247719999999999"/>
    <n v="-84.349720000000005"/>
    <x v="0"/>
  </r>
  <r>
    <x v="1502"/>
    <x v="1502"/>
    <s v="Karen Baltodano"/>
    <n v="12.24765"/>
    <n v="-84.09469"/>
    <s v="Pastos"/>
    <n v="0"/>
    <s v="Alta"/>
    <s v="Landsat"/>
    <s v="15052_29ago2005.img"/>
    <m/>
    <s v="Baja"/>
    <s v="Cultivo Permanente &lt; 30% (no bosque)"/>
    <n v="0"/>
    <s v="Alta"/>
    <s v="Landsat"/>
    <s v="15052_13abr2016.img"/>
    <m/>
    <s v="Baja"/>
    <m/>
    <m/>
    <s v="1616i"/>
    <n v="12.24765"/>
    <n v="-84.09469"/>
    <x v="0"/>
  </r>
  <r>
    <x v="1503"/>
    <x v="1503"/>
    <s v="Karen Baltodano"/>
    <n v="12.33282"/>
    <n v="-84.689030000000002"/>
    <s v="Bosque latifoliado degradado 30-69%"/>
    <n v="4"/>
    <s v="Alta"/>
    <s v="Spot"/>
    <s v="621-325-27ene05.img"/>
    <m/>
    <s v="Media"/>
    <s v="Pastos"/>
    <n v="2"/>
    <s v="Alta"/>
    <s v="Rapide Eye"/>
    <s v="20160415_163836_1644725_RapidEye-4_analytic.tif"/>
    <m/>
    <s v="Alta"/>
    <m/>
    <m/>
    <s v="1620i"/>
    <n v="12.33282"/>
    <n v="-84.689030000000002"/>
    <x v="0"/>
  </r>
  <r>
    <x v="1504"/>
    <x v="1504"/>
    <s v="Karen Baltodano"/>
    <n v="12.332750000000001"/>
    <n v="-84.433909999999997"/>
    <s v="Bosque latifoliado degradado 30-69%"/>
    <n v="6"/>
    <s v="Alta"/>
    <s v="Landsat"/>
    <s v="15052_29ago2005.img"/>
    <m/>
    <s v="Baja"/>
    <s v="Bosque latifoliado degradado 30-69%"/>
    <n v="4"/>
    <s v="Alta"/>
    <s v="Rapide Eye"/>
    <s v="20160124_170429_1644726_RapidEye-2_visual.tif"/>
    <m/>
    <s v="Alta"/>
    <m/>
    <m/>
    <s v="1623i"/>
    <n v="12.332750000000001"/>
    <n v="-84.433909999999997"/>
    <x v="0"/>
  </r>
  <r>
    <x v="1505"/>
    <x v="1505"/>
    <s v="Karen Baltodano"/>
    <n v="11.525399999999999"/>
    <n v="-84.520600000000002"/>
    <s v="Bosque latifoliado degradado 30-69%"/>
    <n v="6"/>
    <s v="Alta"/>
    <s v="Landsat"/>
    <s v="15052_29ago2005.img"/>
    <m/>
    <s v="Baja"/>
    <s v="Áreas agropecuarias arboladas"/>
    <n v="2"/>
    <s v="Alta"/>
    <s v="Landsat"/>
    <s v="15052_13abr2016.img"/>
    <m/>
    <s v="Baja"/>
    <m/>
    <m/>
    <s v="165INF"/>
    <n v="11.525399999999999"/>
    <n v="-84.520600000000002"/>
    <x v="0"/>
  </r>
  <r>
    <x v="1506"/>
    <x v="1506"/>
    <s v="Karen Baltodano"/>
    <n v="11.5261"/>
    <n v="-84.264889999999994"/>
    <s v="Bosque latifoliado &gt;70%"/>
    <n v="9"/>
    <s v="Alta"/>
    <s v="Landsat"/>
    <s v="imal7_15052_29_08_2005.img"/>
    <m/>
    <s v="Baja"/>
    <s v="Bosque latifoliado degradado 30-69%"/>
    <n v="6"/>
    <s v="Alta"/>
    <s v="Rapide Eye"/>
    <s v="20150101_165653_1644427_RapidEye-5_analytic.tif"/>
    <m/>
    <s v="Alta"/>
    <m/>
    <m/>
    <s v="168INF"/>
    <n v="11.5261"/>
    <n v="-84.264889999999994"/>
    <x v="0"/>
  </r>
  <r>
    <x v="1507"/>
    <x v="1507"/>
    <s v="Karen Baltodano"/>
    <n v="11.52525"/>
    <n v="-84.010630000000006"/>
    <s v="Bosque latifoliado degradado 30-69%"/>
    <n v="6"/>
    <s v="Alta"/>
    <s v="Landsat"/>
    <s v="15052_29ago2005.img"/>
    <m/>
    <s v="Baja"/>
    <s v="Cultivo anual"/>
    <n v="2"/>
    <s v="Alta"/>
    <s v="Rapide Eye"/>
    <s v="20160315_165217_1644428_RapidEye-1_analytic.tif"/>
    <m/>
    <s v="Alta"/>
    <m/>
    <m/>
    <s v="171INF"/>
    <n v="11.52525"/>
    <n v="-84.010630000000006"/>
    <x v="0"/>
  </r>
  <r>
    <x v="1508"/>
    <x v="1508"/>
    <s v="Karen Baltodano"/>
    <n v="11.05818"/>
    <n v="-84.052400000000006"/>
    <s v="Bosque latifoliado &gt;70%"/>
    <n v="9"/>
    <s v="Alta"/>
    <s v="Otras"/>
    <s v="Digital Globe 2005"/>
    <m/>
    <s v="Alta"/>
    <s v="Bosque latifoliado &gt;70%"/>
    <n v="9"/>
    <s v="Alta"/>
    <s v="Rapide Eye"/>
    <s v="20160315_165227_1644128_RapidEye-1_analytic.tif"/>
    <m/>
    <s v="Alta"/>
    <m/>
    <m/>
    <s v="17i"/>
    <n v="11.05818"/>
    <n v="-84.052400000000006"/>
    <x v="0"/>
  </r>
  <r>
    <x v="1509"/>
    <x v="1509"/>
    <s v="Karen Baltodano"/>
    <n v="11.567640000000001"/>
    <n v="-83.840159999999997"/>
    <s v="Bosque latifoliado &gt;70%"/>
    <n v="9"/>
    <s v="Alta"/>
    <s v="Landsat"/>
    <s v="15052_19oct2006.img"/>
    <m/>
    <s v="Baja"/>
    <s v="Bosque latifoliado degradado 30-69%"/>
    <n v="4"/>
    <s v="Alta"/>
    <s v="Rapide Eye"/>
    <s v="20160522_163608_1744402_RapidEye-3_analytic.tif"/>
    <m/>
    <s v="Alta"/>
    <m/>
    <m/>
    <s v="18b"/>
    <n v="11.567640000000001"/>
    <n v="-83.840159999999997"/>
    <x v="0"/>
  </r>
  <r>
    <x v="1510"/>
    <x v="1510"/>
    <s v="Karen Baltodano"/>
    <n v="11.61103"/>
    <n v="-84.434119999999993"/>
    <s v="Áreas agropecuarias arboladas"/>
    <n v="0"/>
    <s v="Alta"/>
    <s v="Landsat"/>
    <s v="15052_29ago2005.img"/>
    <m/>
    <s v="Baja"/>
    <s v="Pastos"/>
    <n v="0"/>
    <s v="Alta"/>
    <s v="Rapide Eye"/>
    <s v="20160315_165218_1644426_RapidEye-1_analytic.tif"/>
    <m/>
    <s v="Alta"/>
    <m/>
    <m/>
    <s v="196INF"/>
    <n v="11.61103"/>
    <n v="-84.434119999999993"/>
    <x v="0"/>
  </r>
  <r>
    <x v="1511"/>
    <x v="1511"/>
    <s v="Karen Baltodano"/>
    <n v="11.652850000000001"/>
    <n v="-84.520200000000003"/>
    <s v="Bosque latifoliado degradado 30-69%"/>
    <n v="3"/>
    <s v="Alta"/>
    <s v="Landsat"/>
    <s v="15052_30sep2005.img"/>
    <m/>
    <s v="Baja"/>
    <s v="Bosque latifoliado degradado 30-69%"/>
    <n v="3"/>
    <s v="Alta"/>
    <s v="Rapide Eye"/>
    <s v="20160315_165218_1644426_RapidEye-1_analytic.tif"/>
    <m/>
    <s v="Alta"/>
    <m/>
    <m/>
    <s v="19b"/>
    <n v="11.652850000000001"/>
    <n v="-84.520200000000003"/>
    <x v="0"/>
  </r>
  <r>
    <x v="1512"/>
    <x v="1512"/>
    <s v="Karen Baltodano"/>
    <n v="11.611000000000001"/>
    <n v="-84.094009999999997"/>
    <s v="Cultivo anual"/>
    <n v="1"/>
    <s v="Alta"/>
    <s v="Landsat"/>
    <s v="15052_30sep2005.img"/>
    <m/>
    <s v="Baja"/>
    <s v="Cultivo anual"/>
    <n v="0"/>
    <s v="Alta"/>
    <s v="Rapide Eye"/>
    <s v="20150225_171310_1644428_RapidEye-2_analytic.tif"/>
    <m/>
    <s v="Alta"/>
    <m/>
    <m/>
    <s v="200INF"/>
    <n v="11.611000000000001"/>
    <n v="-84.094009999999997"/>
    <x v="0"/>
  </r>
  <r>
    <x v="1513"/>
    <x v="1513"/>
    <s v="Karen Baltodano"/>
    <n v="11.61008"/>
    <n v="-83.839680000000001"/>
    <s v="Cultivo anual"/>
    <n v="0"/>
    <s v="Alta"/>
    <s v="Landsat"/>
    <s v="15052_29ago2005.img"/>
    <m/>
    <s v="Baja"/>
    <s v="Cultivo anual"/>
    <n v="0"/>
    <s v="Alta"/>
    <s v="Rapide Eye"/>
    <s v="20150803_164813_1744402_RapidEye-5_analytic.tif"/>
    <m/>
    <s v="Alta"/>
    <m/>
    <m/>
    <s v="203INF"/>
    <n v="11.61008"/>
    <n v="-83.839680000000001"/>
    <x v="0"/>
  </r>
  <r>
    <x v="1514"/>
    <x v="1514"/>
    <s v="Karen Baltodano"/>
    <n v="11.143219999999999"/>
    <n v="-84.391689999999997"/>
    <s v="Áreas agropecuarias arboladas"/>
    <n v="2"/>
    <s v="Alta"/>
    <s v="Landsat"/>
    <s v="15052_29ago2005.img"/>
    <m/>
    <s v="Baja"/>
    <s v="Cultivo anual"/>
    <n v="0"/>
    <s v="Alta"/>
    <s v="Landsat"/>
    <s v="15052_31may2016.img"/>
    <m/>
    <s v="Baja"/>
    <m/>
    <m/>
    <s v="20i"/>
    <n v="11.143219999999999"/>
    <n v="-84.391689999999997"/>
    <x v="0"/>
  </r>
  <r>
    <x v="1515"/>
    <x v="1515"/>
    <s v="Karen Baltodano"/>
    <n v="11.01613"/>
    <n v="-84.434889999999996"/>
    <s v="Áreas agropecuarias arboladas"/>
    <n v="2"/>
    <s v="Alta"/>
    <s v="Landsat"/>
    <s v="15052_19oct2006.img"/>
    <m/>
    <s v="Baja"/>
    <s v="Áreas agropecuarias arboladas"/>
    <n v="2"/>
    <s v="Alta"/>
    <s v="Landsat"/>
    <s v="15052_03ago2016.img"/>
    <m/>
    <s v="Baja"/>
    <m/>
    <m/>
    <s v="21INF"/>
    <n v="11.01613"/>
    <n v="-84.434889999999996"/>
    <x v="0"/>
  </r>
  <r>
    <x v="1516"/>
    <x v="1516"/>
    <s v="Karen Baltodano"/>
    <n v="11.69538"/>
    <n v="-84.52055"/>
    <s v="Bosque latifoliado degradado 30-69%"/>
    <n v="6"/>
    <s v="Alta"/>
    <s v="Landsat"/>
    <s v="imal7_15052_29_08_2005.img"/>
    <m/>
    <s v="Baja"/>
    <s v="Bosque latifoliado degradado 30-69%"/>
    <n v="3"/>
    <s v="Alta"/>
    <s v="Rapide Eye"/>
    <s v="20160315_165218_1644426_RapidEye-1_analytic.tif"/>
    <m/>
    <s v="Alta"/>
    <m/>
    <m/>
    <s v="228INF"/>
    <n v="11.69538"/>
    <n v="-84.52055"/>
    <x v="0"/>
  </r>
  <r>
    <x v="1517"/>
    <x v="1517"/>
    <s v="Karen Baltodano"/>
    <n v="11.82283"/>
    <n v="-84.520139999999998"/>
    <s v="Cultivo anual"/>
    <n v="2"/>
    <s v="Alta"/>
    <s v="Spot"/>
    <s v="621-326.img"/>
    <m/>
    <s v="Media"/>
    <s v="Cultivo anual"/>
    <n v="2"/>
    <s v="Alta"/>
    <s v="Otras"/>
    <s v="DigitalGlobe 2015"/>
    <m/>
    <s v="Alta"/>
    <m/>
    <m/>
    <s v="22b"/>
    <n v="11.82283"/>
    <n v="-84.520139999999998"/>
    <x v="0"/>
  </r>
  <r>
    <x v="1518"/>
    <x v="1518"/>
    <s v="Karen Baltodano"/>
    <n v="11.69609"/>
    <n v="-84.264889999999994"/>
    <s v="Pastos"/>
    <n v="0"/>
    <s v="Alta"/>
    <s v="Landsat"/>
    <s v="15052_29ago2005.img"/>
    <m/>
    <s v="Baja"/>
    <s v="Cultivo anual"/>
    <n v="0"/>
    <s v="Alta"/>
    <s v="Landsat"/>
    <s v="15052_31may2016.img"/>
    <m/>
    <s v="Baja"/>
    <m/>
    <m/>
    <s v="231INF"/>
    <n v="11.69609"/>
    <n v="-84.264889999999994"/>
    <x v="0"/>
  </r>
  <r>
    <x v="1519"/>
    <x v="1519"/>
    <s v="Karen Baltodano"/>
    <n v="11.69523"/>
    <n v="-84.010570000000001"/>
    <s v="Bosque latifoliado &gt;70%"/>
    <n v="9"/>
    <s v="Alta"/>
    <s v="Landsat"/>
    <s v="15052_29ago2005.img"/>
    <m/>
    <s v="Baja"/>
    <s v="Bosque latifoliado &gt;70%"/>
    <n v="7"/>
    <s v="Alta"/>
    <s v="Landsat"/>
    <s v="15052_03ago2016.img"/>
    <m/>
    <s v="Baja"/>
    <m/>
    <m/>
    <s v="234INF"/>
    <n v="11.69523"/>
    <n v="-84.010570000000001"/>
    <x v="0"/>
  </r>
  <r>
    <x v="1520"/>
    <x v="1520"/>
    <s v="Karen Baltodano"/>
    <n v="11.69609"/>
    <n v="-83.75488"/>
    <s v="Bosque latifoliado &gt;70%"/>
    <n v="9"/>
    <s v="Alta"/>
    <s v="Landsat"/>
    <s v="imal7_15052_29_08_2005.img"/>
    <m/>
    <s v="Baja"/>
    <s v="Bosque latifoliado degradado 30-69%"/>
    <n v="5"/>
    <s v="Alta"/>
    <s v="Rapide Eye"/>
    <s v="20160522_163608_1744402_RapidEye-3_analytic.tif"/>
    <m/>
    <s v="Alta"/>
    <m/>
    <m/>
    <s v="237INF"/>
    <n v="11.69609"/>
    <n v="-83.75488"/>
    <x v="0"/>
  </r>
  <r>
    <x v="1521"/>
    <x v="1521"/>
    <s v="Karen Baltodano"/>
    <n v="11.142390000000001"/>
    <n v="-84.136589999999998"/>
    <s v="Bosque latifoliado &gt;70%"/>
    <n v="9"/>
    <s v="Alta"/>
    <s v="Otras"/>
    <s v="Digital Globe 2005"/>
    <m/>
    <s v="Alta"/>
    <s v="Bosque latifoliado &gt;70%"/>
    <n v="9"/>
    <s v="Media"/>
    <s v="Rapide Eye"/>
    <s v="20160315_165224_1644228_RapidEye-1_analytic.tif"/>
    <m/>
    <s v="Alta"/>
    <m/>
    <s v="Imagen con nubes"/>
    <s v="23i"/>
    <n v="11.142390000000001"/>
    <n v="-84.136589999999998"/>
    <x v="0"/>
  </r>
  <r>
    <x v="1522"/>
    <x v="1522"/>
    <s v="Karen Baltodano"/>
    <n v="11.015359999999999"/>
    <n v="-84.180769999999995"/>
    <s v="Bosque latifoliado &gt;70%"/>
    <n v="9"/>
    <s v="Alta"/>
    <s v="Landsat"/>
    <s v="15052_19dic2005.img"/>
    <m/>
    <s v="Baja"/>
    <s v="Bosque latifoliado &gt;70%"/>
    <n v="9"/>
    <s v="Alta"/>
    <s v="Rapide Eye"/>
    <s v="20160522_163619_1644128_RapidEye-3_analytic.tif"/>
    <m/>
    <s v="Alta"/>
    <m/>
    <m/>
    <s v="24INF"/>
    <n v="11.015359999999999"/>
    <n v="-84.180769999999995"/>
    <x v="0"/>
  </r>
  <r>
    <x v="1523"/>
    <x v="1523"/>
    <s v="Karen Baltodano"/>
    <n v="11.993550000000001"/>
    <n v="-84.604519999999994"/>
    <s v="Áreas agropecuarias arboladas"/>
    <n v="2"/>
    <s v="Alta"/>
    <s v="Spot"/>
    <s v="621-326.img"/>
    <m/>
    <s v="Media"/>
    <s v="Cultivo anual"/>
    <n v="0"/>
    <s v="Alta"/>
    <s v="Rapide Eye"/>
    <s v="20160124_170433_1644626_RapidEye-2_analytic.tif"/>
    <m/>
    <s v="Baja"/>
    <m/>
    <m/>
    <s v="25b"/>
    <n v="11.993550000000001"/>
    <n v="-84.604519999999994"/>
    <x v="0"/>
  </r>
  <r>
    <x v="1524"/>
    <x v="1524"/>
    <s v="Karen Baltodano"/>
    <n v="11.78102"/>
    <n v="-84.434100000000001"/>
    <s v="Pastos"/>
    <n v="0"/>
    <s v="Alta"/>
    <s v="Landsat"/>
    <s v="15052_29ago2005.img"/>
    <m/>
    <s v="Baja"/>
    <s v="Pastos"/>
    <n v="0"/>
    <s v="Alta"/>
    <s v="Rapide Eye"/>
    <s v="20160315_165214_1644526_RapidEye-1_analytic.tif"/>
    <m/>
    <s v="Alta"/>
    <m/>
    <m/>
    <s v="263INF"/>
    <n v="11.78102"/>
    <n v="-84.434100000000001"/>
    <x v="0"/>
  </r>
  <r>
    <x v="1525"/>
    <x v="1525"/>
    <s v="Karen Baltodano"/>
    <n v="11.78018"/>
    <n v="-84.179699999999997"/>
    <s v="Bosque latifoliado degradado 30-69%"/>
    <n v="4"/>
    <s v="Alta"/>
    <s v="Landsat"/>
    <s v="15052_19oct2006.img"/>
    <m/>
    <s v="Baja"/>
    <s v="Cultivo anual"/>
    <n v="2"/>
    <s v="Alta"/>
    <s v="Rapide Eye"/>
    <s v="20150224_171129_1644527_RapidEye-1_analytic.tif"/>
    <m/>
    <s v="Alta"/>
    <m/>
    <m/>
    <s v="266INF"/>
    <n v="11.78018"/>
    <n v="-84.179699999999997"/>
    <x v="0"/>
  </r>
  <r>
    <x v="1526"/>
    <x v="1526"/>
    <s v="Karen Baltodano"/>
    <n v="11.143129999999999"/>
    <n v="-83.881479999999996"/>
    <s v="Bosque latifoliado &gt;70%"/>
    <n v="9"/>
    <s v="Alta"/>
    <s v="Landsat"/>
    <s v="15052_30sep2005.img"/>
    <m/>
    <s v="Baja"/>
    <s v="Bosque latifoliado &gt;70%"/>
    <n v="9"/>
    <s v="Alta"/>
    <s v="Landsat"/>
    <s v="15052_03ago2016.img"/>
    <m/>
    <s v="Baja"/>
    <m/>
    <m/>
    <s v="26i"/>
    <n v="11.143129999999999"/>
    <n v="-83.881479999999996"/>
    <x v="0"/>
  </r>
  <r>
    <x v="1527"/>
    <x v="1527"/>
    <s v="Karen Baltodano"/>
    <n v="11.780060000000001"/>
    <n v="-83.839619999999996"/>
    <s v="Bosque latifoliado &gt;70%"/>
    <n v="9"/>
    <s v="Alta"/>
    <s v="Landsat"/>
    <s v="15052_29ago2005.img"/>
    <m/>
    <s v="Baja"/>
    <s v="Bosque latifoliado &gt;70%"/>
    <n v="9"/>
    <s v="Alta"/>
    <s v="Rapide Eye"/>
    <s v="20150803_164810_1744502_RapidEye-5_analytic.tif"/>
    <m/>
    <s v="Alta"/>
    <m/>
    <m/>
    <s v="270INF"/>
    <n v="11.780060000000001"/>
    <n v="-83.839619999999996"/>
    <x v="0"/>
  </r>
  <r>
    <x v="1528"/>
    <x v="1528"/>
    <s v="Karen Baltodano"/>
    <n v="11.22822"/>
    <n v="-84.392420000000001"/>
    <s v="Bosque latifoliado degradado 30-69%"/>
    <n v="3"/>
    <s v="Alta"/>
    <s v="Landsat"/>
    <s v="15052_19oct2006.img"/>
    <m/>
    <s v="Baja"/>
    <s v="Cultivo anual"/>
    <n v="1"/>
    <s v="Alta"/>
    <s v="Rapide Eye"/>
    <s v="20160315_165225_1644226_RapidEye-1_analytic.tif"/>
    <m/>
    <s v="Alta"/>
    <m/>
    <m/>
    <s v="27i"/>
    <n v="11.22822"/>
    <n v="-84.392420000000001"/>
    <x v="0"/>
  </r>
  <r>
    <x v="1529"/>
    <x v="1529"/>
    <s v="Karen Baltodano"/>
    <n v="11.01613"/>
    <n v="-83.924880000000002"/>
    <s v="Humedales"/>
    <n v="9"/>
    <s v="Alta"/>
    <s v="Landsat"/>
    <s v="15052_19dic2005.img"/>
    <m/>
    <s v="Baja"/>
    <s v="Humedales"/>
    <n v="9"/>
    <s v="Alta"/>
    <s v="Otras"/>
    <s v="DigitalGlobe 2011"/>
    <m/>
    <s v="Alta"/>
    <m/>
    <m/>
    <s v="27INF"/>
    <n v="11.01613"/>
    <n v="-83.924880000000002"/>
    <x v="0"/>
  </r>
  <r>
    <x v="1530"/>
    <x v="1530"/>
    <s v="Karen Baltodano"/>
    <n v="11.86608"/>
    <n v="-84.604889999999997"/>
    <s v="Cultivo anual"/>
    <n v="0"/>
    <s v="Alta"/>
    <s v="Spot"/>
    <s v="621-326.img"/>
    <m/>
    <s v="Media"/>
    <s v="Cultivo anual"/>
    <n v="0"/>
    <s v="Alta"/>
    <s v="Rapide Eye"/>
    <s v="20160313_164518_1644525_RapidEye-4_analytic.tif"/>
    <m/>
    <s v="Baja"/>
    <m/>
    <m/>
    <s v="295INF"/>
    <n v="11.86608"/>
    <n v="-84.604889999999997"/>
    <x v="0"/>
  </r>
  <r>
    <x v="1531"/>
    <x v="1531"/>
    <s v="Karen Baltodano"/>
    <n v="11.865309999999999"/>
    <n v="-84.35051"/>
    <s v="Áreas agropecuarias arboladas"/>
    <n v="2"/>
    <s v="Alta"/>
    <s v="Landsat"/>
    <s v="15052_21feb2006.img"/>
    <m/>
    <s v="Baja"/>
    <s v="Áreas agropecuarias arboladas"/>
    <n v="2"/>
    <s v="Alta"/>
    <s v="Rapide Eye"/>
    <s v="20160315_165214_1644527_RapidEye-1_analytic.tif"/>
    <m/>
    <s v="Alta"/>
    <m/>
    <m/>
    <s v="298INF"/>
    <n v="11.865309999999999"/>
    <n v="-84.35051"/>
    <x v="0"/>
  </r>
  <r>
    <x v="1532"/>
    <x v="1532"/>
    <s v="Karen Baltodano"/>
    <n v="12.162850000000001"/>
    <n v="-84.690049999999999"/>
    <s v="Áreas agropecuarias arboladas"/>
    <n v="2"/>
    <s v="Alta"/>
    <s v="Spot"/>
    <s v="621-325-27ene05.img"/>
    <m/>
    <s v="Media"/>
    <s v="Áreas agropecuarias arboladas"/>
    <n v="2"/>
    <s v="Alta"/>
    <s v="Rapide Eye"/>
    <s v="20160415_163836_1644725_RapidEye-4_analytic.tif"/>
    <m/>
    <s v="Alta"/>
    <m/>
    <m/>
    <s v="29b"/>
    <n v="12.162850000000001"/>
    <n v="-84.690049999999999"/>
    <x v="0"/>
  </r>
  <r>
    <x v="1533"/>
    <x v="1533"/>
    <s v="Karen Baltodano"/>
    <n v="10.803699999999999"/>
    <n v="-83.925309999999996"/>
    <s v="Bosque latifoliado &gt;70%"/>
    <n v="9"/>
    <s v="Media"/>
    <s v="Landsat"/>
    <s v="15053_03diciembre2005.img"/>
    <m/>
    <s v="Baja"/>
    <s v="Bosque latifoliado &gt;70%"/>
    <n v="9"/>
    <s v="Alta"/>
    <s v="Otras"/>
    <s v="DigitalGlobe 2011"/>
    <m/>
    <s v="Alta"/>
    <m/>
    <s v="No habia otra imagen disponible"/>
    <s v="2b"/>
    <n v="10.803699999999999"/>
    <n v="-83.925309999999996"/>
    <x v="0"/>
  </r>
  <r>
    <x v="1534"/>
    <x v="1534"/>
    <s v="Karen Baltodano"/>
    <n v="10.88899"/>
    <n v="-84.136510000000001"/>
    <s v="Bosque latifoliado &gt;70%"/>
    <n v="9"/>
    <s v="Alta"/>
    <s v="Landsat"/>
    <s v="15053_03diciembre2005.img"/>
    <m/>
    <s v="Baja"/>
    <s v="Bosque latifoliado &gt;70%"/>
    <n v="9"/>
    <s v="Alta"/>
    <s v="Otras"/>
    <s v="DigitalGlobe 2014"/>
    <m/>
    <s v="Alta"/>
    <m/>
    <m/>
    <s v="2i"/>
    <n v="10.88899"/>
    <n v="-84.136510000000001"/>
    <x v="0"/>
  </r>
  <r>
    <x v="1535"/>
    <x v="1535"/>
    <s v="Karen Baltodano"/>
    <n v="10.76041"/>
    <n v="-83.841719999999995"/>
    <s v="Bosque latifoliado &gt;70%"/>
    <n v="9"/>
    <s v="Alta"/>
    <s v="Landsat"/>
    <s v="15052_19dic2005.img"/>
    <m/>
    <s v="Baja"/>
    <s v="Bosque latifoliado &gt;70%"/>
    <n v="9"/>
    <s v="Alta"/>
    <s v="Rapide Eye"/>
    <s v="20160303_163558_1744002_RapidEye-4_analytic.tif"/>
    <m/>
    <s v="Alta"/>
    <m/>
    <m/>
    <s v="2INF"/>
    <n v="10.76041"/>
    <n v="-83.841719999999995"/>
    <x v="0"/>
  </r>
  <r>
    <x v="1536"/>
    <x v="1536"/>
    <s v="Karen Baltodano"/>
    <n v="11.86608"/>
    <n v="-84.094880000000003"/>
    <s v="Cultivo anual"/>
    <n v="1"/>
    <s v="Alta"/>
    <s v="Landsat"/>
    <s v="imal7_15052_29_08_2005.img"/>
    <m/>
    <s v="Baja"/>
    <s v="Cultivo anual"/>
    <n v="0"/>
    <s v="Alta"/>
    <s v="Rapide Eye"/>
    <s v="20160315_165214_1644528_RapidEye-1_analytic.tif"/>
    <m/>
    <s v="Alta"/>
    <m/>
    <m/>
    <s v="301INF"/>
    <n v="11.86608"/>
    <n v="-84.094880000000003"/>
    <x v="0"/>
  </r>
  <r>
    <x v="1537"/>
    <x v="1537"/>
    <s v="Karen Baltodano"/>
    <n v="11.86515"/>
    <n v="-83.840530000000001"/>
    <s v="Bosque latifoliado &gt;70%"/>
    <n v="9"/>
    <s v="Media"/>
    <s v="Landsat"/>
    <s v="15052_21feb2006.img"/>
    <m/>
    <s v="Baja"/>
    <s v="Bosque latifoliado &gt;70%"/>
    <n v="9"/>
    <s v="Alta"/>
    <s v="Otras"/>
    <s v="DigitalGlobe 2014"/>
    <m/>
    <s v="Alta"/>
    <m/>
    <m/>
    <s v="304INF"/>
    <n v="11.86515"/>
    <n v="-83.840530000000001"/>
    <x v="0"/>
  </r>
  <r>
    <x v="1538"/>
    <x v="1538"/>
    <s v="Karen Baltodano"/>
    <n v="11.86608"/>
    <n v="-83.75488"/>
    <s v="Agua"/>
    <n v="0"/>
    <s v="Alta"/>
    <s v="Landsat"/>
    <s v="15052_21feb2006"/>
    <m/>
    <s v="Baja"/>
    <s v="Agua"/>
    <n v="0"/>
    <s v="Alta"/>
    <s v="Rapide Eye"/>
    <s v="20160903_164417_1744502_RapidEye-2_analytic.tif"/>
    <m/>
    <s v="Alta"/>
    <m/>
    <m/>
    <s v="305INF"/>
    <n v="11.86608"/>
    <n v="-83.75488"/>
    <x v="0"/>
  </r>
  <r>
    <x v="1539"/>
    <x v="1539"/>
    <s v="Karen Baltodano"/>
    <n v="12.24854"/>
    <n v="-84.774540000000002"/>
    <s v="Pastos"/>
    <n v="0"/>
    <s v="Alta"/>
    <s v="Spot"/>
    <s v="621-325-27ene05.img"/>
    <m/>
    <s v="Media"/>
    <s v="Pastos"/>
    <n v="2"/>
    <s v="Alta"/>
    <s v="Rapide Eye"/>
    <s v="20160415_163836_1644725_RapidEye-4_analytic.tif"/>
    <m/>
    <s v="Alta"/>
    <m/>
    <m/>
    <s v="31b"/>
    <n v="12.24854"/>
    <n v="-84.774540000000002"/>
    <x v="0"/>
  </r>
  <r>
    <x v="1540"/>
    <x v="1540"/>
    <s v="Karen Baltodano"/>
    <n v="11.228160000000001"/>
    <n v="-84.052369999999996"/>
    <s v="Bosque latifoliado &gt;70%"/>
    <n v="9"/>
    <s v="Alta"/>
    <s v="Landsat"/>
    <s v="15052_19oct2006.img"/>
    <m/>
    <s v="Baja"/>
    <s v="Bosque latifoliado &gt;70%"/>
    <n v="9"/>
    <s v="Alta"/>
    <s v="Rapide Eye"/>
    <s v="20160315_165224_1644228_RapidEye-1_analytic.tif"/>
    <m/>
    <s v="Alta"/>
    <m/>
    <m/>
    <s v="31i"/>
    <n v="11.228160000000001"/>
    <n v="-84.052369999999996"/>
    <x v="0"/>
  </r>
  <r>
    <x v="1541"/>
    <x v="1541"/>
    <s v="Karen Baltodano"/>
    <n v="11.950290000000001"/>
    <n v="-84.519729999999996"/>
    <s v="Pastos"/>
    <n v="0"/>
    <s v="Alta"/>
    <s v="Landsat"/>
    <s v="15052_29ago2005.img"/>
    <m/>
    <s v="Baja"/>
    <s v="Pastos"/>
    <n v="0"/>
    <s v="Alta"/>
    <s v="Rapide Eye"/>
    <s v="20160124_170433_1644626_RapidEye-2_analytic.tif"/>
    <m/>
    <s v="Baja"/>
    <m/>
    <m/>
    <s v="330INF"/>
    <n v="11.950290000000001"/>
    <n v="-84.519729999999996"/>
    <x v="0"/>
  </r>
  <r>
    <x v="1542"/>
    <x v="1542"/>
    <s v="Karen Baltodano"/>
    <n v="11.951000000000001"/>
    <n v="-84.264039999999994"/>
    <s v="Áreas agropecuarias arboladas"/>
    <n v="2"/>
    <s v="Alta"/>
    <s v="Landsat"/>
    <s v="imal7_15052_29_08_2005.img"/>
    <m/>
    <s v="Baja"/>
    <s v="Áreas agropecuarias arboladas"/>
    <n v="0"/>
    <s v="Alta"/>
    <s v="Rapide Eye"/>
    <s v="20150105_165828_1644627_RapidEye-4_analytic.tif"/>
    <m/>
    <s v="Alta"/>
    <m/>
    <m/>
    <s v="333INF"/>
    <n v="11.951000000000001"/>
    <n v="-84.264039999999994"/>
    <x v="0"/>
  </r>
  <r>
    <x v="1543"/>
    <x v="1543"/>
    <s v="Karen Baltodano"/>
    <n v="11.950100000000001"/>
    <n v="-84.009590000000003"/>
    <s v="Cultivo anual"/>
    <n v="0"/>
    <s v="Alta"/>
    <s v="Landsat"/>
    <s v="15052_29ago2005.img"/>
    <m/>
    <s v="Baja"/>
    <s v="Cultivo anual"/>
    <n v="0"/>
    <s v="Baja"/>
    <s v="Rapide Eye"/>
    <s v="20160315_165210_1644628_RapidEye-1_analytic.tif"/>
    <m/>
    <s v="Baja"/>
    <m/>
    <s v="Imagen con nubes"/>
    <s v="336INF"/>
    <n v="11.950100000000001"/>
    <n v="-84.009590000000003"/>
    <x v="0"/>
  </r>
  <r>
    <x v="1544"/>
    <x v="1544"/>
    <s v="Karen Baltodano"/>
    <n v="11.95096"/>
    <n v="-83.753870000000006"/>
    <s v="Agua"/>
    <n v="0"/>
    <s v="Alta"/>
    <s v="Landsat"/>
    <s v="15052_21feb2006"/>
    <m/>
    <s v="Baja"/>
    <s v="Agua"/>
    <n v="0"/>
    <s v="Alta"/>
    <s v="Rapide Eye"/>
    <s v="20150225_164909_1744602_RapidEye-3_analytic.tif"/>
    <m/>
    <s v="Alta"/>
    <m/>
    <m/>
    <s v="339INF"/>
    <n v="11.95096"/>
    <n v="-83.753870000000006"/>
    <x v="0"/>
  </r>
  <r>
    <x v="1545"/>
    <x v="1545"/>
    <s v="Karen Baltodano"/>
    <n v="11.31321"/>
    <n v="-84.391649999999998"/>
    <s v="Bosque latifoliado &gt;70%"/>
    <n v="9"/>
    <s v="Alta"/>
    <s v="Landsat"/>
    <s v="15052_19oct2006.img"/>
    <m/>
    <s v="Baja"/>
    <s v="Bosque latifoliado degradado 30-69%"/>
    <n v="3"/>
    <s v="Alta"/>
    <s v="Otras"/>
    <s v="DigitalGlobe 2014"/>
    <m/>
    <s v="Alta"/>
    <m/>
    <m/>
    <s v="33i"/>
    <n v="11.31321"/>
    <n v="-84.391649999999998"/>
    <x v="0"/>
  </r>
  <r>
    <x v="1546"/>
    <x v="1546"/>
    <s v="Karen Baltodano"/>
    <n v="12.03534"/>
    <n v="-84.520439999999994"/>
    <s v="Pastos"/>
    <n v="0"/>
    <s v="Media"/>
    <s v="Landsat"/>
    <s v="imal7_15052_29_08_2005.img"/>
    <m/>
    <s v="Baja"/>
    <s v="Áreas agropecuarias arboladas"/>
    <n v="2"/>
    <s v="Alta"/>
    <s v="Rapide Eye"/>
    <s v="20160124_170433_1644626_RapidEye-2_visual.tif"/>
    <m/>
    <s v="Alta"/>
    <m/>
    <s v="Imagen landsat de mala calidad"/>
    <s v="365INF"/>
    <n v="12.03534"/>
    <n v="-84.520439999999994"/>
    <x v="0"/>
  </r>
  <r>
    <x v="1547"/>
    <x v="1547"/>
    <s v="Karen Baltodano"/>
    <n v="12.03608"/>
    <n v="-84.264889999999994"/>
    <s v="Bosque latifoliado degradado 30-69%"/>
    <n v="5"/>
    <s v="Alta"/>
    <s v="Landsat"/>
    <s v="15052_21feb2006.img"/>
    <m/>
    <s v="Baja"/>
    <s v="Áreas agropecuarias arboladas"/>
    <n v="2"/>
    <s v="Alta"/>
    <s v="Rapide Eye"/>
    <s v="20150105_165828_1644627_RapidEye-4_analytic.tif"/>
    <m/>
    <s v="Alta"/>
    <m/>
    <m/>
    <s v="368INF"/>
    <n v="12.03608"/>
    <n v="-84.264889999999994"/>
    <x v="0"/>
  </r>
  <r>
    <x v="1548"/>
    <x v="1548"/>
    <s v="Karen Baltodano"/>
    <n v="11.31236"/>
    <n v="-84.13655"/>
    <s v="Bosque latifoliado &gt;70%"/>
    <n v="9"/>
    <s v="Alta"/>
    <s v="Landsat"/>
    <s v="imal7_15052_29_08_2005.img"/>
    <m/>
    <s v="Baja"/>
    <s v="Bosque latifoliado &gt;70%"/>
    <n v="9"/>
    <s v="Alta"/>
    <s v="Rapide Eye"/>
    <s v="20160315_165220_1644328_RapidEye-1_analytic.tif"/>
    <m/>
    <s v="Alta"/>
    <m/>
    <m/>
    <s v="36i"/>
    <n v="11.31236"/>
    <n v="-84.13655"/>
    <x v="0"/>
  </r>
  <r>
    <x v="1549"/>
    <x v="1549"/>
    <s v="Karen Baltodano"/>
    <n v="12.03518"/>
    <n v="-84.010469999999998"/>
    <s v="Humedales"/>
    <n v="0"/>
    <s v="Media"/>
    <s v="Landsat"/>
    <s v="15052_29ago2005.img"/>
    <m/>
    <s v="Baja"/>
    <s v="Humedales"/>
    <n v="0"/>
    <s v="Media"/>
    <s v="Rapide Eye"/>
    <s v="20150105_165827_1644628_RapidEye-4_analytic.tif"/>
    <m/>
    <s v="Alta"/>
    <m/>
    <m/>
    <s v="371INF"/>
    <n v="12.03518"/>
    <n v="-84.010469999999998"/>
    <x v="0"/>
  </r>
  <r>
    <x v="1550"/>
    <x v="1550"/>
    <s v="Karen Baltodano"/>
    <n v="12.03607"/>
    <n v="-83.75488"/>
    <s v="Agua"/>
    <n v="0"/>
    <s v="Alta"/>
    <s v="Landsat"/>
    <s v="15052_21feb2006"/>
    <m/>
    <s v="Baja"/>
    <s v="Agua"/>
    <n v="0"/>
    <s v="Alta"/>
    <s v="Rapide Eye"/>
    <s v="20151220_165102_1744602_RapidEye-1_analytic.tif"/>
    <m/>
    <s v="Alta"/>
    <m/>
    <m/>
    <s v="374INF"/>
    <n v="12.03607"/>
    <n v="-83.75488"/>
    <x v="0"/>
  </r>
  <r>
    <x v="1551"/>
    <x v="1551"/>
    <s v="Karen Baltodano"/>
    <n v="11.312279999999999"/>
    <n v="-83.966480000000004"/>
    <s v="Bosque latifoliado &gt;70%"/>
    <n v="9"/>
    <s v="Alta"/>
    <s v="Landsat"/>
    <s v="imal7_15052_29_08_2005.img"/>
    <m/>
    <s v="Baja"/>
    <s v="Bosque latifoliado &gt;70%"/>
    <n v="9"/>
    <s v="Alta"/>
    <s v="Rapide Eye"/>
    <s v="20160315_165220_1644328_RapidEye-1_analytic.tif"/>
    <m/>
    <s v="Alta"/>
    <m/>
    <m/>
    <s v="38i"/>
    <n v="11.312279999999999"/>
    <n v="-83.966480000000004"/>
    <x v="0"/>
  </r>
  <r>
    <x v="1552"/>
    <x v="1552"/>
    <s v="Karen Baltodano"/>
    <n v="12.120329999999999"/>
    <n v="-84.689710000000005"/>
    <s v="Bosque latifoliado &gt;70%"/>
    <n v="7"/>
    <s v="Alta"/>
    <s v="Spot"/>
    <s v="621-326.img"/>
    <m/>
    <s v="Media"/>
    <s v="Cultivo anual"/>
    <n v="0"/>
    <s v="Alta"/>
    <s v="Rapide Eye"/>
    <s v="20160415_163840_1644625_RapidEye-4_analytic.tif"/>
    <m/>
    <s v="Alta"/>
    <m/>
    <m/>
    <s v="399INF"/>
    <n v="12.120329999999999"/>
    <n v="-84.689710000000005"/>
    <x v="0"/>
  </r>
  <r>
    <x v="1553"/>
    <x v="1553"/>
    <s v="Karen Baltodano"/>
    <n v="10.889379999999999"/>
    <n v="-84.178550000000001"/>
    <s v="Bosque latifoliado &gt;70%"/>
    <n v="9"/>
    <s v="Alta"/>
    <s v="Landsat"/>
    <s v="15052_19dic2005.img"/>
    <m/>
    <s v="Baja"/>
    <s v="Bosque latifoliado &gt;70%"/>
    <n v="9"/>
    <s v="Alta"/>
    <s v="Otras"/>
    <s v="DigitalGlobe 2014"/>
    <m/>
    <s v="Alta"/>
    <m/>
    <m/>
    <s v="3b"/>
    <n v="10.889379999999999"/>
    <n v="-84.178550000000001"/>
    <x v="0"/>
  </r>
  <r>
    <x v="1554"/>
    <x v="1554"/>
    <s v="Karen Baltodano"/>
    <n v="12.121"/>
    <n v="-84.434079999999994"/>
    <s v="Bosque latifoliado &gt;70%"/>
    <n v="9"/>
    <s v="Alta"/>
    <s v="Landsat"/>
    <s v="15052_21feb2006.img"/>
    <m/>
    <s v="Baja"/>
    <s v="Bosque latifoliado &gt;70%"/>
    <n v="9"/>
    <s v="Alta"/>
    <s v="Landsat"/>
    <s v="15052_31may2016.img"/>
    <m/>
    <s v="Baja"/>
    <m/>
    <m/>
    <s v="402INF"/>
    <n v="12.121"/>
    <n v="-84.434079999999994"/>
    <x v="0"/>
  </r>
  <r>
    <x v="1555"/>
    <x v="1555"/>
    <s v="Karen Baltodano"/>
    <n v="12.120139999999999"/>
    <n v="-84.179569999999998"/>
    <s v="Bosque latifoliado degradado 30-69%"/>
    <n v="5"/>
    <s v="Alta"/>
    <s v="Landsat"/>
    <s v="15052_21feb2006.img"/>
    <m/>
    <s v="Baja"/>
    <s v="Bosque latifoliado degradado 30-69%"/>
    <n v="3"/>
    <s v="Alta"/>
    <s v="Rapide Eye"/>
    <s v="20160315_165211_1644627_RapidEye-1_analytic.tif"/>
    <m/>
    <s v="Alta"/>
    <m/>
    <m/>
    <s v="405INF"/>
    <n v="12.120139999999999"/>
    <n v="-84.179569999999998"/>
    <x v="0"/>
  </r>
  <r>
    <x v="1556"/>
    <x v="1556"/>
    <s v="Karen Baltodano"/>
    <n v="12.12096"/>
    <n v="-83.923910000000006"/>
    <s v="Pastos"/>
    <n v="0"/>
    <s v="Alta"/>
    <s v="Landsat"/>
    <s v="15052_21feb2006.img"/>
    <m/>
    <s v="Baja"/>
    <s v="Pastos"/>
    <n v="0"/>
    <s v="Alta"/>
    <s v="Rapide Eye"/>
    <s v="20160315_165210_1644628_RapidEye-1_analytic.tif"/>
    <m/>
    <s v="Alta"/>
    <m/>
    <m/>
    <s v="408INF"/>
    <n v="12.12096"/>
    <n v="-83.923910000000006"/>
    <x v="0"/>
  </r>
  <r>
    <x v="1557"/>
    <x v="1557"/>
    <s v="Karen Baltodano"/>
    <n v="11.10106"/>
    <n v="-84.434150000000002"/>
    <s v="Áreas agropecuarias arboladas"/>
    <n v="2"/>
    <s v="Alta"/>
    <s v="Landsat"/>
    <s v="15052_30sep2005.img"/>
    <m/>
    <s v="Baja"/>
    <s v="Cultivo anual"/>
    <n v="0"/>
    <s v="Alta"/>
    <s v="Rapide Eye"/>
    <s v="20160315_165225_1644226_RapidEye-1_analytic.tif"/>
    <m/>
    <s v="Alta"/>
    <m/>
    <m/>
    <s v="40INF"/>
    <n v="11.10106"/>
    <n v="-84.434150000000002"/>
    <x v="0"/>
  </r>
  <r>
    <x v="1558"/>
    <x v="1558"/>
    <s v="Karen Baltodano"/>
    <n v="11.39817"/>
    <n v="-84.222359999999995"/>
    <s v="Áreas agropecuarias arboladas"/>
    <n v="2"/>
    <s v="Alta"/>
    <s v="Landsat"/>
    <s v="15052_19oct2006.img"/>
    <m/>
    <s v="Baja"/>
    <s v="Áreas agropecuarias arboladas"/>
    <n v="0"/>
    <s v="Alta"/>
    <s v="Rapide Eye"/>
    <s v="20160315_165221_1644327_RapidEye-1_analytic.tif"/>
    <m/>
    <s v="Alta"/>
    <m/>
    <m/>
    <s v="41i"/>
    <n v="11.39817"/>
    <n v="-84.222359999999995"/>
    <x v="0"/>
  </r>
  <r>
    <x v="1559"/>
    <x v="1559"/>
    <s v="Karen Baltodano"/>
    <n v="12.20607"/>
    <n v="-84.604889999999997"/>
    <s v="Áreas agropecuarias arboladas"/>
    <n v="2"/>
    <s v="Alta"/>
    <s v="Spot"/>
    <s v="621-325-27ene05.img"/>
    <m/>
    <s v="Media"/>
    <s v="Áreas agropecuarias arboladas"/>
    <n v="2"/>
    <s v="Alta"/>
    <s v="Rapide Eye"/>
    <s v="20160415_163836_1644725_RapidEye-4_analytic.tif"/>
    <m/>
    <s v="Alta"/>
    <m/>
    <m/>
    <s v="436INF"/>
    <n v="12.20607"/>
    <n v="-84.604889999999997"/>
    <x v="0"/>
  </r>
  <r>
    <x v="1560"/>
    <x v="1560"/>
    <s v="Karen Baltodano"/>
    <n v="12.205270000000001"/>
    <n v="-84.350399999999993"/>
    <s v="Pastos"/>
    <n v="0"/>
    <s v="Alta"/>
    <s v="Spot"/>
    <s v="621-325-27ene05.img"/>
    <m/>
    <s v="Media"/>
    <s v="Pastos"/>
    <n v="0"/>
    <s v="Alta"/>
    <s v="Rapide Eye"/>
    <s v="20160315_165207_1644727_RapidEye-1_analytic.tif"/>
    <m/>
    <s v="Alta"/>
    <m/>
    <m/>
    <s v="439INF"/>
    <n v="12.205270000000001"/>
    <n v="-84.350399999999993"/>
    <x v="0"/>
  </r>
  <r>
    <x v="1561"/>
    <x v="1561"/>
    <s v="Karen Baltodano"/>
    <n v="11.10027"/>
    <n v="-84.179950000000005"/>
    <s v="Bosque latifoliado &gt;70%"/>
    <n v="9"/>
    <s v="Alta"/>
    <s v="Landsat"/>
    <s v="15052_30sep2005.img"/>
    <m/>
    <s v="Baja"/>
    <s v="Bosque latifoliado &gt;70%"/>
    <n v="9"/>
    <s v="Alta"/>
    <s v="Rapide Eye"/>
    <s v="20160315_165224_1644227_RapidEye-1_analytic.tif"/>
    <m/>
    <s v="Alta"/>
    <m/>
    <m/>
    <s v="43INF"/>
    <n v="11.10027"/>
    <n v="-84.179950000000005"/>
    <x v="0"/>
  </r>
  <r>
    <x v="1562"/>
    <x v="1562"/>
    <s v="Karen Baltodano"/>
    <n v="12.20607"/>
    <n v="-84.094880000000003"/>
    <s v="Pastos"/>
    <n v="0"/>
    <s v="Alta"/>
    <s v="Landsat"/>
    <s v="15052_29ago2005.img"/>
    <m/>
    <s v="Baja"/>
    <s v="Pastos"/>
    <n v="0"/>
    <s v="Alta"/>
    <s v="Landsat"/>
    <s v="15052_08ene2016.img"/>
    <m/>
    <s v="Baja"/>
    <m/>
    <m/>
    <s v="442INF"/>
    <n v="12.20607"/>
    <n v="-84.094880000000003"/>
    <x v="0"/>
  </r>
  <r>
    <x v="1563"/>
    <x v="1563"/>
    <s v="Karen Baltodano"/>
    <n v="11.39728"/>
    <n v="-83.967339999999993"/>
    <s v="Bosque latifoliado &gt;70%"/>
    <n v="9"/>
    <s v="Alta"/>
    <s v="Landsat"/>
    <s v="imal7_15052_29_08_2005.img"/>
    <m/>
    <s v="Baja"/>
    <s v="Bosque latifoliado &gt;70%"/>
    <n v="9"/>
    <s v="Alta"/>
    <s v="Rapide Eye"/>
    <s v="20160315_165220_1644328_RapidEye-1_analytic.tif"/>
    <m/>
    <s v="Alta"/>
    <m/>
    <m/>
    <s v="44i"/>
    <n v="11.39728"/>
    <n v="-83.967339999999993"/>
    <x v="0"/>
  </r>
  <r>
    <x v="1564"/>
    <x v="1564"/>
    <s v="Karen Baltodano"/>
    <n v="11.48319"/>
    <n v="-84.39161"/>
    <s v="Bosque latifoliado degradado 30-69%"/>
    <n v="3"/>
    <s v="Alta"/>
    <s v="Landsat"/>
    <s v="15052_19oct2006.img"/>
    <m/>
    <s v="Baja"/>
    <s v="Bosque latifoliado degradado 30-69%"/>
    <n v="3"/>
    <s v="Alta"/>
    <s v="Rapide Eye"/>
    <s v="20160315_165218_1644426_RapidEye-1_analytic.tif"/>
    <m/>
    <s v="Alta"/>
    <m/>
    <m/>
    <s v="45i"/>
    <n v="11.48319"/>
    <n v="-84.39161"/>
    <x v="0"/>
  </r>
  <r>
    <x v="1565"/>
    <x v="1565"/>
    <s v="Karen Baltodano"/>
    <n v="11.10102"/>
    <n v="-83.923990000000003"/>
    <s v="Bosque latifoliado &gt;70%"/>
    <n v="9"/>
    <s v="Alta"/>
    <s v="Landsat"/>
    <s v="15052_30sep2005.img"/>
    <m/>
    <s v="Baja"/>
    <s v="Bosque latifoliado &gt;70%"/>
    <n v="9"/>
    <s v="Alta"/>
    <s v="Landsat"/>
    <s v="15052_03ago2016.img"/>
    <m/>
    <s v="Baja"/>
    <m/>
    <s v="Imagen con nubes"/>
    <s v="46INF"/>
    <n v="11.10102"/>
    <n v="-83.923990000000003"/>
    <x v="0"/>
  </r>
  <r>
    <x v="1566"/>
    <x v="1566"/>
    <s v="Karen Baltodano"/>
    <n v="12.291"/>
    <n v="-84.604129999999998"/>
    <s v="Pastos"/>
    <n v="2"/>
    <s v="Alta"/>
    <s v="Spot"/>
    <s v="621-325-27ene05.img"/>
    <m/>
    <s v="Media"/>
    <s v="Pastos"/>
    <n v="2"/>
    <s v="Alta"/>
    <s v="Rapide Eye"/>
    <s v="20160415_163836_1644725_RapidEye-4_analytic.tif"/>
    <m/>
    <s v="Alta"/>
    <m/>
    <m/>
    <s v="474INF"/>
    <n v="12.291"/>
    <n v="-84.604129999999998"/>
    <x v="0"/>
  </r>
  <r>
    <x v="1567"/>
    <x v="1567"/>
    <s v="Karen Baltodano"/>
    <n v="12.290179999999999"/>
    <n v="-84.349549999999994"/>
    <s v="Bosque latifoliado &gt;70%"/>
    <n v="9"/>
    <s v="Baja"/>
    <s v="Landsat"/>
    <s v="15052_19dic2005.img"/>
    <m/>
    <s v="Baja"/>
    <s v="Pastos"/>
    <n v="1"/>
    <s v="Alta"/>
    <s v="Rapide Eye"/>
    <s v="20150224_171122_1644726_RapidEye-1_analytic.tif"/>
    <m/>
    <s v="Alta"/>
    <m/>
    <m/>
    <s v="477INF"/>
    <n v="12.290179999999999"/>
    <n v="-84.349549999999994"/>
    <x v="0"/>
  </r>
  <r>
    <x v="1568"/>
    <x v="1568"/>
    <s v="Karen Baltodano"/>
    <n v="12.29096"/>
    <n v="-84.093950000000007"/>
    <s v="Áreas agropecuarias arboladas"/>
    <n v="1"/>
    <s v="Alta"/>
    <s v="Spot"/>
    <s v="622-325-22nov06.img"/>
    <m/>
    <s v="Media"/>
    <s v="Áreas agropecuarias arboladas"/>
    <n v="0"/>
    <s v="Baja"/>
    <s v="Landsat"/>
    <s v="15052_07dic2015.img"/>
    <m/>
    <s v="Baja"/>
    <m/>
    <s v="Imagen con nubes"/>
    <s v="480INF"/>
    <n v="12.29096"/>
    <n v="-84.093950000000007"/>
    <x v="0"/>
  </r>
  <r>
    <x v="1569"/>
    <x v="1569"/>
    <s v="Karen Baltodano"/>
    <n v="11.482340000000001"/>
    <n v="-84.136499999999998"/>
    <s v="Bosque latifoliado &gt;70%"/>
    <n v="9"/>
    <s v="Alta"/>
    <s v="Landsat"/>
    <s v="15053_03diciembre2005.img"/>
    <m/>
    <s v="Baja"/>
    <s v="Bosque latifoliado degradado 30-69%"/>
    <n v="3"/>
    <s v="Alta"/>
    <s v="Rapide Eye"/>
    <s v="20160522_163613_1644327_RapidEye-3_analytic.tif"/>
    <m/>
    <s v="Alta"/>
    <m/>
    <m/>
    <s v="48i"/>
    <n v="11.482340000000001"/>
    <n v="-84.136499999999998"/>
    <x v="0"/>
  </r>
  <r>
    <x v="1570"/>
    <x v="1570"/>
    <s v="Karen Baltodano"/>
    <n v="11.4831"/>
    <n v="-83.881389999999996"/>
    <s v="Bosque latifoliado &gt;70%"/>
    <n v="9"/>
    <s v="Alta"/>
    <s v="Landsat"/>
    <s v="15052_29ago2005.img"/>
    <m/>
    <s v="Baja"/>
    <s v="Bosque latifoliado &gt;70%"/>
    <n v="9"/>
    <s v="Alta"/>
    <s v="Landsat"/>
    <s v="15052_31may2016.img"/>
    <m/>
    <s v="Baja"/>
    <m/>
    <m/>
    <s v="51i"/>
    <n v="11.4831"/>
    <n v="-83.881389999999996"/>
    <x v="0"/>
  </r>
  <r>
    <x v="1571"/>
    <x v="1571"/>
    <s v="Karen Baltodano"/>
    <n v="11.56819"/>
    <n v="-84.392359999999996"/>
    <s v="Bosque latifoliado &gt;70%"/>
    <n v="9"/>
    <s v="Alta"/>
    <s v="Landsat"/>
    <s v="imal7_15052_29_08_2005.img"/>
    <m/>
    <s v="Baja"/>
    <s v="Áreas agropecuarias arboladas"/>
    <n v="2"/>
    <s v="Alta"/>
    <s v="Rapide Eye"/>
    <s v="20160315_165218_1644426_RapidEye-1_analytic.tif"/>
    <m/>
    <s v="Alta"/>
    <m/>
    <m/>
    <s v="53i"/>
    <n v="11.56819"/>
    <n v="-84.392359999999996"/>
    <x v="0"/>
  </r>
  <r>
    <x v="1572"/>
    <x v="1572"/>
    <s v="Karen Baltodano"/>
    <n v="11.56733"/>
    <n v="-84.137330000000006"/>
    <s v="Bosque latifoliado &gt;70%"/>
    <n v="9"/>
    <s v="Alta"/>
    <s v="Landsat"/>
    <s v="imal7_15052_29_08_2005.img"/>
    <m/>
    <s v="Baja"/>
    <s v="Bosque latifoliado &gt;70%"/>
    <n v="9"/>
    <s v="Alta"/>
    <s v="Rapide Eye"/>
    <s v="20150225_171310_1644428_RapidEye-2_analytic.tif"/>
    <m/>
    <s v="Alta"/>
    <m/>
    <m/>
    <s v="56i"/>
    <n v="11.56733"/>
    <n v="-84.137330000000006"/>
    <x v="0"/>
  </r>
  <r>
    <x v="1573"/>
    <x v="1573"/>
    <s v="Karen Baltodano"/>
    <n v="11.568099999999999"/>
    <n v="-83.882289999999998"/>
    <s v="Bosque latifoliado &gt;70%"/>
    <n v="9"/>
    <s v="Alta"/>
    <s v="Landsat"/>
    <s v="15052_29ago2005.img"/>
    <m/>
    <s v="Baja"/>
    <s v="Bosque latifoliado &gt;70%"/>
    <n v="9"/>
    <s v="Alta"/>
    <s v="Otras"/>
    <s v="DigitalGlobe 2014"/>
    <m/>
    <s v="Alta"/>
    <m/>
    <m/>
    <s v="59i"/>
    <n v="11.568099999999999"/>
    <n v="-83.882289999999998"/>
    <x v="0"/>
  </r>
  <r>
    <x v="1574"/>
    <x v="1574"/>
    <s v="Karen Baltodano"/>
    <n v="10.888159999999999"/>
    <n v="-83.882409999999993"/>
    <s v="Bosque latifoliado &gt;70%"/>
    <n v="9"/>
    <s v="Alta"/>
    <s v="Landsat"/>
    <s v="15052_19dic2005.img"/>
    <m/>
    <s v="Baja"/>
    <s v="Bosque latifoliado &gt;70%"/>
    <n v="9"/>
    <s v="Media"/>
    <s v="Otras"/>
    <s v="DigitalGlobe 2011"/>
    <m/>
    <s v="Alta"/>
    <m/>
    <m/>
    <s v="5i"/>
    <n v="10.888159999999999"/>
    <n v="-83.882409999999993"/>
    <x v="0"/>
  </r>
  <r>
    <x v="1575"/>
    <x v="1575"/>
    <s v="Karen Baltodano"/>
    <n v="10.84534"/>
    <n v="-84.010819999999995"/>
    <s v="Bosque latifoliado &gt;70%"/>
    <n v="9"/>
    <s v="Alta"/>
    <s v="Landsat"/>
    <s v="15053_03diciembre2005.img"/>
    <m/>
    <s v="Baja"/>
    <s v="Bosque latifoliado &gt;70%"/>
    <n v="9"/>
    <s v="Alta"/>
    <s v="Rapide Eye"/>
    <s v="20160310_164736_1644028_RapidEye-1_analytic.tif"/>
    <m/>
    <s v="Alta"/>
    <m/>
    <m/>
    <s v="5INF"/>
    <n v="10.84534"/>
    <n v="-84.010819999999995"/>
    <x v="0"/>
  </r>
  <r>
    <x v="1576"/>
    <x v="1576"/>
    <s v="Karen Baltodano"/>
    <n v="11.653180000000001"/>
    <n v="-84.391570000000002"/>
    <s v="Cultivo anual"/>
    <n v="0"/>
    <s v="Alta"/>
    <s v="Landsat"/>
    <s v="15052_30sep2005.img"/>
    <m/>
    <s v="Baja"/>
    <s v="Cultivo anual"/>
    <n v="0"/>
    <s v="Alta"/>
    <s v="Rapide Eye"/>
    <s v="20160315_165218_1644426_RapidEye-1_analytic.tif"/>
    <m/>
    <s v="Alta"/>
    <m/>
    <m/>
    <s v="61i"/>
    <n v="11.653180000000001"/>
    <n v="-84.391570000000002"/>
    <x v="0"/>
  </r>
  <r>
    <x v="1577"/>
    <x v="1577"/>
    <s v="Karen Baltodano"/>
    <n v="11.65231"/>
    <n v="-84.13646"/>
    <s v="Bosque latifoliado &gt;70%"/>
    <n v="9"/>
    <s v="Alta"/>
    <s v="Landsat"/>
    <s v="15052_29ago2005.img"/>
    <m/>
    <s v="Baja"/>
    <s v="Bosque latifoliado &gt;70%"/>
    <n v="9"/>
    <s v="Alta"/>
    <s v="Rapide Eye"/>
    <s v="20160724_163638_1644428_RapidEye-4_analytic.tif"/>
    <m/>
    <s v="Alta"/>
    <m/>
    <m/>
    <s v="64i"/>
    <n v="11.65231"/>
    <n v="-84.13646"/>
    <x v="0"/>
  </r>
  <r>
    <x v="1578"/>
    <x v="1578"/>
    <s v="Karen Baltodano"/>
    <n v="11.18539"/>
    <n v="-84.350710000000007"/>
    <s v="Bosque latifoliado degradado 30-69%"/>
    <n v="6"/>
    <s v="Alta"/>
    <s v="Landsat"/>
    <s v="imal7_15052_29_08_2005.img"/>
    <m/>
    <s v="Baja"/>
    <s v="Bosque latifoliado degradado 30-69%"/>
    <n v="6"/>
    <s v="Alta"/>
    <s v="Landsat"/>
    <s v="15052_31may2016.img"/>
    <m/>
    <s v="Baja"/>
    <m/>
    <m/>
    <s v="64INF"/>
    <n v="11.18539"/>
    <n v="-84.350710000000007"/>
    <x v="0"/>
  </r>
  <r>
    <x v="1579"/>
    <x v="1579"/>
    <s v="Karen Baltodano"/>
    <n v="11.653079999999999"/>
    <n v="-83.881339999999994"/>
    <s v="Bosque latifoliado degradado 30-69%"/>
    <n v="3"/>
    <s v="Alta"/>
    <s v="Landsat"/>
    <s v="15052_29ago2005.img"/>
    <m/>
    <s v="Baja"/>
    <s v="Cultivo anual"/>
    <n v="0"/>
    <s v="Alta"/>
    <s v="Landsat"/>
    <s v="15052_31may2016.img"/>
    <m/>
    <s v="Baja"/>
    <m/>
    <m/>
    <s v="67i"/>
    <n v="11.653079999999999"/>
    <n v="-83.881339999999994"/>
    <x v="0"/>
  </r>
  <r>
    <x v="1580"/>
    <x v="1580"/>
    <s v="Karen Baltodano"/>
    <n v="11.186120000000001"/>
    <n v="-84.094880000000003"/>
    <s v="Bosque latifoliado &gt;70%"/>
    <n v="9"/>
    <s v="Alta"/>
    <s v="Landsat"/>
    <s v="15052_19oct2006.img"/>
    <m/>
    <s v="Baja"/>
    <s v="Bosque latifoliado &gt;70%"/>
    <n v="9"/>
    <s v="Media"/>
    <s v="Rapide Eye"/>
    <s v="20160315_165224_1644228_RapidEye-1_analytic.tif"/>
    <m/>
    <s v="Alta"/>
    <m/>
    <m/>
    <s v="67INF"/>
    <n v="11.186120000000001"/>
    <n v="-84.094880000000003"/>
    <x v="0"/>
  </r>
  <r>
    <x v="1581"/>
    <x v="1581"/>
    <s v="Karen Baltodano"/>
    <n v="11.0586"/>
    <n v="-84.434520000000006"/>
    <s v="Cultivo Permanente &lt; 30% (no bosque)"/>
    <n v="0"/>
    <s v="Alta"/>
    <s v="Landsat"/>
    <s v="imal7_15052_29_08_2005.img"/>
    <m/>
    <s v="Baja"/>
    <s v="Cultivo Permanente &lt; 30% (no bosque)"/>
    <n v="0"/>
    <s v="Alta"/>
    <s v="Rapide Eye"/>
    <s v="20160315_165225_1644226_RapidEye-1_analytic.tif"/>
    <m/>
    <s v="Alta"/>
    <m/>
    <s v="cultivo de palma"/>
    <s v="6b"/>
    <n v="11.0586"/>
    <n v="-84.434520000000006"/>
    <x v="0"/>
  </r>
  <r>
    <x v="1582"/>
    <x v="1582"/>
    <s v="Karen Baltodano"/>
    <n v="11.73747"/>
    <n v="-84.477339999999998"/>
    <s v="Bosque latifoliado degradado 30-69%"/>
    <n v="3"/>
    <s v="Alta"/>
    <s v="Landsat"/>
    <s v="imal7_15052_29_08_2005.img"/>
    <m/>
    <s v="Baja"/>
    <s v="Bosque latifoliado degradado 30-69%"/>
    <n v="3"/>
    <s v="Media"/>
    <s v="Rapide Eye"/>
    <s v="20160315_165214_1644528_RapidEye-1_analytic.tif"/>
    <m/>
    <s v="Alta"/>
    <m/>
    <m/>
    <s v="70i"/>
    <n v="11.73747"/>
    <n v="-84.477339999999998"/>
    <x v="0"/>
  </r>
  <r>
    <x v="1583"/>
    <x v="1583"/>
    <s v="Karen Baltodano"/>
    <n v="10.845739999999999"/>
    <n v="-84.052850000000007"/>
    <s v="Bosque latifoliado &gt;70%"/>
    <n v="9"/>
    <s v="Alta"/>
    <s v="Otras"/>
    <s v="DG2005"/>
    <m/>
    <s v="Alta"/>
    <s v="Bosque latifoliado &gt;70%"/>
    <n v="9"/>
    <s v="Alta"/>
    <s v="Rapide Eye"/>
    <s v="20160315_165231_1644028_RapidEye-1_analytic.tif"/>
    <m/>
    <s v="Alta"/>
    <m/>
    <m/>
    <s v="735i"/>
    <n v="10.845739999999999"/>
    <n v="-84.052850000000007"/>
    <x v="0"/>
  </r>
  <r>
    <x v="1584"/>
    <x v="1584"/>
    <s v="Karen Baltodano"/>
    <n v="10.84572"/>
    <n v="-83.797849999999997"/>
    <s v="Bosque latifoliado &gt;70%"/>
    <n v="9"/>
    <s v="Alta"/>
    <s v="Landsat"/>
    <s v="15052_19dic2005.img"/>
    <m/>
    <s v="Baja"/>
    <s v="Bosque latifoliado &gt;70%"/>
    <n v="9"/>
    <s v="Alta"/>
    <s v="Otras"/>
    <s v="DigitalGlobe 2015"/>
    <m/>
    <s v="Alta"/>
    <m/>
    <m/>
    <s v="738i"/>
    <n v="10.84572"/>
    <n v="-83.797849999999997"/>
    <x v="0"/>
  </r>
  <r>
    <x v="1585"/>
    <x v="1585"/>
    <s v="Karen Baltodano"/>
    <n v="11.73814"/>
    <n v="-84.222300000000004"/>
    <s v="Bosque latifoliado degradado 30-69%"/>
    <n v="3"/>
    <s v="Alta"/>
    <s v="Landsat"/>
    <s v="15052_21feb2006.img"/>
    <m/>
    <s v="Baja"/>
    <s v="Áreas agropecuarias arboladas"/>
    <n v="2"/>
    <s v="Alta"/>
    <s v="Landsat"/>
    <s v="15052_03ago2016.img"/>
    <m/>
    <s v="Baja"/>
    <m/>
    <m/>
    <s v="73i"/>
    <n v="11.73814"/>
    <n v="-84.222300000000004"/>
    <x v="0"/>
  </r>
  <r>
    <x v="1586"/>
    <x v="1586"/>
    <s v="Karen Baltodano"/>
    <n v="10.93144"/>
    <n v="-84.136099999999999"/>
    <s v="Bosque latifoliado &gt;70%"/>
    <n v="9"/>
    <s v="Alta"/>
    <s v="Landsat"/>
    <s v="15052_19dic2005.img"/>
    <m/>
    <s v="Baja"/>
    <s v="Bosque latifoliado &gt;70%"/>
    <n v="9"/>
    <s v="Alta"/>
    <s v="Rapide Eye"/>
    <s v="20160315_165227_1644128_RapidEye-1_analytic.tif"/>
    <m/>
    <s v="Alta"/>
    <m/>
    <m/>
    <s v="740i"/>
    <n v="10.93144"/>
    <n v="-84.136099999999999"/>
    <x v="0"/>
  </r>
  <r>
    <x v="1587"/>
    <x v="1587"/>
    <s v="Karen Baltodano"/>
    <n v="10.93061"/>
    <n v="-83.881969999999995"/>
    <s v="Bosque latifoliado &gt;70%"/>
    <n v="9"/>
    <s v="Alta"/>
    <s v="Landsat"/>
    <s v="15052_19dic2005.img"/>
    <m/>
    <s v="Baja"/>
    <s v="Bosque latifoliado &gt;70%"/>
    <n v="9"/>
    <s v="Alta"/>
    <s v="Otras"/>
    <s v="DigitalGlobe 2014"/>
    <m/>
    <s v="Alta"/>
    <m/>
    <m/>
    <s v="743i"/>
    <n v="10.93061"/>
    <n v="-83.881969999999995"/>
    <x v="0"/>
  </r>
  <r>
    <x v="1588"/>
    <x v="1588"/>
    <s v="Karen Baltodano"/>
    <n v="11.01577"/>
    <n v="-84.307820000000007"/>
    <s v="Bosque latifoliado &gt;70%"/>
    <n v="9"/>
    <s v="Alta"/>
    <s v="Landsat"/>
    <s v="15052_19oct2006.img"/>
    <m/>
    <s v="Baja"/>
    <s v="Bosque latifoliado &gt;70%"/>
    <n v="9"/>
    <s v="Alta"/>
    <s v="Otras"/>
    <s v="DigitalGlobe 2015"/>
    <m/>
    <s v="Alta"/>
    <m/>
    <m/>
    <s v="746i"/>
    <n v="11.01577"/>
    <n v="-84.307820000000007"/>
    <x v="0"/>
  </r>
  <r>
    <x v="1589"/>
    <x v="1589"/>
    <s v="Karen Baltodano"/>
    <n v="11.01573"/>
    <n v="-84.05283"/>
    <s v="Bosque latifoliado &gt;70%"/>
    <n v="9"/>
    <s v="Alta"/>
    <s v="Landsat"/>
    <s v="15052_19dic2005.img"/>
    <m/>
    <s v="Baja"/>
    <s v="Bosque latifoliado &gt;70%"/>
    <n v="9"/>
    <s v="Alta"/>
    <s v="Rapide Eye"/>
    <s v="20160522_163619_1644128_RapidEye-3_analytic.tif"/>
    <m/>
    <s v="Alta"/>
    <m/>
    <m/>
    <s v="749i"/>
    <n v="11.01573"/>
    <n v="-84.05283"/>
    <x v="0"/>
  </r>
  <r>
    <x v="1590"/>
    <x v="1590"/>
    <s v="Karen Baltodano"/>
    <n v="11.10069"/>
    <n v="-84.307050000000004"/>
    <s v="Bosque latifoliado &gt;70%"/>
    <n v="9"/>
    <s v="Alta"/>
    <s v="Landsat"/>
    <s v="15052_19oct2006.img"/>
    <m/>
    <s v="Baja"/>
    <s v="Pastos"/>
    <n v="0"/>
    <s v="Alta"/>
    <s v="Rapide Eye"/>
    <s v="20160315_165224_1644227_RapidEye-1_analytic.tif"/>
    <m/>
    <s v="Alta"/>
    <m/>
    <m/>
    <s v="753i"/>
    <n v="11.10069"/>
    <n v="-84.307050000000004"/>
    <x v="0"/>
  </r>
  <r>
    <x v="1591"/>
    <x v="1591"/>
    <s v="Karen Baltodano"/>
    <n v="11.100630000000001"/>
    <n v="-84.05198"/>
    <s v="Bosque latifoliado &gt;70%"/>
    <n v="9"/>
    <s v="Alta"/>
    <s v="Landsat"/>
    <s v="15052_30sep2005.img"/>
    <m/>
    <s v="Baja"/>
    <s v="Bosque latifoliado &gt;70%"/>
    <n v="9"/>
    <s v="Alta"/>
    <s v="Landsat"/>
    <s v="15052_05nov2015.img"/>
    <m/>
    <s v="Baja"/>
    <m/>
    <m/>
    <s v="756i"/>
    <n v="11.100630000000001"/>
    <n v="-84.05198"/>
    <x v="0"/>
  </r>
  <r>
    <x v="1592"/>
    <x v="1592"/>
    <s v="Karen Baltodano"/>
    <n v="11.18576"/>
    <n v="-84.3078"/>
    <s v="Áreas agropecuarias arboladas"/>
    <n v="2"/>
    <s v="Alta"/>
    <s v="Landsat"/>
    <s v="15052_19oct2006.img"/>
    <m/>
    <s v="Baja"/>
    <s v="Pastos"/>
    <n v="0"/>
    <s v="Alta"/>
    <s v="Landsat"/>
    <s v="15052_31may2016.img"/>
    <m/>
    <s v="Baja"/>
    <m/>
    <m/>
    <s v="760i"/>
    <n v="11.18576"/>
    <n v="-84.3078"/>
    <x v="0"/>
  </r>
  <r>
    <x v="1593"/>
    <x v="1593"/>
    <s v="Karen Baltodano"/>
    <n v="11.18571"/>
    <n v="-84.052800000000005"/>
    <s v="Bosque latifoliado &gt;70%"/>
    <n v="9"/>
    <s v="Alta"/>
    <s v="Landsat"/>
    <s v="15052_19oct2006.img"/>
    <m/>
    <s v="Baja"/>
    <s v="Bosque latifoliado &gt;70%"/>
    <n v="9"/>
    <s v="Media"/>
    <s v="Rapide Eye"/>
    <s v="20160315_165224_1644228_RapidEye-1_analytic.tif"/>
    <m/>
    <s v="Alta"/>
    <m/>
    <s v="Imagen con nubes"/>
    <s v="763i"/>
    <n v="11.18571"/>
    <n v="-84.052800000000005"/>
    <x v="0"/>
  </r>
  <r>
    <x v="1594"/>
    <x v="1594"/>
    <s v="Karen Baltodano"/>
    <n v="11.27068"/>
    <n v="-84.392030000000005"/>
    <s v="Bosque latifoliado degradado 30-69%"/>
    <n v="3"/>
    <s v="Alta"/>
    <s v="Landsat"/>
    <s v="15052_19dic2005.img"/>
    <m/>
    <s v="Baja"/>
    <s v="Cultivo anual"/>
    <n v="0"/>
    <s v="Alta"/>
    <s v="Rapide Eye"/>
    <s v="20160315_165225_1644226_RapidEye-1_analytic.tif"/>
    <m/>
    <s v="Alta"/>
    <m/>
    <m/>
    <s v="765i"/>
    <n v="11.27068"/>
    <n v="-84.392030000000005"/>
    <x v="0"/>
  </r>
  <r>
    <x v="1595"/>
    <x v="1595"/>
    <s v="Karen Baltodano"/>
    <n v="11.27064"/>
    <n v="-84.136960000000002"/>
    <s v="Bosque latifoliado &gt;70%"/>
    <n v="9"/>
    <s v="Alta"/>
    <s v="Otras"/>
    <s v="Digital Globe 2005"/>
    <m/>
    <s v="Alta"/>
    <s v="Bosque latifoliado &gt;70%"/>
    <n v="9"/>
    <s v="Alta"/>
    <s v="Landsat"/>
    <s v="15052_03ago2016.img"/>
    <m/>
    <s v="Baja"/>
    <m/>
    <m/>
    <s v="768i"/>
    <n v="11.27064"/>
    <n v="-84.136960000000002"/>
    <x v="0"/>
  </r>
  <r>
    <x v="1596"/>
    <x v="1596"/>
    <s v="Karen Baltodano"/>
    <n v="11.737220000000001"/>
    <n v="-83.967269999999999"/>
    <s v="Bosque latifoliado &gt;70%"/>
    <n v="9"/>
    <s v="Alta"/>
    <s v="Landsat"/>
    <s v="imal7_15052_29_08_2005.img"/>
    <m/>
    <s v="Baja"/>
    <s v="Cultivo anual"/>
    <n v="1"/>
    <s v="Media"/>
    <s v="Rapide Eye"/>
    <s v="20160315_165214_1644528_RapidEye-1_analytic.tif"/>
    <m/>
    <s v="Alta"/>
    <m/>
    <m/>
    <s v="76i"/>
    <n v="11.737220000000001"/>
    <n v="-83.967269999999999"/>
    <x v="0"/>
  </r>
  <r>
    <x v="1597"/>
    <x v="1597"/>
    <s v="Karen Baltodano"/>
    <n v="11.35572"/>
    <n v="-84.22278"/>
    <s v="Bosque latifoliado &gt;70%"/>
    <n v="9"/>
    <s v="Alta"/>
    <s v="Landsat"/>
    <s v="15052_29ago2005.img"/>
    <m/>
    <s v="Baja"/>
    <s v="Áreas agropecuarias arboladas"/>
    <n v="2"/>
    <s v="Alta"/>
    <s v="Rapide Eye"/>
    <s v="20160315_165221_1644327_RapidEye-1_analytic.tif"/>
    <m/>
    <s v="Alta"/>
    <m/>
    <m/>
    <s v="773i"/>
    <n v="11.35572"/>
    <n v="-84.22278"/>
    <x v="0"/>
  </r>
  <r>
    <x v="1598"/>
    <x v="1598"/>
    <s v="Karen Baltodano"/>
    <n v="11.355689999999999"/>
    <n v="-83.967780000000005"/>
    <s v="Bosque latifoliado &gt;70%"/>
    <n v="9"/>
    <s v="Alta"/>
    <s v="Landsat"/>
    <s v="imal7_15052_29_08_2005.img"/>
    <m/>
    <s v="Baja"/>
    <s v="Bosque latifoliado &gt;70%"/>
    <n v="9"/>
    <s v="Alta"/>
    <s v="Rapide Eye"/>
    <s v="20160315_165220_1644328_RapidEye-1_analytic.tif"/>
    <m/>
    <s v="Alta"/>
    <m/>
    <m/>
    <s v="776i"/>
    <n v="11.355689999999999"/>
    <n v="-83.967780000000005"/>
    <x v="0"/>
  </r>
  <r>
    <x v="1599"/>
    <x v="1599"/>
    <s v="Karen Baltodano"/>
    <n v="11.440670000000001"/>
    <n v="-84.391999999999996"/>
    <s v="Bosque latifoliado degradado 30-69%"/>
    <n v="6"/>
    <s v="Alta"/>
    <s v="Landsat"/>
    <s v="imal7_15052_29_08_2005.img"/>
    <m/>
    <s v="Baja"/>
    <s v="Bosque latifoliado degradado 30-69%"/>
    <n v="6"/>
    <s v="Alta"/>
    <s v="Rapide Eye"/>
    <s v="20160315_165218_1644426_RapidEye-1_analytic.tif"/>
    <m/>
    <s v="Alta"/>
    <m/>
    <m/>
    <s v="777i"/>
    <n v="11.440670000000001"/>
    <n v="-84.391999999999996"/>
    <x v="0"/>
  </r>
  <r>
    <x v="1600"/>
    <x v="1600"/>
    <s v="Karen Baltodano"/>
    <n v="11.440619999999999"/>
    <n v="-84.136920000000003"/>
    <s v="Bosque latifoliado &gt;70%"/>
    <n v="9"/>
    <s v="Alta"/>
    <s v="Landsat"/>
    <s v="15052_29ago2005.img"/>
    <m/>
    <s v="Baja"/>
    <s v="Áreas agropecuarias arboladas"/>
    <n v="1"/>
    <s v="Alta"/>
    <s v="Rapide Eye"/>
    <s v="20160315_165220_1644328_RapidEye-1_analytic.tif"/>
    <m/>
    <s v="Alta"/>
    <m/>
    <m/>
    <s v="780i"/>
    <n v="11.440619999999999"/>
    <n v="-84.136920000000003"/>
    <x v="0"/>
  </r>
  <r>
    <x v="1601"/>
    <x v="1601"/>
    <s v="Karen Baltodano"/>
    <n v="11.44056"/>
    <n v="-83.881860000000003"/>
    <s v="Bosque latifoliado &gt;70%"/>
    <n v="9"/>
    <s v="Alta"/>
    <s v="Landsat"/>
    <s v="15052_29ago2005.img"/>
    <m/>
    <s v="Baja"/>
    <s v="Bosque latifoliado &gt;70%"/>
    <n v="7"/>
    <s v="Alta"/>
    <s v="Landsat"/>
    <s v="15052_31may2016.img"/>
    <m/>
    <s v="Baja"/>
    <m/>
    <m/>
    <s v="783i"/>
    <n v="11.44056"/>
    <n v="-83.881860000000003"/>
    <x v="0"/>
  </r>
  <r>
    <x v="1602"/>
    <x v="1602"/>
    <s v="Karen Baltodano"/>
    <n v="11.525729999999999"/>
    <n v="-84.307749999999999"/>
    <s v="Bosque latifoliado &gt;70%"/>
    <n v="9"/>
    <s v="Alta"/>
    <s v="Landsat"/>
    <s v="imal7_15052_29_08_2005.img"/>
    <m/>
    <s v="Baja"/>
    <s v="Áreas agropecuarias arboladas"/>
    <n v="2"/>
    <s v="Alta"/>
    <s v="Rapide Eye"/>
    <s v="20150105_165834_1644427_RapidEye-4_analytic.tif"/>
    <m/>
    <s v="Alta"/>
    <m/>
    <m/>
    <s v="786i"/>
    <n v="11.525729999999999"/>
    <n v="-84.307749999999999"/>
    <x v="0"/>
  </r>
  <r>
    <x v="1603"/>
    <x v="1603"/>
    <s v="Karen Baltodano"/>
    <n v="11.525679999999999"/>
    <n v="-84.052750000000003"/>
    <s v="Bosque latifoliado degradado 30-69%"/>
    <n v="6"/>
    <s v="Alta"/>
    <s v="Landsat"/>
    <s v="15052_29ago2005.img"/>
    <m/>
    <s v="Baja"/>
    <s v="Áreas agropecuarias arboladas"/>
    <n v="2"/>
    <s v="Alta"/>
    <s v="Rapide Eye"/>
    <s v="20160315_165217_1644428_RapidEye-1_analytic.tif"/>
    <m/>
    <s v="Alta"/>
    <m/>
    <m/>
    <s v="789i"/>
    <n v="11.525679999999999"/>
    <n v="-84.052750000000003"/>
    <x v="0"/>
  </r>
  <r>
    <x v="1604"/>
    <x v="1604"/>
    <s v="Karen Baltodano"/>
    <n v="11.61068"/>
    <n v="-84.476979999999998"/>
    <s v="Bosque latifoliado degradado 30-69%"/>
    <n v="6"/>
    <s v="Alta"/>
    <s v="Landsat"/>
    <s v="15052_30sep2005.img"/>
    <m/>
    <s v="Baja"/>
    <s v="Áreas agropecuarias arboladas"/>
    <n v="1"/>
    <s v="Alta"/>
    <s v="Rapide Eye"/>
    <s v="20160315_165218_1644426_RapidEye-1_analytic.tif"/>
    <m/>
    <s v="Alta"/>
    <m/>
    <m/>
    <s v="792i"/>
    <n v="11.61068"/>
    <n v="-84.476979999999998"/>
    <x v="0"/>
  </r>
  <r>
    <x v="1605"/>
    <x v="1605"/>
    <s v="Karen Baltodano"/>
    <n v="11.610609999999999"/>
    <n v="-84.221909999999994"/>
    <s v="Cultivo anual"/>
    <n v="0"/>
    <s v="Alta"/>
    <s v="Landsat"/>
    <s v="imal7_15052_29_08_2005.img"/>
    <m/>
    <s v="Baja"/>
    <s v="Cultivo anual"/>
    <n v="0"/>
    <s v="Alta"/>
    <s v="Rapide Eye"/>
    <s v="20150225_171311_1644427_RapidEye-2_analytic.tif"/>
    <m/>
    <s v="Alta"/>
    <m/>
    <m/>
    <s v="795i"/>
    <n v="11.610609999999999"/>
    <n v="-84.221909999999994"/>
    <x v="0"/>
  </r>
  <r>
    <x v="1606"/>
    <x v="1606"/>
    <s v="Karen Baltodano"/>
    <n v="11.610569999999999"/>
    <n v="-83.966840000000005"/>
    <s v="Bosque latifoliado &gt;70%"/>
    <n v="7"/>
    <s v="Alta"/>
    <s v="Landsat"/>
    <s v="15052_29ago2005.img"/>
    <m/>
    <s v="Baja"/>
    <s v="Áreas agropecuarias arboladas"/>
    <n v="1"/>
    <s v="Alta"/>
    <s v="Rapide Eye"/>
    <s v="20150225_171310_1644428_RapidEye-2_analytic.tif"/>
    <m/>
    <s v="Alta"/>
    <m/>
    <m/>
    <s v="798i"/>
    <n v="11.610569999999999"/>
    <n v="-83.966840000000005"/>
    <x v="0"/>
  </r>
  <r>
    <x v="1607"/>
    <x v="1607"/>
    <s v="Karen Baltodano"/>
    <n v="11.738049999999999"/>
    <n v="-83.712230000000005"/>
    <s v="Bosque latifoliado &gt;70%"/>
    <n v="9"/>
    <s v="Alta"/>
    <s v="Landsat"/>
    <s v="imal7_15052_29_08_2005.img"/>
    <m/>
    <s v="Baja"/>
    <s v="Bosque latifoliado &gt;70%"/>
    <n v="9"/>
    <s v="Alta"/>
    <s v="Rapide Eye"/>
    <s v="20150803_164810_1744502_RapidEye-5_analytic.tif"/>
    <m/>
    <s v="Alta"/>
    <m/>
    <m/>
    <s v="79i"/>
    <n v="11.738049999999999"/>
    <n v="-83.712230000000005"/>
    <x v="0"/>
  </r>
  <r>
    <x v="1608"/>
    <x v="1608"/>
    <s v="Karen Baltodano"/>
    <n v="11.61074"/>
    <n v="-83.713729999999998"/>
    <s v="Bosque latifoliado &gt;70%"/>
    <n v="9"/>
    <s v="Alta"/>
    <s v="Landsat"/>
    <s v="15052_29ago2005.img"/>
    <m/>
    <s v="Baja"/>
    <s v="Bosque latifoliado &gt;70%"/>
    <n v="9"/>
    <s v="Alta"/>
    <s v="Rapide Eye"/>
    <s v="20150803_164813_1744402_RapidEye-5_analytic.tif"/>
    <m/>
    <s v="Alta"/>
    <n v="145"/>
    <m/>
    <s v="801i"/>
    <n v="11.61074"/>
    <n v="-83.713729999999998"/>
    <x v="0"/>
  </r>
  <r>
    <x v="1609"/>
    <x v="1609"/>
    <s v="Karen Baltodano"/>
    <n v="11.69571"/>
    <n v="-84.392719999999997"/>
    <s v="Bosque latifoliado degradado 30-69%"/>
    <n v="3"/>
    <s v="Alta"/>
    <s v="Landsat"/>
    <s v="15052_29ago2005.img"/>
    <m/>
    <s v="Baja"/>
    <s v="Áreas agropecuarias arboladas"/>
    <n v="1"/>
    <s v="Alta"/>
    <s v="Rapide Eye"/>
    <s v="20160315_165218_1644426_RapidEye-1_analytic.tif"/>
    <m/>
    <s v="Alta"/>
    <m/>
    <m/>
    <s v="803i"/>
    <n v="11.69571"/>
    <n v="-84.392719999999997"/>
    <x v="0"/>
  </r>
  <r>
    <x v="1610"/>
    <x v="1610"/>
    <s v="Karen Baltodano"/>
    <n v="11.69566"/>
    <n v="-84.052729999999997"/>
    <s v="Cultivo anual"/>
    <n v="0"/>
    <s v="Alta"/>
    <s v="Landsat"/>
    <s v="15052_29ago2005.img"/>
    <m/>
    <s v="Baja"/>
    <s v="Cultivo anual"/>
    <n v="0"/>
    <s v="Alta"/>
    <s v="Landsat"/>
    <s v="15052_31may2016.img"/>
    <m/>
    <s v="Baja"/>
    <m/>
    <m/>
    <s v="807i"/>
    <n v="11.69566"/>
    <n v="-84.052729999999997"/>
    <x v="0"/>
  </r>
  <r>
    <x v="1611"/>
    <x v="1611"/>
    <s v="Karen Baltodano"/>
    <n v="11.695639999999999"/>
    <n v="-83.797730000000001"/>
    <s v="Bosque latifoliado degradado 30-69%"/>
    <n v="5"/>
    <s v="Alta"/>
    <s v="Landsat"/>
    <s v="imal7_15052_29_08_2005.img"/>
    <m/>
    <s v="Baja"/>
    <s v="Áreas agropecuarias arboladas"/>
    <n v="2"/>
    <s v="Alta"/>
    <s v="Rapide Eye"/>
    <s v="20160903_164420_1744402_RapidEye-2_analytic.tif"/>
    <m/>
    <s v="Alta"/>
    <m/>
    <m/>
    <s v="810i"/>
    <n v="11.695639999999999"/>
    <n v="-83.797730000000001"/>
    <x v="0"/>
  </r>
  <r>
    <x v="1612"/>
    <x v="1612"/>
    <s v="Karen Baltodano"/>
    <n v="11.78063"/>
    <n v="-84.391919999999999"/>
    <s v="Pastos"/>
    <n v="0"/>
    <s v="Alta"/>
    <s v="Spot"/>
    <s v="621-326.img"/>
    <m/>
    <s v="Media"/>
    <s v="Pastos"/>
    <n v="0"/>
    <s v="Alta"/>
    <s v="Rapide Eye"/>
    <s v="20160315_165214_1644526_RapidEye-1_analytic.tif"/>
    <m/>
    <s v="Alta"/>
    <m/>
    <m/>
    <s v="813i"/>
    <n v="11.78063"/>
    <n v="-84.391919999999999"/>
    <x v="0"/>
  </r>
  <r>
    <x v="1613"/>
    <x v="1613"/>
    <s v="Karen Baltodano"/>
    <n v="11.78059"/>
    <n v="-84.136849999999995"/>
    <s v="Cultivo anual"/>
    <n v="1"/>
    <s v="Alta"/>
    <s v="Landsat"/>
    <s v="15052_19oct2006.img"/>
    <m/>
    <s v="Baja"/>
    <s v="Cultivo anual"/>
    <n v="0"/>
    <s v="Alta"/>
    <s v="Rapide Eye"/>
    <s v="20160315_165214_1644528_RapidEye-1_analytic.tif"/>
    <m/>
    <s v="Alta"/>
    <m/>
    <m/>
    <s v="816i"/>
    <n v="11.78059"/>
    <n v="-84.136849999999995"/>
    <x v="0"/>
  </r>
  <r>
    <x v="1614"/>
    <x v="1614"/>
    <s v="Karen Baltodano"/>
    <n v="11.780519999999999"/>
    <n v="-83.881780000000006"/>
    <s v="Bosque latifoliado &gt;70%"/>
    <n v="9"/>
    <s v="Alta"/>
    <s v="Landsat"/>
    <s v="imal7_15052_29_08_2005.img"/>
    <m/>
    <s v="Baja"/>
    <s v="Áreas agropecuarias arboladas"/>
    <n v="1"/>
    <s v="Alta"/>
    <s v="Otras"/>
    <s v="DigitalGlobe 2014"/>
    <m/>
    <s v="Alta"/>
    <m/>
    <m/>
    <s v="819i"/>
    <n v="11.780519999999999"/>
    <n v="-83.881780000000006"/>
    <x v="0"/>
  </r>
  <r>
    <x v="1615"/>
    <x v="1615"/>
    <s v="Karen Baltodano"/>
    <n v="11.8657"/>
    <n v="-84.307689999999994"/>
    <s v="Bosque latifoliado degradado 30-69%"/>
    <n v="5"/>
    <s v="Alta"/>
    <s v="Landsat"/>
    <s v="15052_19oct2006.img"/>
    <m/>
    <s v="Baja"/>
    <s v="Bosque latifoliado degradado 30-69%"/>
    <n v="3"/>
    <s v="Alta"/>
    <s v="Otras"/>
    <s v="20150224_171129_1644527_RapidEye-1_analytic.tif"/>
    <m/>
    <s v="Alta"/>
    <m/>
    <m/>
    <s v="824i"/>
    <n v="11.8657"/>
    <n v="-84.307689999999994"/>
    <x v="0"/>
  </r>
  <r>
    <x v="1616"/>
    <x v="1616"/>
    <s v="Karen Baltodano"/>
    <n v="11.86565"/>
    <n v="-84.052700000000002"/>
    <s v="Bosque latifoliado degradado 30-69%"/>
    <n v="6"/>
    <s v="Alta"/>
    <s v="Landsat"/>
    <s v="15052_29ago2005.img"/>
    <m/>
    <s v="Baja"/>
    <s v="Áreas agropecuarias arboladas"/>
    <n v="2"/>
    <s v="Alta"/>
    <s v="Rapide Eye"/>
    <s v="20160315_165214_1644528_RapidEye-1_analytic.tif"/>
    <m/>
    <s v="Alta"/>
    <m/>
    <m/>
    <s v="827i"/>
    <n v="11.86565"/>
    <n v="-84.052700000000002"/>
    <x v="0"/>
  </r>
  <r>
    <x v="1617"/>
    <x v="1617"/>
    <s v="Karen Baltodano"/>
    <n v="11.82236"/>
    <n v="-84.306489999999997"/>
    <s v="Bosque latifoliado degradado 30-69%"/>
    <n v="4"/>
    <s v="Alta"/>
    <s v="Landsat"/>
    <s v="15052_19oct2006.img"/>
    <m/>
    <s v="Baja"/>
    <s v="Áreas agropecuarias arboladas"/>
    <n v="2"/>
    <s v="Alta"/>
    <s v="Rapide Eye"/>
    <s v="20150224_171129_1644527_RapidEye-1_analytic.tif"/>
    <m/>
    <s v="Alta"/>
    <m/>
    <s v="la imagen landsat es rellenada"/>
    <s v="82i"/>
    <n v="11.82236"/>
    <n v="-84.306489999999997"/>
    <x v="0"/>
  </r>
  <r>
    <x v="1618"/>
    <x v="1618"/>
    <s v="Karen Baltodano"/>
    <n v="11.950620000000001"/>
    <n v="-84.391890000000004"/>
    <s v="Cultivo anual"/>
    <n v="1"/>
    <s v="Alta"/>
    <s v="Spot"/>
    <s v="621-326.img"/>
    <m/>
    <s v="Media"/>
    <s v="Cultivo anual"/>
    <n v="1"/>
    <s v="Alta"/>
    <s v="Landsat"/>
    <s v="15052_12mar2016.img"/>
    <m/>
    <s v="Baja"/>
    <m/>
    <m/>
    <s v="833i"/>
    <n v="11.950620000000001"/>
    <n v="-84.391890000000004"/>
    <x v="0"/>
  </r>
  <r>
    <x v="1619"/>
    <x v="1619"/>
    <s v="Karen Baltodano"/>
    <n v="11.95058"/>
    <n v="-84.136809999999997"/>
    <s v="Áreas agropecuarias arboladas"/>
    <n v="2"/>
    <s v="Alta"/>
    <s v="Landsat"/>
    <s v="imal7_15052_29_08_2005.img"/>
    <m/>
    <s v="Baja"/>
    <s v="Pastos"/>
    <n v="0"/>
    <s v="Alta"/>
    <s v="Rapide Eye"/>
    <s v="20150105_165828_1644627_RapidEye-4_analytic.tif"/>
    <m/>
    <s v="Alta"/>
    <m/>
    <m/>
    <s v="836i"/>
    <n v="11.95058"/>
    <n v="-84.136809999999997"/>
    <x v="0"/>
  </r>
  <r>
    <x v="1620"/>
    <x v="1620"/>
    <s v="Karen Baltodano"/>
    <n v="11.9505"/>
    <n v="-83.881739999999994"/>
    <s v="Humedales"/>
    <n v="0"/>
    <s v="Media"/>
    <s v="Landsat"/>
    <s v="15052_29ago2005.img"/>
    <m/>
    <s v="Baja"/>
    <s v="Humedales"/>
    <n v="0"/>
    <s v="Media"/>
    <s v="Rapide Eye"/>
    <s v="20150214_170128_1744601_RapidEye-1_analytic.tif"/>
    <m/>
    <s v="Alta"/>
    <m/>
    <m/>
    <s v="839i"/>
    <n v="11.9505"/>
    <n v="-83.881739999999994"/>
    <x v="0"/>
  </r>
  <r>
    <x v="1621"/>
    <x v="1621"/>
    <s v="Karen Baltodano"/>
    <n v="12.03571"/>
    <n v="-84.562669999999997"/>
    <s v="Bosque latifoliado degradado 30-69%"/>
    <n v="3"/>
    <s v="Media"/>
    <s v="Spot"/>
    <s v="621-326.img"/>
    <m/>
    <s v="Media"/>
    <s v="Bosque latifoliado degradado 30-69%"/>
    <n v="3"/>
    <s v="Media"/>
    <s v="Rapide Eye"/>
    <s v="20160124_170433_1644626_RapidEye-2_visual.tif"/>
    <m/>
    <s v="Alta"/>
    <m/>
    <m/>
    <s v="842i"/>
    <n v="12.03571"/>
    <n v="-84.562669999999997"/>
    <x v="0"/>
  </r>
  <r>
    <x v="1622"/>
    <x v="1622"/>
    <s v="Karen Baltodano"/>
    <n v="12.035679999999999"/>
    <n v="-84.307670000000002"/>
    <s v="Bosque latifoliado degradado 30-69%"/>
    <n v="6"/>
    <s v="Alta"/>
    <s v="Landsat"/>
    <s v="15052_29ago2005.img"/>
    <m/>
    <s v="Baja"/>
    <s v="Áreas agropecuarias arboladas"/>
    <n v="2"/>
    <s v="Alta"/>
    <s v="Rapide Eye"/>
    <s v="20150105_165828_1644627_RapidEye-4_analytic.tif"/>
    <m/>
    <s v="Alta"/>
    <m/>
    <m/>
    <s v="845i"/>
    <n v="12.035679999999999"/>
    <n v="-84.307670000000002"/>
    <x v="0"/>
  </r>
  <r>
    <x v="1623"/>
    <x v="1623"/>
    <s v="Karen Baltodano"/>
    <n v="12.035629999999999"/>
    <n v="-84.052679999999995"/>
    <s v="Humedales"/>
    <n v="0"/>
    <s v="Alta"/>
    <s v="Landsat"/>
    <s v="15052_29ago2005.img"/>
    <m/>
    <s v="Baja"/>
    <s v="Humedales"/>
    <n v="0"/>
    <s v="Alta"/>
    <s v="Rapide Eye"/>
    <s v="20160315_165210_1644628_RapidEye-1_analytic.tif"/>
    <m/>
    <s v="Alta"/>
    <m/>
    <m/>
    <s v="848i"/>
    <n v="12.035629999999999"/>
    <n v="-84.052679999999995"/>
    <x v="0"/>
  </r>
  <r>
    <x v="1624"/>
    <x v="1624"/>
    <s v="Karen Baltodano"/>
    <n v="12.03561"/>
    <n v="-83.79768"/>
    <s v="Bosque latifoliado &gt;70%"/>
    <n v="9"/>
    <s v="Alta"/>
    <s v="Landsat"/>
    <s v="15052_29ago2005.img"/>
    <m/>
    <s v="Baja"/>
    <s v="Bosque latifoliado &gt;70%"/>
    <n v="9"/>
    <s v="Alta"/>
    <s v="Rapide Eye"/>
    <s v="20150105_165827_1644628_RapidEye-4_analytic.tif"/>
    <m/>
    <s v="Alta"/>
    <m/>
    <m/>
    <s v="851i"/>
    <n v="12.03561"/>
    <n v="-83.79768"/>
    <x v="0"/>
  </r>
  <r>
    <x v="1625"/>
    <x v="1625"/>
    <s v="Karen Baltodano"/>
    <n v="12.12063"/>
    <n v="-84.476870000000005"/>
    <s v="Pastos"/>
    <n v="0"/>
    <s v="Media"/>
    <s v="Landsat"/>
    <s v="15052_19oct2006.img"/>
    <m/>
    <s v="Baja"/>
    <s v="Pastos"/>
    <n v="0"/>
    <s v="Alta"/>
    <s v="Rapide Eye"/>
    <s v="20160124_170433_1644626_RapidEye-2_visual.tif"/>
    <m/>
    <s v="Alta"/>
    <m/>
    <m/>
    <s v="854i"/>
    <n v="12.12063"/>
    <n v="-84.476870000000005"/>
    <x v="0"/>
  </r>
  <r>
    <x v="1626"/>
    <x v="1626"/>
    <s v="Karen Baltodano"/>
    <n v="12.120570000000001"/>
    <n v="-84.221800000000002"/>
    <s v="Bosque latifoliado degradado 30-69%"/>
    <n v="6"/>
    <s v="Alta"/>
    <s v="Landsat"/>
    <s v="15052_19oct2006.img"/>
    <m/>
    <s v="Baja"/>
    <s v="Bosque latifoliado &gt;70%"/>
    <n v="9"/>
    <s v="Alta"/>
    <s v="Rapide Eye"/>
    <s v="15052_21feb2006.img"/>
    <m/>
    <s v="Alta"/>
    <m/>
    <m/>
    <s v="857i"/>
    <n v="12.120570000000001"/>
    <n v="-84.221800000000002"/>
    <x v="0"/>
  </r>
  <r>
    <x v="1627"/>
    <x v="1627"/>
    <s v="Karen Baltodano"/>
    <n v="11.823090000000001"/>
    <n v="-84.051370000000006"/>
    <s v="Bosque latifoliado &gt;70%"/>
    <n v="9"/>
    <s v="Alta"/>
    <s v="Landsat"/>
    <s v="imal7_15052_29_08_2005.img"/>
    <m/>
    <s v="Baja"/>
    <s v="Áreas agropecuarias arboladas"/>
    <n v="2"/>
    <s v="Alta"/>
    <s v="Landsat"/>
    <s v="15052_12mar2016.img"/>
    <m/>
    <s v="Baja"/>
    <m/>
    <m/>
    <s v="85i"/>
    <n v="11.823090000000001"/>
    <n v="-84.051370000000006"/>
    <x v="0"/>
  </r>
  <r>
    <x v="1628"/>
    <x v="1628"/>
    <s v="Karen Baltodano"/>
    <n v="12.120520000000001"/>
    <n v="-83.966719999999995"/>
    <s v="Bosque latifoliado degradado 30-69%"/>
    <n v="4"/>
    <s v="Alta"/>
    <s v="Landsat"/>
    <s v="15052_29ago2005.img"/>
    <m/>
    <s v="Baja"/>
    <s v="Sombras y Nubes"/>
    <n v="0"/>
    <s v="Baja"/>
    <s v="Rapide Eye"/>
    <s v="20160315_165210_1644628_RapidEye-1_analytic.tif"/>
    <m/>
    <s v="Alta"/>
    <m/>
    <s v="Imagen con nubes"/>
    <s v="860i"/>
    <n v="12.120520000000001"/>
    <n v="-83.966719999999995"/>
    <x v="1"/>
  </r>
  <r>
    <x v="1629"/>
    <x v="1629"/>
    <s v="Karen Baltodano"/>
    <n v="12.2057"/>
    <n v="-84.562640000000002"/>
    <s v="Áreas agropecuarias arboladas"/>
    <n v="2"/>
    <s v="Alta"/>
    <s v="Spot"/>
    <s v="621-325-27ene05.img"/>
    <m/>
    <s v="Media"/>
    <s v="Áreas agropecuarias arboladas"/>
    <n v="0"/>
    <s v="Media"/>
    <s v="Rapide Eye"/>
    <s v="20160124_170429_1644726_RapidEye-2_analytic.tif"/>
    <m/>
    <s v="Alta"/>
    <m/>
    <m/>
    <s v="865i"/>
    <n v="12.2057"/>
    <n v="-84.562640000000002"/>
    <x v="0"/>
  </r>
  <r>
    <x v="1630"/>
    <x v="1630"/>
    <s v="Karen Baltodano"/>
    <n v="12.20567"/>
    <n v="-84.307640000000006"/>
    <s v="Cultivo anual"/>
    <n v="0"/>
    <s v="Alta"/>
    <s v="Spot"/>
    <s v="621-325-27ene05.img"/>
    <m/>
    <s v="Media"/>
    <s v="Cultivo anual"/>
    <n v="0"/>
    <s v="Alta"/>
    <s v="Rapide Eye"/>
    <s v="20160315_165207_1644727_RapidEye-1_analytic.tif"/>
    <m/>
    <s v="Alta"/>
    <m/>
    <m/>
    <s v="868i"/>
    <n v="12.20567"/>
    <n v="-84.307640000000006"/>
    <x v="0"/>
  </r>
  <r>
    <x v="1631"/>
    <x v="1631"/>
    <s v="Karen Baltodano"/>
    <n v="12.20562"/>
    <n v="-84.05265"/>
    <s v="Bosque latifoliado &gt;70%"/>
    <n v="9"/>
    <s v="Alta"/>
    <s v="Landsat"/>
    <s v="15052_29ago2005.img"/>
    <m/>
    <s v="Baja"/>
    <s v="Bosque latifoliado &gt;70%"/>
    <n v="7"/>
    <s v="Alta"/>
    <s v="Landsat"/>
    <s v="15052_08ene2016.img"/>
    <m/>
    <s v="Baja"/>
    <m/>
    <m/>
    <s v="871i"/>
    <n v="12.20562"/>
    <n v="-84.05265"/>
    <x v="0"/>
  </r>
  <r>
    <x v="1632"/>
    <x v="1632"/>
    <s v="Karen Baltodano"/>
    <n v="12.290660000000001"/>
    <n v="-84.731909999999999"/>
    <s v="Bosque latifoliado degradado 30-69%"/>
    <n v="6"/>
    <s v="Alta"/>
    <s v="Spot"/>
    <s v="621-325-27ene05.img"/>
    <m/>
    <s v="Media"/>
    <s v="Pastos"/>
    <n v="1"/>
    <s v="Alta"/>
    <s v="Rapide Eye"/>
    <s v="20160415_163836_1644725_RapidEye-4_analytic.tif"/>
    <m/>
    <s v="Alta"/>
    <m/>
    <m/>
    <s v="875i"/>
    <n v="12.290660000000001"/>
    <n v="-84.731909999999999"/>
    <x v="0"/>
  </r>
  <r>
    <x v="1633"/>
    <x v="1633"/>
    <s v="Karen Baltodano"/>
    <n v="12.290620000000001"/>
    <n v="-84.476830000000007"/>
    <s v="Bosque latifoliado degradado 30-69%"/>
    <n v="5"/>
    <s v="Baja"/>
    <s v="Landsat"/>
    <s v="imal7_15052_29_08_2005.img"/>
    <m/>
    <s v="Baja"/>
    <s v="Pastos"/>
    <n v="1"/>
    <s v="Alta"/>
    <s v="Rapide Eye"/>
    <s v="20160124_170429_1644726_RapidEye-2_visual.tif"/>
    <m/>
    <s v="Alta"/>
    <m/>
    <s v="La imagen Landsat 2005 está rellenada, y la otra igen disponible hay nubes."/>
    <s v="878i"/>
    <n v="12.290620000000001"/>
    <n v="-84.476830000000007"/>
    <x v="0"/>
  </r>
  <r>
    <x v="1634"/>
    <x v="1634"/>
    <s v="Karen Baltodano"/>
    <n v="11.271050000000001"/>
    <n v="-84.434139999999999"/>
    <s v="Bosque latifoliado degradado 30-69%"/>
    <n v="3"/>
    <s v="Alta"/>
    <s v="Landsat"/>
    <s v="15052_19dic2005.img"/>
    <m/>
    <s v="Baja"/>
    <s v="Bosque latifoliado degradado 30-69%"/>
    <n v="3"/>
    <s v="Alta"/>
    <s v="Rapide Eye"/>
    <s v="20160315_165225_1644226_RapidEye-1_analytic.tif"/>
    <m/>
    <s v="Alta"/>
    <m/>
    <m/>
    <s v="87INF"/>
    <n v="11.271050000000001"/>
    <n v="-84.434139999999999"/>
    <x v="0"/>
  </r>
  <r>
    <x v="1635"/>
    <x v="1635"/>
    <s v="Karen Baltodano"/>
    <n v="12.29055"/>
    <n v="-84.221760000000003"/>
    <s v="Bosque latifoliado &gt;70%"/>
    <n v="9"/>
    <s v="Alta"/>
    <s v="Spot"/>
    <s v="621-325-27ene05.img"/>
    <m/>
    <s v="Media"/>
    <s v="Bosque latifoliado &gt;70%"/>
    <n v="7"/>
    <s v="Alta"/>
    <s v="Rapide Eye"/>
    <s v="20160315_165207_1644727_RapidEye-1_analytic.tif"/>
    <m/>
    <s v="Alta"/>
    <m/>
    <m/>
    <s v="881i"/>
    <n v="12.29055"/>
    <n v="-84.221760000000003"/>
    <x v="0"/>
  </r>
  <r>
    <x v="1636"/>
    <x v="1636"/>
    <s v="Karen Baltodano"/>
    <n v="11.82211"/>
    <n v="-83.796270000000007"/>
    <s v="Agua"/>
    <n v="0"/>
    <s v="Alta"/>
    <s v="Landsat"/>
    <s v="imal7_15052_29_08_2005.img"/>
    <m/>
    <s v="Baja"/>
    <s v="Agua"/>
    <n v="0"/>
    <s v="Alta"/>
    <s v="Rapide Eye"/>
    <s v="20160903_164417_1744502_RapidEye-2_analytic.tif"/>
    <m/>
    <s v="Alta"/>
    <m/>
    <m/>
    <s v="88i"/>
    <n v="11.82211"/>
    <n v="-83.796270000000007"/>
    <x v="0"/>
  </r>
  <r>
    <x v="1637"/>
    <x v="1637"/>
    <s v="Karen Baltodano"/>
    <n v="10.973190000000001"/>
    <n v="-84.1357"/>
    <s v="Bosque latifoliado degradado 30-69%"/>
    <n v="4"/>
    <s v="Alta"/>
    <s v="Landsat"/>
    <s v="15052_19dic2005.img"/>
    <m/>
    <s v="Baja"/>
    <s v="Áreas agropecuarias arboladas"/>
    <n v="2"/>
    <s v="Alta"/>
    <s v="Rapide Eye"/>
    <s v="20160522_163619_1644128_RapidEye-3_analytic.tif"/>
    <m/>
    <s v="Alta"/>
    <m/>
    <m/>
    <s v="8i"/>
    <n v="10.973190000000001"/>
    <n v="-84.1357"/>
    <x v="0"/>
  </r>
  <r>
    <x v="1638"/>
    <x v="1638"/>
    <s v="Karen Baltodano"/>
    <n v="10.84614"/>
    <n v="-83.75488"/>
    <s v="Bosque latifoliado degradado 30-69%"/>
    <n v="6"/>
    <s v="Alta"/>
    <s v="Landsat"/>
    <s v="15053_03diciembre2005.img"/>
    <m/>
    <s v="Baja"/>
    <s v="Bosque latifoliado degradado 30-69%"/>
    <n v="6"/>
    <s v="Alta"/>
    <s v="Google Earth"/>
    <n v="2016"/>
    <m/>
    <s v="Alta"/>
    <m/>
    <m/>
    <s v="8INF"/>
    <n v="10.84614"/>
    <n v="-83.75488"/>
    <x v="0"/>
  </r>
  <r>
    <x v="1639"/>
    <x v="1639"/>
    <s v="Karen Baltodano"/>
    <n v="11.270250000000001"/>
    <n v="-84.17989"/>
    <s v="Bosque latifoliado degradado 30-69%"/>
    <n v="4"/>
    <s v="Alta"/>
    <s v="Landsat"/>
    <s v="15052_19oct2006.img"/>
    <m/>
    <s v="Baja"/>
    <s v="Cultivo anual"/>
    <n v="0"/>
    <s v="Alta"/>
    <s v="Rapide Eye"/>
    <s v="20160315_165224_1644227_RapidEye-1_analytic.tif"/>
    <m/>
    <s v="Alta"/>
    <m/>
    <m/>
    <s v="90INF"/>
    <n v="11.270250000000001"/>
    <n v="-84.17989"/>
    <x v="0"/>
  </r>
  <r>
    <x v="1640"/>
    <x v="1640"/>
    <s v="Karen Baltodano"/>
    <n v="11.907360000000001"/>
    <n v="-84.307280000000006"/>
    <s v="Bosque latifoliado degradado 30-69%"/>
    <n v="3"/>
    <s v="Baja"/>
    <s v="Landsat"/>
    <s v="15052_29ago2005.img"/>
    <m/>
    <s v="Baja"/>
    <s v="Cultivo anual"/>
    <n v="0"/>
    <s v="Alta"/>
    <s v="Rapide Eye"/>
    <s v="20150224_171129_1644527_RapidEye-1_analytic.tif"/>
    <m/>
    <s v="Alta"/>
    <m/>
    <m/>
    <s v="92i"/>
    <n v="11.907360000000001"/>
    <n v="-84.307280000000006"/>
    <x v="0"/>
  </r>
  <r>
    <x v="1641"/>
    <x v="1641"/>
    <s v="Karen Baltodano"/>
    <n v="11.27101"/>
    <n v="-83.92398"/>
    <s v="Bosque latifoliado &gt;70%"/>
    <n v="9"/>
    <s v="Alta"/>
    <s v="Landsat"/>
    <s v="imal7_15052_29_08_2005.img"/>
    <m/>
    <s v="Baja"/>
    <s v="Bosque latifoliado &gt;70%"/>
    <n v="9"/>
    <s v="Alta"/>
    <s v="Rapide Eye"/>
    <s v="20160724_163641_1644328_RapidEye-4_analytic.tif"/>
    <m/>
    <s v="Alta"/>
    <m/>
    <m/>
    <s v="93INF"/>
    <n v="11.27101"/>
    <n v="-83.92398"/>
    <x v="0"/>
  </r>
  <r>
    <x v="1642"/>
    <x v="1642"/>
    <s v="Karen Baltodano"/>
    <n v="11.908099999999999"/>
    <n v="-84.052239999999998"/>
    <s v="Bosque latifoliado &gt;70%"/>
    <n v="9"/>
    <s v="Alta"/>
    <s v="Landsat"/>
    <s v="15052_29ago2005.img"/>
    <m/>
    <s v="Baja"/>
    <s v="Bosque latifoliado &gt;70%"/>
    <n v="9"/>
    <s v="Alta"/>
    <s v="Rapide Eye"/>
    <s v="20160315_165214_1644528_RapidEye-1_analytic.tif"/>
    <m/>
    <s v="Alta"/>
    <m/>
    <m/>
    <s v="95i"/>
    <n v="11.908099999999999"/>
    <n v="-84.052239999999998"/>
    <x v="0"/>
  </r>
  <r>
    <x v="1643"/>
    <x v="1643"/>
    <s v="Karen Baltodano"/>
    <n v="11.907109999999999"/>
    <n v="-83.797219999999996"/>
    <s v="Agua"/>
    <n v="0"/>
    <s v="Alta"/>
    <s v="Landsat"/>
    <s v="15052_21feb2006"/>
    <m/>
    <s v="Baja"/>
    <s v="Agua"/>
    <n v="0"/>
    <s v="Alta"/>
    <s v="Google Earth"/>
    <n v="2014"/>
    <m/>
    <s v="Alta"/>
    <m/>
    <m/>
    <s v="98i"/>
    <n v="11.907109999999999"/>
    <n v="-83.797219999999996"/>
    <x v="0"/>
  </r>
  <r>
    <x v="1644"/>
    <x v="1644"/>
    <s v="Luis Valerio"/>
    <n v="12.97048"/>
    <n v="-84.136560000000003"/>
    <s v="Bosque latifoliado &gt;70%"/>
    <n v="9"/>
    <s v="Alta"/>
    <s v="Landsat"/>
    <s v="15051_29agosto2005"/>
    <m/>
    <s v="Baja"/>
    <s v="Bosque latifoliado &gt;70%"/>
    <n v="9"/>
    <s v="Alta"/>
    <s v="Landsat"/>
    <s v="15051_10myo2014"/>
    <m/>
    <s v="Baja"/>
    <m/>
    <m/>
    <s v="1010i"/>
    <n v="12.97048"/>
    <n v="-84.136560000000003"/>
    <x v="0"/>
  </r>
  <r>
    <x v="1645"/>
    <x v="1645"/>
    <s v="Luis Valerio"/>
    <n v="13.396000000000001"/>
    <n v="-85.62491"/>
    <s v="Áreas agropecuarias arboladas"/>
    <n v="1"/>
    <s v="Alta"/>
    <s v="Landsat"/>
    <s v="16051_13marzo2005"/>
    <m/>
    <s v="Baja"/>
    <s v="Pastos"/>
    <n v="0"/>
    <s v="Alta"/>
    <s v="Rapide Eye"/>
    <s v="1645221_04febrero2016"/>
    <m/>
    <s v="Alta"/>
    <m/>
    <m/>
    <s v="1018INF"/>
    <n v="13.396000000000001"/>
    <n v="-85.62491"/>
    <x v="0"/>
  </r>
  <r>
    <x v="1646"/>
    <x v="1646"/>
    <s v="Luis Valerio"/>
    <n v="13.39547"/>
    <n v="-85.369969999999995"/>
    <s v="Áreas agropecuarias arboladas"/>
    <n v="1"/>
    <s v="Alta"/>
    <s v="Landsat"/>
    <s v="16051_14abril2005"/>
    <m/>
    <s v="Baja"/>
    <s v="Bosque latifoliado degradado 30-69%"/>
    <n v="4"/>
    <s v="Alta"/>
    <s v="Rapide Eye"/>
    <s v="1645222_04febrero2016"/>
    <m/>
    <s v="Alta"/>
    <m/>
    <m/>
    <s v="1021INF"/>
    <n v="13.39547"/>
    <n v="-85.369969999999995"/>
    <x v="0"/>
  </r>
  <r>
    <x v="1647"/>
    <x v="1647"/>
    <s v="Luis Valerio"/>
    <n v="13.396000000000001"/>
    <n v="-85.114900000000006"/>
    <s v="Bosque latifoliado &gt;70%"/>
    <n v="9"/>
    <s v="Alta"/>
    <s v="Landsat"/>
    <s v="16051_13marzo2005"/>
    <m/>
    <s v="Baja"/>
    <s v="Bosque latifoliado &gt;70%"/>
    <n v="7"/>
    <s v="Alta"/>
    <s v="Rapide Eye"/>
    <s v="1645223_22abril2016"/>
    <m/>
    <s v="Alta"/>
    <m/>
    <m/>
    <s v="1024INF"/>
    <n v="13.396000000000001"/>
    <n v="-85.114900000000006"/>
    <x v="0"/>
  </r>
  <r>
    <x v="1648"/>
    <x v="1648"/>
    <s v="Luis Valerio"/>
    <n v="13.395289999999999"/>
    <n v="-84.859979999999993"/>
    <s v="Áreas agropecuarias arboladas"/>
    <n v="0"/>
    <s v="Alta"/>
    <s v="Landsat"/>
    <s v="16051_13marzo2005"/>
    <m/>
    <s v="Baja"/>
    <s v="Pastos"/>
    <n v="0"/>
    <s v="Alta"/>
    <s v="Rapide Eye"/>
    <s v="1645224_22abril2016"/>
    <m/>
    <s v="Alta"/>
    <m/>
    <m/>
    <s v="1027INF"/>
    <n v="13.395289999999999"/>
    <n v="-84.859979999999993"/>
    <x v="0"/>
  </r>
  <r>
    <x v="1649"/>
    <x v="1649"/>
    <s v="Luis Valerio"/>
    <n v="13.14062"/>
    <n v="-84.816749999999999"/>
    <s v="Pastos"/>
    <n v="0"/>
    <s v="Alta"/>
    <s v="Landsat"/>
    <s v="16051_24enero2005"/>
    <m/>
    <s v="Baja"/>
    <s v="Pastos"/>
    <n v="0"/>
    <s v="Alta"/>
    <s v="Landsat"/>
    <s v="16051_19marzo2016"/>
    <m/>
    <s v="Baja"/>
    <m/>
    <m/>
    <s v="1036i"/>
    <n v="13.14062"/>
    <n v="-84.816749999999999"/>
    <x v="0"/>
  </r>
  <r>
    <x v="1650"/>
    <x v="1650"/>
    <s v="Luis Valerio"/>
    <n v="13.14058"/>
    <n v="-84.646690000000007"/>
    <s v="Pastos"/>
    <n v="0"/>
    <s v="Alta"/>
    <s v="Landsat"/>
    <s v="16051_14abril2005"/>
    <m/>
    <s v="Baja"/>
    <s v="Pastos"/>
    <n v="0"/>
    <s v="Alta"/>
    <s v="Rapide Eye"/>
    <s v="1645125_23abril2015"/>
    <m/>
    <s v="Alta"/>
    <m/>
    <m/>
    <s v="1038i"/>
    <n v="13.14058"/>
    <n v="-84.646690000000007"/>
    <x v="0"/>
  </r>
  <r>
    <x v="1651"/>
    <x v="1651"/>
    <s v="Luis Valerio"/>
    <n v="13.22575"/>
    <n v="-85.327460000000002"/>
    <s v="Pastos"/>
    <n v="1"/>
    <s v="Alta"/>
    <s v="Landsat"/>
    <s v="16051_14abril2005"/>
    <m/>
    <s v="Baja"/>
    <s v="Pastos"/>
    <n v="1"/>
    <s v="Alta"/>
    <s v="Rapide Eye"/>
    <s v="1645122_01octubre2016"/>
    <m/>
    <s v="Alta"/>
    <m/>
    <m/>
    <s v="1051i"/>
    <n v="13.22575"/>
    <n v="-85.327460000000002"/>
    <x v="0"/>
  </r>
  <r>
    <x v="1652"/>
    <x v="1652"/>
    <s v="Luis Valerio"/>
    <n v="13.22569"/>
    <n v="-85.072469999999996"/>
    <s v="Áreas agropecuarias arboladas"/>
    <n v="0"/>
    <s v="Alta"/>
    <s v="Landsat"/>
    <s v="16051_14abril2005"/>
    <m/>
    <s v="Baja"/>
    <s v="Áreas agropecuarias arboladas"/>
    <n v="0"/>
    <s v="Alta"/>
    <s v="Rapide Eye"/>
    <s v="1645123_02abril2016"/>
    <m/>
    <s v="Alta"/>
    <m/>
    <m/>
    <s v="1054i"/>
    <n v="13.22569"/>
    <n v="-85.072469999999996"/>
    <x v="0"/>
  </r>
  <r>
    <x v="1653"/>
    <x v="1653"/>
    <s v="Luis Valerio"/>
    <n v="13.480560000000001"/>
    <n v="-85.709509999999995"/>
    <s v="Áreas agropecuarias arboladas"/>
    <n v="2"/>
    <s v="Alta"/>
    <s v="Landsat"/>
    <s v="16051_13marzo2005"/>
    <m/>
    <s v="Baja"/>
    <s v="Bosque latifoliado degradado 30-69%"/>
    <n v="6"/>
    <s v="Alta"/>
    <s v="Landsat"/>
    <s v="17050_02octubre2015"/>
    <m/>
    <s v="Baja"/>
    <m/>
    <m/>
    <s v="1055INF"/>
    <n v="13.480560000000001"/>
    <n v="-85.709509999999995"/>
    <x v="0"/>
  </r>
  <r>
    <x v="1654"/>
    <x v="1654"/>
    <s v="Luis Valerio"/>
    <n v="13.22566"/>
    <n v="-84.81747"/>
    <s v="Pastos"/>
    <n v="0"/>
    <s v="Alta"/>
    <s v="Landsat"/>
    <s v="16051_13marzo2005"/>
    <m/>
    <s v="Baja"/>
    <s v="Pastos"/>
    <n v="0"/>
    <s v="Alta"/>
    <s v="Rapide Eye"/>
    <s v="1645124_02abril2016"/>
    <m/>
    <s v="Alta"/>
    <m/>
    <m/>
    <s v="1057i"/>
    <n v="13.22566"/>
    <n v="-84.81747"/>
    <x v="0"/>
  </r>
  <r>
    <x v="1655"/>
    <x v="1655"/>
    <s v="Luis Valerio"/>
    <n v="13.480969999999999"/>
    <n v="-85.454359999999994"/>
    <s v="Bosque latifoliado degradado 30-69%"/>
    <n v="5"/>
    <s v="Alta"/>
    <s v="Landsat"/>
    <s v="16051_24enero2005"/>
    <m/>
    <s v="Baja"/>
    <s v="Cultivo Permanente &gt; 30% (bosque)"/>
    <n v="3"/>
    <s v="Alta"/>
    <s v="Rapide Eye"/>
    <s v="1645321_04febrero2016"/>
    <m/>
    <s v="Alta"/>
    <m/>
    <s v="en 2015 es cafe con sombra seg·n mapa de cultivos de INETER"/>
    <s v="1058INF"/>
    <n v="13.480969999999999"/>
    <n v="-85.454359999999994"/>
    <x v="0"/>
  </r>
  <r>
    <x v="1656"/>
    <x v="1656"/>
    <s v="Luis Valerio"/>
    <n v="13.480370000000001"/>
    <n v="-85.199340000000007"/>
    <s v="Pastos"/>
    <n v="0"/>
    <s v="Alta"/>
    <s v="Landsat"/>
    <s v="16051_13marzo2005"/>
    <m/>
    <s v="Baja"/>
    <s v="Pastos"/>
    <n v="0"/>
    <s v="Alta"/>
    <s v="Rapide Eye"/>
    <s v="1645323_17marzo2016"/>
    <m/>
    <s v="Alta"/>
    <m/>
    <m/>
    <s v="1061INF"/>
    <n v="13.480370000000001"/>
    <n v="-85.199340000000007"/>
    <x v="0"/>
  </r>
  <r>
    <x v="1657"/>
    <x v="1657"/>
    <s v="Luis Valerio"/>
    <n v="13.48094"/>
    <n v="-84.94417"/>
    <s v="Pastos"/>
    <n v="0"/>
    <s v="Alta"/>
    <s v="Landsat"/>
    <s v="16051_13marzo2005"/>
    <m/>
    <s v="Baja"/>
    <s v="Pastos"/>
    <n v="1"/>
    <s v="Alta"/>
    <s v="Rapide Eye"/>
    <s v="1645324_22abril2016"/>
    <m/>
    <s v="Alta"/>
    <m/>
    <m/>
    <s v="1064INF"/>
    <n v="13.48094"/>
    <n v="-84.94417"/>
    <x v="0"/>
  </r>
  <r>
    <x v="1658"/>
    <x v="1658"/>
    <s v="Luis Valerio"/>
    <n v="13.480169999999999"/>
    <n v="-84.689170000000004"/>
    <s v="Bosque latifoliado &gt;70%"/>
    <n v="7"/>
    <s v="Alta"/>
    <s v="Landsat"/>
    <s v="16051_13marzo2005"/>
    <m/>
    <s v="Baja"/>
    <s v="Áreas agropecuarias arboladas"/>
    <n v="0"/>
    <s v="Alta"/>
    <s v="Rapide Eye"/>
    <s v="1645325_24enero2016"/>
    <m/>
    <s v="Alta"/>
    <m/>
    <m/>
    <s v="1067INF"/>
    <n v="13.480169999999999"/>
    <n v="-84.689170000000004"/>
    <x v="0"/>
  </r>
  <r>
    <x v="1659"/>
    <x v="1659"/>
    <s v="Luis Valerio"/>
    <n v="13.31072"/>
    <n v="-85.411910000000006"/>
    <s v="Pastos"/>
    <n v="0"/>
    <s v="Alta"/>
    <s v="Landsat"/>
    <s v="16051_13marzo2005"/>
    <m/>
    <s v="Baja"/>
    <s v="Pastos"/>
    <n v="1"/>
    <s v="Alta"/>
    <s v="Rapide Eye"/>
    <s v="1645222_04febrero2016"/>
    <m/>
    <s v="Alta"/>
    <m/>
    <m/>
    <s v="1073i"/>
    <n v="13.31072"/>
    <n v="-85.411910000000006"/>
    <x v="0"/>
  </r>
  <r>
    <x v="1660"/>
    <x v="1660"/>
    <s v="Luis Valerio"/>
    <n v="13.31068"/>
    <n v="-85.156819999999996"/>
    <s v="Pastos"/>
    <n v="0"/>
    <s v="Alta"/>
    <s v="Landsat"/>
    <s v="16051_13marzo2005"/>
    <m/>
    <s v="Baja"/>
    <s v="Pastos"/>
    <n v="0"/>
    <s v="Alta"/>
    <s v="Rapide Eye"/>
    <s v="1645223_22abril2016"/>
    <m/>
    <s v="Alta"/>
    <m/>
    <m/>
    <s v="1076i"/>
    <n v="13.31068"/>
    <n v="-85.156819999999996"/>
    <x v="0"/>
  </r>
  <r>
    <x v="1661"/>
    <x v="1661"/>
    <s v="Luis Valerio"/>
    <n v="13.31061"/>
    <n v="-84.901740000000004"/>
    <s v="Pastos"/>
    <n v="0"/>
    <s v="Alta"/>
    <s v="Landsat"/>
    <s v="16051_13marzo2005"/>
    <m/>
    <s v="Baja"/>
    <s v="Pastos"/>
    <n v="0"/>
    <s v="Alta"/>
    <s v="Rapide Eye"/>
    <s v="1645224_22abril2016"/>
    <m/>
    <s v="Alta"/>
    <m/>
    <m/>
    <s v="1079i"/>
    <n v="13.31061"/>
    <n v="-84.901740000000004"/>
    <x v="0"/>
  </r>
  <r>
    <x v="1662"/>
    <x v="1662"/>
    <s v="Luis Valerio"/>
    <n v="13.310560000000001"/>
    <n v="-84.646649999999994"/>
    <s v="Pastos"/>
    <n v="0"/>
    <s v="Alta"/>
    <s v="Landsat"/>
    <s v="16051_13marzo2005"/>
    <m/>
    <s v="Baja"/>
    <s v="Pastos"/>
    <n v="0"/>
    <s v="Alta"/>
    <s v="Rapide Eye"/>
    <s v="1645225_24enero2016"/>
    <m/>
    <s v="Alta"/>
    <m/>
    <m/>
    <s v="1082i"/>
    <n v="13.310560000000001"/>
    <n v="-84.646649999999994"/>
    <x v="0"/>
  </r>
  <r>
    <x v="1663"/>
    <x v="1663"/>
    <s v="Luis Valerio"/>
    <n v="13.565569999999999"/>
    <n v="-85.709900000000005"/>
    <s v="Bosque latifoliado &gt;70%"/>
    <n v="9"/>
    <s v="Alta"/>
    <s v="Landsat"/>
    <s v="17050_16febrero2005"/>
    <m/>
    <s v="Baja"/>
    <s v="Bosque latifoliado &gt;70%"/>
    <n v="9"/>
    <s v="Alta"/>
    <s v="Rapide Eye"/>
    <s v="1645320_03septiembre2016"/>
    <m/>
    <s v="Alta"/>
    <m/>
    <m/>
    <s v="1093INF"/>
    <n v="13.565569999999999"/>
    <n v="-85.709900000000005"/>
    <x v="0"/>
  </r>
  <r>
    <x v="1664"/>
    <x v="1664"/>
    <s v="Luis Valerio"/>
    <n v="13.39579"/>
    <n v="-85.667439999999999"/>
    <s v="Cultivo anual"/>
    <n v="0"/>
    <s v="Alta"/>
    <s v="Landsat"/>
    <s v="16051_14abril2005"/>
    <m/>
    <s v="Baja"/>
    <s v="Pastos"/>
    <n v="0"/>
    <s v="Alta"/>
    <s v="Rapide Eye"/>
    <s v="1645221_04febrero2016"/>
    <m/>
    <s v="Alta"/>
    <m/>
    <m/>
    <s v="1096i"/>
    <n v="13.39579"/>
    <n v="-85.667439999999999"/>
    <x v="0"/>
  </r>
  <r>
    <x v="1665"/>
    <x v="1665"/>
    <s v="Luis Valerio"/>
    <n v="13.565989999999999"/>
    <n v="-85.454909999999998"/>
    <s v="Pastos"/>
    <n v="0"/>
    <s v="Alta"/>
    <s v="Landsat"/>
    <s v="16051_24enero2005"/>
    <m/>
    <s v="Baja"/>
    <s v="Áreas agropecuarias arboladas"/>
    <n v="1"/>
    <s v="Alta"/>
    <s v="Landsat"/>
    <s v="16051_21agosto2014"/>
    <m/>
    <s v="Baja"/>
    <m/>
    <m/>
    <s v="1096INF"/>
    <n v="13.565989999999999"/>
    <n v="-85.454909999999998"/>
    <x v="0"/>
  </r>
  <r>
    <x v="1666"/>
    <x v="1666"/>
    <s v="Luis Valerio"/>
    <n v="13.39574"/>
    <n v="-85.412440000000004"/>
    <s v="Pastos"/>
    <n v="2"/>
    <s v="Alta"/>
    <s v="Landsat"/>
    <s v="16051_14abril2005"/>
    <m/>
    <s v="Baja"/>
    <s v="Pastos"/>
    <n v="1"/>
    <s v="Alta"/>
    <s v="Rapide Eye"/>
    <s v="1645222_04febrero2016"/>
    <m/>
    <s v="Alta"/>
    <m/>
    <m/>
    <s v="1099i"/>
    <n v="13.39574"/>
    <n v="-85.412440000000004"/>
    <x v="0"/>
  </r>
  <r>
    <x v="1667"/>
    <x v="1667"/>
    <s v="Luis Valerio"/>
    <n v="13.565390000000001"/>
    <n v="-85.199910000000003"/>
    <s v="Áreas agropecuarias arboladas"/>
    <n v="0"/>
    <s v="Alta"/>
    <s v="Landsat"/>
    <s v="16051_13marzo2005"/>
    <m/>
    <s v="Baja"/>
    <s v="Áreas agropecuarias arboladas"/>
    <n v="0"/>
    <s v="Alta"/>
    <s v="Rapide Eye"/>
    <s v="1645323_01octubre2016"/>
    <m/>
    <s v="Alta"/>
    <m/>
    <m/>
    <s v="1099INF"/>
    <n v="13.565390000000001"/>
    <n v="-85.199910000000003"/>
    <x v="0"/>
  </r>
  <r>
    <x v="1668"/>
    <x v="1668"/>
    <s v="Luis Valerio"/>
    <n v="13.395709999999999"/>
    <n v="-85.157439999999994"/>
    <s v="Áreas agropecuarias arboladas"/>
    <n v="0"/>
    <s v="Alta"/>
    <s v="Landsat"/>
    <s v="16051_24enero2005"/>
    <m/>
    <s v="Baja"/>
    <s v="Áreas agropecuarias arboladas"/>
    <n v="0"/>
    <s v="Alta"/>
    <s v="Rapide Eye"/>
    <s v="1645223_22abril2016"/>
    <m/>
    <s v="Alta"/>
    <m/>
    <m/>
    <s v="1102i"/>
    <n v="13.395709999999999"/>
    <n v="-85.157439999999994"/>
    <x v="0"/>
  </r>
  <r>
    <x v="1669"/>
    <x v="1669"/>
    <s v="Luis Valerio"/>
    <n v="13.565989999999999"/>
    <n v="-84.944900000000004"/>
    <s v="Bosque latifoliado degradado 30-69%"/>
    <n v="3"/>
    <s v="Alta"/>
    <s v="Landsat"/>
    <s v="16051_13marzo2005"/>
    <m/>
    <s v="Baja"/>
    <s v="Cultivo anual"/>
    <n v="0"/>
    <s v="Alta"/>
    <s v="Rapide Eye"/>
    <s v="1635324_22abril2016"/>
    <m/>
    <s v="Alta"/>
    <m/>
    <m/>
    <s v="1102INF"/>
    <n v="13.565989999999999"/>
    <n v="-84.944900000000004"/>
    <x v="0"/>
  </r>
  <r>
    <x v="1670"/>
    <x v="1670"/>
    <s v="Luis Valerio"/>
    <n v="13.39565"/>
    <n v="-84.902439999999999"/>
    <s v="Áreas agropecuarias arboladas"/>
    <n v="0"/>
    <s v="Alta"/>
    <s v="Landsat"/>
    <s v="16051_13marzo2005"/>
    <m/>
    <s v="Baja"/>
    <s v="Pastos"/>
    <n v="0"/>
    <s v="Alta"/>
    <s v="Rapide Eye"/>
    <s v="1645224_22abril2016"/>
    <m/>
    <s v="Alta"/>
    <m/>
    <m/>
    <s v="1105i"/>
    <n v="13.39565"/>
    <n v="-84.902439999999999"/>
    <x v="0"/>
  </r>
  <r>
    <x v="1671"/>
    <x v="1671"/>
    <s v="Luis Valerio"/>
    <n v="13.56522"/>
    <n v="-84.689930000000004"/>
    <s v="Bosque latifoliado degradado 30-69%"/>
    <n v="6"/>
    <s v="Alta"/>
    <s v="Landsat"/>
    <s v="16051_13marzo2005"/>
    <m/>
    <s v="Baja"/>
    <s v="Pastos"/>
    <n v="2"/>
    <s v="Alta"/>
    <s v="Rapide Eye"/>
    <s v="1645325_27septiembre2016"/>
    <m/>
    <s v="Alta"/>
    <m/>
    <m/>
    <s v="1105INF"/>
    <n v="13.56522"/>
    <n v="-84.689930000000004"/>
    <x v="0"/>
  </r>
  <r>
    <x v="1672"/>
    <x v="1672"/>
    <s v="Luis Valerio"/>
    <n v="13.395619999999999"/>
    <n v="-84.647440000000003"/>
    <s v="Pastos"/>
    <n v="1"/>
    <s v="Alta"/>
    <s v="Landsat"/>
    <s v="16051_13marzo2005"/>
    <m/>
    <s v="Baja"/>
    <s v="Áreas agropecuarias arboladas"/>
    <n v="1"/>
    <s v="Alta"/>
    <s v="Rapide Eye"/>
    <s v="1645225_24enero2016"/>
    <m/>
    <s v="Alta"/>
    <m/>
    <m/>
    <s v="1108i"/>
    <n v="13.395619999999999"/>
    <n v="-84.647440000000003"/>
    <x v="0"/>
  </r>
  <r>
    <x v="1673"/>
    <x v="1673"/>
    <s v="Luis Valerio"/>
    <n v="13.480740000000001"/>
    <n v="-85.49691"/>
    <s v="Cultivo anual"/>
    <n v="0"/>
    <s v="Alta"/>
    <s v="Landsat"/>
    <s v="16051_24enero2005"/>
    <m/>
    <s v="Baja"/>
    <s v="Pastos"/>
    <n v="0"/>
    <s v="Alta"/>
    <s v="Rapide Eye"/>
    <s v="1645321_04febrero2016"/>
    <m/>
    <s v="Alta"/>
    <m/>
    <m/>
    <s v="1123i"/>
    <n v="13.480740000000001"/>
    <n v="-85.49691"/>
    <x v="0"/>
  </r>
  <r>
    <x v="1674"/>
    <x v="1674"/>
    <s v="Luis Valerio"/>
    <n v="13.48067"/>
    <n v="-85.241820000000004"/>
    <s v="Áreas agropecuarias arboladas"/>
    <n v="0"/>
    <s v="Alta"/>
    <s v="Landsat"/>
    <s v="16051_24enero2005"/>
    <m/>
    <s v="Baja"/>
    <s v="Áreas agropecuarias arboladas"/>
    <n v="0"/>
    <s v="Alta"/>
    <s v="Rapide Eye"/>
    <s v="1645322_16enero2016"/>
    <m/>
    <s v="Alta"/>
    <m/>
    <m/>
    <s v="1126i"/>
    <n v="13.48067"/>
    <n v="-85.241820000000004"/>
    <x v="0"/>
  </r>
  <r>
    <x v="1675"/>
    <x v="1675"/>
    <s v="Luis Valerio"/>
    <n v="13.48063"/>
    <n v="-84.986729999999994"/>
    <s v="Áreas agropecuarias arboladas"/>
    <n v="0"/>
    <s v="Alta"/>
    <s v="Landsat"/>
    <s v="16051_13marzo2005"/>
    <m/>
    <s v="Baja"/>
    <s v="Áreas agropecuarias arboladas"/>
    <n v="0"/>
    <s v="Alta"/>
    <s v="Rapide Eye"/>
    <s v="1645324_27septiembre2016"/>
    <m/>
    <s v="Alta"/>
    <m/>
    <m/>
    <s v="1129i"/>
    <n v="13.48063"/>
    <n v="-84.986729999999994"/>
    <x v="0"/>
  </r>
  <r>
    <x v="1676"/>
    <x v="1676"/>
    <s v="Luis Valerio"/>
    <n v="13.650539999999999"/>
    <n v="-85.709440000000001"/>
    <s v="Pastos"/>
    <n v="0"/>
    <s v="Alta"/>
    <s v="Landsat"/>
    <s v="16051_13marzo2005"/>
    <m/>
    <s v="Baja"/>
    <s v="Cultivo Permanente &gt; 30% (bosque)"/>
    <n v="6"/>
    <s v="Alta"/>
    <s v="Rapide Eye"/>
    <s v="1645320_03septiembre2016"/>
    <m/>
    <s v="Alta"/>
    <m/>
    <m/>
    <s v="1131INF"/>
    <n v="13.650539999999999"/>
    <n v="-85.709440000000001"/>
    <x v="0"/>
  </r>
  <r>
    <x v="1677"/>
    <x v="1677"/>
    <s v="Luis Valerio"/>
    <n v="13.480549999999999"/>
    <n v="-84.731639999999999"/>
    <s v="Pastos"/>
    <n v="0"/>
    <s v="Alta"/>
    <s v="Landsat"/>
    <s v="16051_13marzo2005"/>
    <m/>
    <s v="Baja"/>
    <s v="Áreas agropecuarias arboladas"/>
    <n v="1"/>
    <s v="Alta"/>
    <s v="Rapide Eye"/>
    <s v="1645325_27septiembre2016"/>
    <m/>
    <s v="Alta"/>
    <m/>
    <m/>
    <s v="1132i"/>
    <n v="13.480549999999999"/>
    <n v="-84.731639999999999"/>
    <x v="0"/>
  </r>
  <r>
    <x v="1678"/>
    <x v="1678"/>
    <s v="Luis Valerio"/>
    <n v="13.65096"/>
    <n v="-85.454359999999994"/>
    <s v="Áreas agropecuarias arboladas"/>
    <n v="2"/>
    <s v="Alta"/>
    <s v="Landsat"/>
    <s v="16051_14abril2005"/>
    <m/>
    <s v="Baja"/>
    <s v="Bosque latifoliado degradado 30-69%"/>
    <n v="6"/>
    <s v="Alta"/>
    <s v="Landsat"/>
    <s v="16051_20mayo2015"/>
    <m/>
    <s v="Baja"/>
    <m/>
    <m/>
    <s v="1134INF"/>
    <n v="13.65096"/>
    <n v="-85.454359999999994"/>
    <x v="0"/>
  </r>
  <r>
    <x v="1679"/>
    <x v="1679"/>
    <s v="Luis Valerio"/>
    <n v="13.65035"/>
    <n v="-85.199269999999999"/>
    <s v="Cultivo anual"/>
    <n v="0"/>
    <s v="Alta"/>
    <s v="Landsat"/>
    <s v="16051_13marzo2005"/>
    <m/>
    <s v="Baja"/>
    <s v="Áreas agropecuarias arboladas"/>
    <n v="0"/>
    <s v="Alta"/>
    <s v="Rapide Eye"/>
    <s v="1645323_16enero2016"/>
    <m/>
    <s v="Alta"/>
    <m/>
    <m/>
    <s v="1137INF"/>
    <n v="13.65035"/>
    <n v="-85.199269999999999"/>
    <x v="0"/>
  </r>
  <r>
    <x v="1680"/>
    <x v="1680"/>
    <s v="Luis Valerio"/>
    <n v="13.650930000000001"/>
    <n v="-84.944159999999997"/>
    <s v="Áreas agropecuarias arboladas"/>
    <n v="2"/>
    <s v="Alta"/>
    <s v="Landsat"/>
    <s v="16051_13marzo2005"/>
    <m/>
    <s v="Baja"/>
    <s v="Áreas agropecuarias arboladas"/>
    <n v="0"/>
    <s v="Alta"/>
    <s v="Rapide Eye"/>
    <s v="1645324_27septiembre2016"/>
    <m/>
    <s v="Alta"/>
    <m/>
    <m/>
    <s v="1140INF"/>
    <n v="13.650930000000001"/>
    <n v="-84.944159999999997"/>
    <x v="0"/>
  </r>
  <r>
    <x v="1681"/>
    <x v="1681"/>
    <s v="Luis Valerio"/>
    <n v="13.65015"/>
    <n v="-84.689099999999996"/>
    <s v="Bosque latifoliado degradado 30-69%"/>
    <n v="5"/>
    <s v="Alta"/>
    <s v="Landsat"/>
    <s v="16051_13marzo2005"/>
    <m/>
    <s v="Baja"/>
    <s v="Bosque latifoliado degradado 30-69%"/>
    <n v="3"/>
    <s v="Alta"/>
    <s v="Rapide Eye"/>
    <s v="1645325_27septiembre2016"/>
    <m/>
    <s v="Alta"/>
    <m/>
    <m/>
    <s v="1143INF"/>
    <n v="13.65015"/>
    <n v="-84.689099999999996"/>
    <x v="0"/>
  </r>
  <r>
    <x v="1682"/>
    <x v="1682"/>
    <s v="Luis Valerio"/>
    <n v="13.56578"/>
    <n v="-85.752409999999998"/>
    <s v="Áreas agropecuarias arboladas"/>
    <n v="2"/>
    <s v="Alta"/>
    <s v="Landsat"/>
    <s v="16051_13marzo2005"/>
    <m/>
    <s v="Baja"/>
    <s v="Pastos"/>
    <n v="2"/>
    <s v="Alta"/>
    <s v="Landsat"/>
    <s v="17050_25abril2015"/>
    <m/>
    <s v="Baja"/>
    <m/>
    <s v="En 2015 RapidEye con nubes"/>
    <s v="1147i"/>
    <n v="13.56578"/>
    <n v="-85.752409999999998"/>
    <x v="0"/>
  </r>
  <r>
    <x v="1683"/>
    <x v="1683"/>
    <s v="Luis Valerio"/>
    <n v="13.56575"/>
    <n v="-85.497410000000002"/>
    <s v="Áreas agropecuarias arboladas"/>
    <n v="2"/>
    <s v="Alta"/>
    <s v="Landsat"/>
    <s v="16051_13marzo2005"/>
    <m/>
    <s v="Baja"/>
    <s v="Pastos"/>
    <n v="0"/>
    <s v="Alta"/>
    <s v="Rapide Eye"/>
    <s v="1645321_04febrero2016"/>
    <m/>
    <s v="Alta"/>
    <m/>
    <m/>
    <s v="1150i"/>
    <n v="13.56575"/>
    <n v="-85.497410000000002"/>
    <x v="0"/>
  </r>
  <r>
    <x v="1684"/>
    <x v="1684"/>
    <s v="Luis Valerio"/>
    <n v="13.5657"/>
    <n v="-85.242410000000007"/>
    <s v="Bosque latifoliado degradado 30-69%"/>
    <n v="6"/>
    <s v="Alta"/>
    <s v="Landsat"/>
    <s v="16051_24enero2005"/>
    <m/>
    <s v="Baja"/>
    <s v="Bosque latifoliado degradado 30-69%"/>
    <n v="5"/>
    <s v="Alta"/>
    <s v="Rapide Eye"/>
    <s v="1645322_16enero2016"/>
    <m/>
    <s v="Alta"/>
    <m/>
    <m/>
    <s v="1153i"/>
    <n v="13.5657"/>
    <n v="-85.242410000000007"/>
    <x v="0"/>
  </r>
  <r>
    <x v="1685"/>
    <x v="1685"/>
    <s v="Luis Valerio"/>
    <n v="13.565670000000001"/>
    <n v="-84.987409999999997"/>
    <s v="Bosque latifoliado &gt;70%"/>
    <n v="9"/>
    <s v="Alta"/>
    <s v="Landsat"/>
    <s v="16051_13marzo2005"/>
    <m/>
    <s v="Baja"/>
    <s v="Bosque latifoliado &gt;70%"/>
    <n v="7"/>
    <s v="Alta"/>
    <s v="Rapide Eye"/>
    <s v="1635324_22abril2016"/>
    <m/>
    <s v="Alta"/>
    <m/>
    <m/>
    <s v="1156i"/>
    <n v="13.565670000000001"/>
    <n v="-84.987409999999997"/>
    <x v="0"/>
  </r>
  <r>
    <x v="1686"/>
    <x v="1686"/>
    <s v="Luis Valerio"/>
    <n v="13.56561"/>
    <n v="-84.732410000000002"/>
    <s v="Bosque latifoliado degradado 30-69%"/>
    <n v="6"/>
    <s v="Alta"/>
    <s v="Landsat"/>
    <s v="16051_13marzo2005"/>
    <m/>
    <s v="Baja"/>
    <s v="Bosque latifoliado degradado 30-69%"/>
    <n v="3"/>
    <s v="Alta"/>
    <s v="Rapide Eye"/>
    <s v="1645325_27septiembre2016"/>
    <m/>
    <s v="Alta"/>
    <m/>
    <m/>
    <s v="1159i"/>
    <n v="13.56561"/>
    <n v="-84.732410000000002"/>
    <x v="0"/>
  </r>
  <r>
    <x v="1687"/>
    <x v="1687"/>
    <s v="Luis Valerio"/>
    <n v="13.735609999999999"/>
    <n v="-85.879840000000002"/>
    <s v="Bosque latifoliado degradado 30-69%"/>
    <n v="6"/>
    <s v="Alta"/>
    <s v="Landsat"/>
    <s v="17050_28septiembre2005"/>
    <m/>
    <s v="Baja"/>
    <s v="Bosque latifoliado degradado 30-69%"/>
    <n v="5"/>
    <s v="Alta"/>
    <s v="Rapide Eye"/>
    <s v="1645420_04febrero2016"/>
    <m/>
    <s v="Alta"/>
    <m/>
    <m/>
    <s v="1167INF"/>
    <n v="13.735609999999999"/>
    <n v="-85.879840000000002"/>
    <x v="0"/>
  </r>
  <r>
    <x v="1688"/>
    <x v="1688"/>
    <s v="Luis Valerio"/>
    <n v="13.73598"/>
    <n v="-85.62491"/>
    <s v="Áreas agropecuarias arboladas"/>
    <n v="0"/>
    <s v="Alta"/>
    <s v="Landsat"/>
    <s v="16051_13marzo2005"/>
    <m/>
    <s v="Baja"/>
    <s v="Pastos"/>
    <n v="1"/>
    <s v="Alta"/>
    <s v="Rapide Eye"/>
    <s v="1645421_04febrero2016"/>
    <m/>
    <s v="Alta"/>
    <m/>
    <m/>
    <s v="1170INF"/>
    <n v="13.73598"/>
    <n v="-85.62491"/>
    <x v="0"/>
  </r>
  <r>
    <x v="1689"/>
    <x v="1689"/>
    <s v="Luis Valerio"/>
    <n v="13.73598"/>
    <n v="-85.454909999999998"/>
    <s v="Áreas agropecuarias arboladas"/>
    <n v="1"/>
    <s v="Alta"/>
    <s v="Landsat"/>
    <s v="16051_24enero2005"/>
    <m/>
    <s v="Baja"/>
    <s v="Pastos"/>
    <n v="2"/>
    <s v="Alta"/>
    <s v="Rapide Eye"/>
    <s v="1645421_04febrero2016"/>
    <m/>
    <s v="Alta"/>
    <m/>
    <m/>
    <s v="1172INF"/>
    <n v="13.73598"/>
    <n v="-85.454909999999998"/>
    <x v="0"/>
  </r>
  <r>
    <x v="1690"/>
    <x v="1690"/>
    <s v="Luis Valerio"/>
    <n v="13.65076"/>
    <n v="-85.751959999999997"/>
    <s v="Cultivo anual"/>
    <n v="0"/>
    <s v="Alta"/>
    <s v="Landsat"/>
    <s v="17050_28septiembre2005"/>
    <m/>
    <s v="Baja"/>
    <s v="Pastos"/>
    <n v="0"/>
    <s v="Alta"/>
    <s v="Rapide Eye"/>
    <s v="1645320_03septiembre2016"/>
    <m/>
    <s v="Alta"/>
    <m/>
    <m/>
    <s v="1174i"/>
    <n v="13.65076"/>
    <n v="-85.751959999999997"/>
    <x v="0"/>
  </r>
  <r>
    <x v="1691"/>
    <x v="1691"/>
    <s v="Luis Valerio"/>
    <n v="13.735379999999999"/>
    <n v="-85.199849999999998"/>
    <s v="Bosque latifoliado &gt;70%"/>
    <n v="8"/>
    <s v="Alta"/>
    <s v="Landsat"/>
    <s v="16051_24enero2005"/>
    <m/>
    <s v="Baja"/>
    <s v="Bosque latifoliado &gt;70%"/>
    <n v="8"/>
    <s v="Alta"/>
    <s v="Rapide Eye"/>
    <s v="1645423_16ener2016"/>
    <m/>
    <s v="Alta"/>
    <m/>
    <m/>
    <s v="1175INF"/>
    <n v="13.735379999999999"/>
    <n v="-85.199849999999998"/>
    <x v="0"/>
  </r>
  <r>
    <x v="1692"/>
    <x v="1692"/>
    <s v="Luis Valerio"/>
    <n v="13.65072"/>
    <n v="-85.581900000000005"/>
    <s v="Pastos"/>
    <n v="0"/>
    <s v="Alta"/>
    <s v="Landsat"/>
    <s v="16051_13marzo2005"/>
    <m/>
    <s v="Baja"/>
    <s v="Pastos"/>
    <n v="0"/>
    <s v="Alta"/>
    <s v="Rapide Eye"/>
    <s v="1645321_04febrero2016"/>
    <m/>
    <s v="Alta"/>
    <m/>
    <m/>
    <s v="1176i"/>
    <n v="13.65072"/>
    <n v="-85.581900000000005"/>
    <x v="0"/>
  </r>
  <r>
    <x v="1693"/>
    <x v="1693"/>
    <s v="Luis Valerio"/>
    <n v="13.73598"/>
    <n v="-84.944900000000004"/>
    <s v="Áreas agropecuarias arboladas"/>
    <n v="2"/>
    <s v="Alta"/>
    <s v="Landsat"/>
    <s v="16051_24enero2005"/>
    <m/>
    <s v="Baja"/>
    <s v="Cultivo anual"/>
    <n v="0"/>
    <s v="Alta"/>
    <s v="Landsat"/>
    <s v="16051_20mayo2015"/>
    <m/>
    <s v="Baja"/>
    <m/>
    <m/>
    <s v="1178INF"/>
    <n v="13.73598"/>
    <n v="-84.944900000000004"/>
    <x v="0"/>
  </r>
  <r>
    <x v="1694"/>
    <x v="1694"/>
    <s v="Luis Valerio"/>
    <n v="13.650690000000001"/>
    <n v="-85.326809999999995"/>
    <s v="Bosque latifoliado &gt;70%"/>
    <n v="9"/>
    <s v="Alta"/>
    <s v="Landsat"/>
    <s v="16051_13marzo2005"/>
    <m/>
    <s v="Baja"/>
    <s v="Bosque latifoliado &gt;70%"/>
    <n v="7"/>
    <s v="Alta"/>
    <s v="Rapide Eye"/>
    <s v="1645322_01octubre2016"/>
    <m/>
    <s v="Alta"/>
    <m/>
    <m/>
    <s v="1179i"/>
    <n v="13.650690000000001"/>
    <n v="-85.326809999999995"/>
    <x v="0"/>
  </r>
  <r>
    <x v="1695"/>
    <x v="1695"/>
    <s v="Luis Valerio"/>
    <n v="13.735200000000001"/>
    <n v="-84.689869999999999"/>
    <s v="Áreas agropecuarias arboladas"/>
    <n v="1"/>
    <s v="Alta"/>
    <s v="Landsat"/>
    <s v="16050_13marzo2005"/>
    <m/>
    <s v="Baja"/>
    <s v="Áreas agropecuarias arboladas"/>
    <n v="2"/>
    <s v="Alta"/>
    <s v="Rapide Eye"/>
    <s v="1645425_20junio2016"/>
    <m/>
    <s v="Alta"/>
    <m/>
    <m/>
    <s v="1181INF"/>
    <n v="13.735200000000001"/>
    <n v="-84.689869999999999"/>
    <x v="0"/>
  </r>
  <r>
    <x v="1696"/>
    <x v="1696"/>
    <s v="Luis Valerio"/>
    <n v="13.65062"/>
    <n v="-85.071719999999999"/>
    <s v="Áreas agropecuarias arboladas"/>
    <n v="2"/>
    <s v="Alta"/>
    <s v="Landsat"/>
    <s v="16051_13marzo2005"/>
    <m/>
    <s v="Baja"/>
    <s v="Áreas agropecuarias arboladas"/>
    <n v="1"/>
    <s v="Alta"/>
    <s v="Rapide Eye"/>
    <s v="1645323_22abril2016"/>
    <m/>
    <s v="Alta"/>
    <m/>
    <m/>
    <s v="1182i"/>
    <n v="13.65062"/>
    <n v="-85.071719999999999"/>
    <x v="0"/>
  </r>
  <r>
    <x v="1697"/>
    <x v="1697"/>
    <s v="Luis Valerio"/>
    <n v="13.65057"/>
    <n v="-84.816630000000004"/>
    <s v="Áreas agropecuarias arboladas"/>
    <n v="0"/>
    <s v="Alta"/>
    <s v="Landsat"/>
    <s v="16051_13marzo2005"/>
    <m/>
    <s v="Baja"/>
    <s v="Áreas agropecuarias arboladas"/>
    <n v="0"/>
    <s v="Alta"/>
    <s v="Rapide Eye"/>
    <s v="1645324_24enero2016"/>
    <m/>
    <s v="Alta"/>
    <m/>
    <m/>
    <s v="1185i"/>
    <n v="13.65057"/>
    <n v="-84.816630000000004"/>
    <x v="0"/>
  </r>
  <r>
    <x v="1698"/>
    <x v="1698"/>
    <s v="Luis Valerio"/>
    <n v="13.820959999999999"/>
    <n v="-85.794479999999993"/>
    <s v="Pastos"/>
    <n v="0"/>
    <s v="Alta"/>
    <s v="Landsat"/>
    <s v="17050_28septiembre2005"/>
    <m/>
    <s v="Baja"/>
    <s v="Áreas agropecuarias arboladas"/>
    <n v="2"/>
    <s v="Alta"/>
    <s v="Landsat"/>
    <s v="17050_14junio2016"/>
    <m/>
    <s v="Baja"/>
    <m/>
    <s v="En 2015 RapiEye estan con nubes"/>
    <s v="1200INF"/>
    <n v="13.820959999999999"/>
    <n v="-85.794479999999993"/>
    <x v="0"/>
  </r>
  <r>
    <x v="1699"/>
    <x v="1699"/>
    <s v="Luis Valerio"/>
    <n v="13.73577"/>
    <n v="-85.667379999999994"/>
    <s v="Pastos"/>
    <n v="0"/>
    <s v="Alta"/>
    <s v="Landsat"/>
    <s v="16051_13marzo2005"/>
    <m/>
    <s v="Baja"/>
    <s v="Pastos"/>
    <n v="0"/>
    <s v="Alta"/>
    <s v="Rapide Eye"/>
    <s v="1645420_04febrero2016"/>
    <m/>
    <s v="Alta"/>
    <m/>
    <m/>
    <s v="1202i"/>
    <n v="13.73577"/>
    <n v="-85.667379999999994"/>
    <x v="0"/>
  </r>
  <r>
    <x v="1700"/>
    <x v="1700"/>
    <s v="Luis Valerio"/>
    <n v="13.820460000000001"/>
    <n v="-85.53931"/>
    <s v="Bosque latifoliado &gt;70%"/>
    <n v="9"/>
    <s v="Alta"/>
    <s v="Landsat"/>
    <s v="16051_13marzo2005"/>
    <m/>
    <s v="Baja"/>
    <s v="Bosque latifoliado &gt;70%"/>
    <n v="9"/>
    <s v="Alta"/>
    <s v="Rapide Eye"/>
    <s v="1645421_04febrero2016"/>
    <m/>
    <s v="Alta"/>
    <m/>
    <m/>
    <s v="1203INF"/>
    <n v="13.820460000000001"/>
    <n v="-85.53931"/>
    <x v="0"/>
  </r>
  <r>
    <x v="1701"/>
    <x v="1701"/>
    <s v="Luis Valerio"/>
    <n v="13.735709999999999"/>
    <n v="-85.412379999999999"/>
    <s v="Pastos"/>
    <n v="0"/>
    <s v="Alta"/>
    <s v="Landsat"/>
    <s v="16051_13marzo2005"/>
    <m/>
    <s v="Baja"/>
    <s v="Pastos"/>
    <n v="0"/>
    <s v="Alta"/>
    <s v="Rapide Eye"/>
    <s v="1645422_04febrero2016"/>
    <m/>
    <s v="Alta"/>
    <m/>
    <m/>
    <s v="1205i"/>
    <n v="13.735709999999999"/>
    <n v="-85.412379999999999"/>
    <x v="0"/>
  </r>
  <r>
    <x v="1702"/>
    <x v="1702"/>
    <s v="Luis Valerio"/>
    <n v="13.82094"/>
    <n v="-85.284289999999999"/>
    <s v="Bosque latifoliado degradado 30-69%"/>
    <n v="3"/>
    <s v="Baja"/>
    <s v="Landsat"/>
    <s v="16051_13marzo2005"/>
    <m/>
    <s v="Baja"/>
    <s v="Bosque latifoliado degradado 30-69%"/>
    <n v="6"/>
    <s v="Alta"/>
    <s v="Rapide Eye"/>
    <s v="1645422_04febrero2016"/>
    <m/>
    <s v="Alta"/>
    <m/>
    <m/>
    <s v="1206INF"/>
    <n v="13.82094"/>
    <n v="-85.284289999999999"/>
    <x v="0"/>
  </r>
  <r>
    <x v="1703"/>
    <x v="1703"/>
    <s v="Luis Valerio"/>
    <n v="13.73568"/>
    <n v="-85.15737"/>
    <s v="Bosque latifoliado &gt;70%"/>
    <n v="9"/>
    <s v="Alta"/>
    <s v="Landsat"/>
    <s v="16051_13marzo2005"/>
    <m/>
    <s v="Baja"/>
    <s v="Bosque latifoliado &gt;70%"/>
    <n v="9"/>
    <s v="Alta"/>
    <s v="Rapide Eye"/>
    <s v="1645423_16enero2016"/>
    <m/>
    <s v="Alta"/>
    <m/>
    <m/>
    <s v="1208i"/>
    <n v="13.73568"/>
    <n v="-85.15737"/>
    <x v="0"/>
  </r>
  <r>
    <x v="1704"/>
    <x v="1704"/>
    <s v="Luis Valerio"/>
    <n v="13.820919999999999"/>
    <n v="-84.944159999999997"/>
    <s v="Áreas agropecuarias arboladas"/>
    <n v="0"/>
    <s v="Alta"/>
    <s v="Landsat"/>
    <s v="16051_14abril2005"/>
    <m/>
    <s v="Baja"/>
    <s v="Áreas agropecuarias arboladas"/>
    <n v="2"/>
    <s v="Alta"/>
    <s v="Landsat"/>
    <s v="16051_28enero2015"/>
    <m/>
    <s v="Baja"/>
    <m/>
    <m/>
    <s v="1210INF"/>
    <n v="13.820919999999999"/>
    <n v="-84.944159999999997"/>
    <x v="0"/>
  </r>
  <r>
    <x v="1705"/>
    <x v="1705"/>
    <s v="Luis Valerio"/>
    <n v="13.735620000000001"/>
    <n v="-84.902379999999994"/>
    <s v="Áreas agropecuarias arboladas"/>
    <n v="1"/>
    <s v="Alta"/>
    <s v="Landsat"/>
    <s v="16051_24enero2005"/>
    <m/>
    <s v="Baja"/>
    <s v="Áreas agropecuarias arboladas"/>
    <n v="2"/>
    <s v="Alta"/>
    <s v="Landsat"/>
    <s v="16051_20mayo2015"/>
    <m/>
    <s v="Baja"/>
    <m/>
    <m/>
    <s v="1211i"/>
    <n v="13.735620000000001"/>
    <n v="-84.902379999999994"/>
    <x v="0"/>
  </r>
  <r>
    <x v="1706"/>
    <x v="1706"/>
    <s v="Luis Valerio"/>
    <n v="13.820130000000001"/>
    <n v="-84.689030000000002"/>
    <s v="Áreas agropecuarias arboladas"/>
    <n v="2"/>
    <s v="Alta"/>
    <s v="Landsat"/>
    <s v="16051_24enero2005"/>
    <m/>
    <s v="Baja"/>
    <s v="Áreas agropecuarias arboladas"/>
    <n v="1"/>
    <s v="Alta"/>
    <s v="Rapide Eye"/>
    <s v="1645425_20junio2016"/>
    <m/>
    <s v="Alta"/>
    <m/>
    <m/>
    <s v="1213INF"/>
    <n v="13.820130000000001"/>
    <n v="-84.689030000000002"/>
    <x v="0"/>
  </r>
  <r>
    <x v="1707"/>
    <x v="1707"/>
    <s v="Luis Valerio"/>
    <n v="13.73559"/>
    <n v="-84.647379999999998"/>
    <s v="Bosque latifoliado degradado 30-69%"/>
    <n v="4"/>
    <s v="Media"/>
    <s v="Landsat"/>
    <s v="16050_24enero2005"/>
    <m/>
    <s v="Baja"/>
    <s v="Bosque latifoliado &gt;70%"/>
    <n v="7"/>
    <s v="Alta"/>
    <s v="Rapide Eye"/>
    <s v="1645425_20junio2016"/>
    <m/>
    <s v="Alta"/>
    <m/>
    <m/>
    <s v="1214i"/>
    <n v="13.73559"/>
    <n v="-84.647379999999998"/>
    <x v="0"/>
  </r>
  <r>
    <x v="1708"/>
    <x v="1708"/>
    <s v="Luis Valerio"/>
    <n v="13.82071"/>
    <n v="-85.581860000000006"/>
    <s v="Pastos"/>
    <n v="0"/>
    <s v="Alta"/>
    <s v="Landsat"/>
    <s v="16051_13marzo2005"/>
    <m/>
    <s v="Baja"/>
    <s v="Bosque latifoliado degradado 30-69%"/>
    <n v="3"/>
    <s v="Alta"/>
    <s v="Rapide Eye"/>
    <s v="1645421_04febrero2016"/>
    <m/>
    <s v="Alta"/>
    <m/>
    <m/>
    <s v="1229i"/>
    <n v="13.82071"/>
    <n v="-85.581860000000006"/>
    <x v="0"/>
  </r>
  <r>
    <x v="1709"/>
    <x v="1709"/>
    <s v="Luis Valerio"/>
    <n v="13.82067"/>
    <n v="-85.326769999999996"/>
    <s v="Áreas agropecuarias arboladas"/>
    <n v="2"/>
    <s v="Alta"/>
    <s v="Landsat"/>
    <s v="16051_13marzo2005"/>
    <m/>
    <s v="Baja"/>
    <s v="Áreas agropecuarias arboladas"/>
    <n v="2"/>
    <s v="Alta"/>
    <s v="Rapide Eye"/>
    <s v="1645422_04febrero2016"/>
    <m/>
    <s v="Alta"/>
    <m/>
    <m/>
    <s v="1232i"/>
    <n v="13.82067"/>
    <n v="-85.326769999999996"/>
    <x v="0"/>
  </r>
  <r>
    <x v="1710"/>
    <x v="1710"/>
    <s v="Luis Valerio"/>
    <n v="13.90597"/>
    <n v="-85.62491"/>
    <s v="Bosque latifoliado &gt;70%"/>
    <n v="9"/>
    <s v="Alta"/>
    <s v="Landsat"/>
    <s v="16051_24enero2005"/>
    <m/>
    <s v="Baja"/>
    <s v="Bosque latifoliado degradado 30-69%"/>
    <n v="4"/>
    <s v="Alta"/>
    <s v="Rapide Eye"/>
    <s v="1645521_04febrero2016"/>
    <m/>
    <s v="Alta"/>
    <m/>
    <m/>
    <s v="1234INF"/>
    <n v="13.90597"/>
    <n v="-85.62491"/>
    <x v="0"/>
  </r>
  <r>
    <x v="1711"/>
    <x v="1711"/>
    <s v="Luis Valerio"/>
    <n v="13.82056"/>
    <n v="-84.901619999999994"/>
    <s v="Bosque latifoliado &gt;70%"/>
    <n v="9"/>
    <s v="Alta"/>
    <s v="Landsat"/>
    <s v="16051_13marzo2005"/>
    <m/>
    <s v="Baja"/>
    <s v="Bosque latifoliado &gt;70%"/>
    <n v="7"/>
    <s v="Alta"/>
    <s v="Rapide Eye"/>
    <s v="1645424_17marzo2016"/>
    <m/>
    <s v="Alta"/>
    <m/>
    <m/>
    <s v="1237i"/>
    <n v="13.82056"/>
    <n v="-84.901619999999994"/>
    <x v="0"/>
  </r>
  <r>
    <x v="1712"/>
    <x v="1712"/>
    <s v="Luis Valerio"/>
    <n v="13.905419999999999"/>
    <n v="-85.369780000000006"/>
    <s v="Bosque latifoliado degradado 30-69%"/>
    <n v="6"/>
    <s v="Alta"/>
    <s v="Landsat"/>
    <s v="16050_24enero2005"/>
    <m/>
    <s v="Baja"/>
    <s v="Bosque latifoliado degradado 30-69%"/>
    <n v="3"/>
    <s v="Alta"/>
    <s v="Landsat"/>
    <s v="16050_28ener2015"/>
    <m/>
    <s v="Baja"/>
    <m/>
    <m/>
    <s v="1237INF"/>
    <n v="13.905419999999999"/>
    <n v="-85.369780000000006"/>
    <x v="0"/>
  </r>
  <r>
    <x v="1713"/>
    <x v="1713"/>
    <s v="Luis Valerio"/>
    <n v="13.82052"/>
    <n v="-84.646529999999998"/>
    <s v="Áreas agropecuarias arboladas"/>
    <n v="2"/>
    <s v="Alta"/>
    <s v="Landsat"/>
    <s v="16050_24enero2005"/>
    <m/>
    <s v="Baja"/>
    <s v="Pastos"/>
    <n v="0"/>
    <s v="Alta"/>
    <s v="Rapide Eye"/>
    <s v="1645425_20junio2016"/>
    <m/>
    <s v="Alta"/>
    <m/>
    <m/>
    <s v="1240i"/>
    <n v="13.82052"/>
    <n v="-84.646529999999998"/>
    <x v="0"/>
  </r>
  <r>
    <x v="1714"/>
    <x v="1714"/>
    <s v="Luis Valerio"/>
    <n v="13.90597"/>
    <n v="-85.114900000000006"/>
    <s v="Bosque latifoliado degradado 30-69%"/>
    <n v="6"/>
    <s v="Alta"/>
    <s v="Landsat"/>
    <s v="16050_24enero2005"/>
    <m/>
    <s v="Baja"/>
    <s v="Bosque latifoliado &gt;70%"/>
    <n v="7"/>
    <s v="Alta"/>
    <s v="Rapide Eye"/>
    <s v="1645523_01octubre2016"/>
    <m/>
    <s v="Alta"/>
    <m/>
    <m/>
    <s v="1240INF"/>
    <n v="13.90597"/>
    <n v="-85.114900000000006"/>
    <x v="0"/>
  </r>
  <r>
    <x v="1715"/>
    <x v="1715"/>
    <s v="Luis Valerio"/>
    <n v="13.905239999999999"/>
    <n v="-84.859800000000007"/>
    <s v="Bosque latifoliado &gt;70%"/>
    <n v="7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1243INF"/>
    <n v="13.905239999999999"/>
    <n v="-84.859800000000007"/>
    <x v="0"/>
  </r>
  <r>
    <x v="1716"/>
    <x v="1716"/>
    <s v="Luis Valerio"/>
    <n v="13.90597"/>
    <n v="-84.604889999999997"/>
    <s v="Bosque latifoliado &gt;70%"/>
    <n v="9"/>
    <s v="Baja"/>
    <s v="Landsat"/>
    <s v="16050_24enero2005"/>
    <m/>
    <s v="Baja"/>
    <s v="Pastos"/>
    <n v="0"/>
    <s v="Alta"/>
    <s v="Rapide Eye"/>
    <s v="1645525_17marzo2016"/>
    <m/>
    <s v="Alta"/>
    <m/>
    <s v="en 2005 certeza es baja por sombra de nubes"/>
    <s v="1246INF"/>
    <n v="13.90597"/>
    <n v="-84.604889999999997"/>
    <x v="0"/>
  </r>
  <r>
    <x v="1717"/>
    <x v="1717"/>
    <s v="Luis Valerio"/>
    <n v="13.90573"/>
    <n v="-85.582350000000005"/>
    <s v="Bosque latifoliado &gt;70%"/>
    <n v="9"/>
    <s v="Alta"/>
    <s v="Landsat"/>
    <s v="16050_24enero2005"/>
    <m/>
    <s v="Baja"/>
    <s v="Pastos"/>
    <n v="2"/>
    <s v="Alta"/>
    <s v="Rapide Eye"/>
    <s v="1645521_04febrero2016"/>
    <m/>
    <s v="Alta"/>
    <m/>
    <m/>
    <s v="1255i"/>
    <n v="13.90573"/>
    <n v="-85.582350000000005"/>
    <x v="0"/>
  </r>
  <r>
    <x v="1718"/>
    <x v="1718"/>
    <s v="Luis Valerio"/>
    <n v="13.9057"/>
    <n v="-85.327340000000007"/>
    <s v="Áreas agropecuarias arboladas"/>
    <n v="0"/>
    <s v="Alta"/>
    <s v="Landsat"/>
    <s v="16050_24enero2005"/>
    <m/>
    <s v="Baja"/>
    <s v="Bosque latifoliado &gt;70%"/>
    <n v="9"/>
    <s v="Alta"/>
    <s v="Landsat"/>
    <s v="16050_28ener2015"/>
    <m/>
    <s v="Baja"/>
    <m/>
    <m/>
    <s v="1258i"/>
    <n v="13.9057"/>
    <n v="-85.327340000000007"/>
    <x v="0"/>
  </r>
  <r>
    <x v="1719"/>
    <x v="1719"/>
    <s v="Luis Valerio"/>
    <n v="13.90564"/>
    <n v="-85.07235"/>
    <s v="Bosque latifoliado &gt;70%"/>
    <n v="9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1261i"/>
    <n v="13.90564"/>
    <n v="-85.07235"/>
    <x v="0"/>
  </r>
  <r>
    <x v="1720"/>
    <x v="1720"/>
    <s v="Luis Valerio"/>
    <n v="13.99141"/>
    <n v="-85.709569999999999"/>
    <s v="Pastos"/>
    <n v="0"/>
    <s v="Alta"/>
    <s v="Landsat"/>
    <s v="17050_01diciembre2005"/>
    <m/>
    <s v="Baja"/>
    <s v="Cultivo anual"/>
    <n v="0"/>
    <s v="Alta"/>
    <s v="Rapide Eye"/>
    <s v="1645521_04febrero2016"/>
    <m/>
    <s v="Alta"/>
    <m/>
    <s v="En imagen 2005 4 puntos eran agua(rio) y en 2016 suelo sin vegetacion (arena de rio)"/>
    <s v="1262INF"/>
    <n v="13.99141"/>
    <n v="-85.709569999999999"/>
    <x v="0"/>
  </r>
  <r>
    <x v="1721"/>
    <x v="1721"/>
    <s v="Luis Valerio"/>
    <n v="13.905609999999999"/>
    <n v="-84.902349999999998"/>
    <s v="Bosque latifoliado &gt;70%"/>
    <n v="9"/>
    <s v="Alta"/>
    <s v="Landsat"/>
    <s v="16050_24enero2005"/>
    <m/>
    <s v="Baja"/>
    <s v="Bosque latifoliado &gt;70%"/>
    <n v="9"/>
    <s v="Alta"/>
    <s v="Rapide Eye"/>
    <s v="1645524_17marzo2016"/>
    <m/>
    <s v="Alta"/>
    <m/>
    <m/>
    <s v="1263i"/>
    <n v="13.905609999999999"/>
    <n v="-84.902349999999998"/>
    <x v="0"/>
  </r>
  <r>
    <x v="1722"/>
    <x v="1722"/>
    <s v="Luis Valerio"/>
    <n v="13.99094"/>
    <n v="-85.454340000000002"/>
    <s v="Pastos"/>
    <n v="0"/>
    <s v="Alta"/>
    <s v="Landsat"/>
    <s v="16050_24enero2005"/>
    <m/>
    <s v="Baja"/>
    <s v="Áreas agropecuarias arboladas"/>
    <n v="2"/>
    <s v="Alta"/>
    <s v="Rapide Eye"/>
    <s v="1645521_04febrero2016"/>
    <m/>
    <s v="Alta"/>
    <m/>
    <m/>
    <s v="1265INF"/>
    <n v="13.99094"/>
    <n v="-85.454340000000002"/>
    <x v="0"/>
  </r>
  <r>
    <x v="1723"/>
    <x v="1723"/>
    <s v="Luis Valerio"/>
    <n v="13.90558"/>
    <n v="-84.647350000000003"/>
    <s v="Bosque latifoliado &gt;70%"/>
    <n v="9"/>
    <s v="Alta"/>
    <s v="Landsat"/>
    <s v="16050_13marzo2005"/>
    <m/>
    <s v="Baja"/>
    <s v="Bosque latifoliado degradado 30-69%"/>
    <n v="6"/>
    <s v="Alta"/>
    <s v="Rapide Eye"/>
    <s v="1645525_17marzo2016"/>
    <m/>
    <s v="Alta"/>
    <m/>
    <m/>
    <s v="1266i"/>
    <n v="13.90558"/>
    <n v="-84.647350000000003"/>
    <x v="0"/>
  </r>
  <r>
    <x v="1724"/>
    <x v="1724"/>
    <s v="Luis Valerio"/>
    <n v="13.990309999999999"/>
    <n v="-85.199129999999997"/>
    <s v="Bosque latifoliado &gt;70%"/>
    <n v="9"/>
    <s v="Alta"/>
    <s v="Landsat"/>
    <s v="16050_24enero2005"/>
    <m/>
    <s v="Baja"/>
    <s v="Áreas agropecuarias arboladas"/>
    <n v="1"/>
    <s v="Alta"/>
    <s v="Rapide Eye"/>
    <s v="1645523_01octubre2016"/>
    <m/>
    <s v="Alta"/>
    <m/>
    <m/>
    <s v="1268INF"/>
    <n v="13.990309999999999"/>
    <n v="-85.199129999999997"/>
    <x v="0"/>
  </r>
  <r>
    <x v="1725"/>
    <x v="1725"/>
    <s v="Luis Valerio"/>
    <n v="13.99091"/>
    <n v="-84.944149999999993"/>
    <s v="Bosque latifoliado &gt;70%"/>
    <n v="9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1271INF"/>
    <n v="13.99091"/>
    <n v="-84.944149999999993"/>
    <x v="0"/>
  </r>
  <r>
    <x v="1726"/>
    <x v="1726"/>
    <s v="Luis Valerio"/>
    <n v="13.99011"/>
    <n v="-84.688959999999994"/>
    <s v="Bosque latifoliado &gt;70%"/>
    <n v="9"/>
    <s v="Alta"/>
    <s v="Landsat"/>
    <s v="16050_13marzo2005"/>
    <m/>
    <s v="Baja"/>
    <s v="Bosque latifoliado &gt;70%"/>
    <n v="9"/>
    <s v="Alta"/>
    <s v="Rapide Eye"/>
    <s v="1645525_17marzo2016"/>
    <m/>
    <s v="Alta"/>
    <m/>
    <m/>
    <s v="1274INF"/>
    <n v="13.99011"/>
    <n v="-84.688959999999994"/>
    <x v="0"/>
  </r>
  <r>
    <x v="1727"/>
    <x v="1727"/>
    <s v="Luis Valerio"/>
    <n v="13.99118"/>
    <n v="-85.666989999999998"/>
    <s v="Agua"/>
    <n v="0"/>
    <s v="Alta"/>
    <s v="Landsat"/>
    <s v="17050_28septiembre2005"/>
    <m/>
    <s v="Baja"/>
    <s v="Agua"/>
    <n v="0"/>
    <s v="Alta"/>
    <s v="Rapide Eye"/>
    <s v="1645521_04febrero2016"/>
    <m/>
    <s v="Alta"/>
    <m/>
    <s v="En imagen 2005 3 puntos eran pasto"/>
    <s v="1280i"/>
    <n v="13.99118"/>
    <n v="-85.666989999999998"/>
    <x v="0"/>
  </r>
  <r>
    <x v="1728"/>
    <x v="1728"/>
    <s v="Luis Valerio"/>
    <n v="13.99066"/>
    <n v="-85.411760000000001"/>
    <s v="Bosque latifoliado &gt;70%"/>
    <n v="9"/>
    <s v="Alta"/>
    <s v="Landsat"/>
    <s v="16050_24enero2005"/>
    <m/>
    <s v="Baja"/>
    <s v="Bosque latifoliado &gt;70%"/>
    <n v="9"/>
    <s v="Alta"/>
    <s v="Landsat"/>
    <s v="16050_28ener2015"/>
    <m/>
    <s v="Baja"/>
    <m/>
    <m/>
    <s v="1283i"/>
    <n v="13.99066"/>
    <n v="-85.411760000000001"/>
    <x v="0"/>
  </r>
  <r>
    <x v="1729"/>
    <x v="1729"/>
    <s v="Luis Valerio"/>
    <n v="13.99062"/>
    <n v="-85.156670000000005"/>
    <s v="Bosque latifoliado degradado 30-69%"/>
    <n v="6"/>
    <s v="Alta"/>
    <s v="Landsat"/>
    <s v="16050_24enero2005"/>
    <m/>
    <s v="Baja"/>
    <s v="Bosque latifoliado degradado 30-69%"/>
    <n v="5"/>
    <s v="Alta"/>
    <s v="Rapide Eye"/>
    <s v="1645523_16enero2016"/>
    <m/>
    <s v="Alta"/>
    <m/>
    <m/>
    <s v="1286i"/>
    <n v="13.99062"/>
    <n v="-85.156670000000005"/>
    <x v="0"/>
  </r>
  <r>
    <x v="1730"/>
    <x v="1730"/>
    <s v="Luis Valerio"/>
    <n v="13.990550000000001"/>
    <n v="-84.901579999999996"/>
    <s v="Bosque latifoliado &gt;70%"/>
    <n v="9"/>
    <s v="Alta"/>
    <s v="Landsat"/>
    <s v="16050_24enero2005"/>
    <m/>
    <s v="Baja"/>
    <s v="Bosque latifoliado &gt;70%"/>
    <n v="9"/>
    <s v="Alta"/>
    <s v="Rapide Eye"/>
    <s v="1645524_17marzo2016"/>
    <m/>
    <s v="Alta"/>
    <m/>
    <m/>
    <s v="1289i"/>
    <n v="13.990550000000001"/>
    <n v="-84.901579999999996"/>
    <x v="0"/>
  </r>
  <r>
    <x v="1731"/>
    <x v="1731"/>
    <s v="Luis Valerio"/>
    <n v="14.07596"/>
    <n v="-85.284899999999993"/>
    <s v="Bosque latifoliado degradado 30-69%"/>
    <n v="6"/>
    <s v="Alta"/>
    <s v="Landsat"/>
    <s v="16050_13marzo2005"/>
    <m/>
    <s v="Baja"/>
    <s v="Bosque latifoliado degradado 30-69%"/>
    <n v="6"/>
    <s v="Alta"/>
    <s v="Rapide Eye"/>
    <s v="1645522_01octubre2016"/>
    <m/>
    <s v="Alta"/>
    <m/>
    <m/>
    <s v="1291INF"/>
    <n v="14.07596"/>
    <n v="-85.284899999999993"/>
    <x v="0"/>
  </r>
  <r>
    <x v="1732"/>
    <x v="1732"/>
    <s v="Luis Valerio"/>
    <n v="13.99047"/>
    <n v="-84.561459999999997"/>
    <s v="Bosque latifoliado degradado 30-69%"/>
    <n v="4"/>
    <s v="Alta"/>
    <s v="Landsat"/>
    <s v="16050_24enero2005"/>
    <m/>
    <s v="Baja"/>
    <s v="Áreas agropecuarias arboladas"/>
    <n v="2"/>
    <s v="Alta"/>
    <s v="Landsat"/>
    <s v="16050_19marzo2016"/>
    <m/>
    <s v="Baja"/>
    <m/>
    <m/>
    <s v="1293i"/>
    <n v="13.99047"/>
    <n v="-84.561459999999997"/>
    <x v="0"/>
  </r>
  <r>
    <x v="1733"/>
    <x v="1733"/>
    <s v="Luis Valerio"/>
    <n v="14.07596"/>
    <n v="-84.944900000000004"/>
    <s v="Bosque latifoliado degradado 30-69%"/>
    <n v="5"/>
    <s v="Alta"/>
    <s v="Landsat"/>
    <s v="16050_24enero2005"/>
    <m/>
    <s v="Baja"/>
    <s v="Bosque latifoliado degradado 30-69%"/>
    <n v="5"/>
    <s v="Alta"/>
    <s v="Rapide Eye"/>
    <s v="1645524_17marzo2016"/>
    <m/>
    <s v="Alta"/>
    <m/>
    <m/>
    <s v="1295INF"/>
    <n v="14.07596"/>
    <n v="-84.944900000000004"/>
    <x v="0"/>
  </r>
  <r>
    <x v="1734"/>
    <x v="1734"/>
    <s v="Luis Valerio"/>
    <n v="14.07516"/>
    <n v="-84.68974"/>
    <s v="Pastos"/>
    <n v="0"/>
    <s v="Alta"/>
    <s v="Landsat"/>
    <s v="16050_13marzo2005"/>
    <m/>
    <s v="Baja"/>
    <s v="Pastos"/>
    <n v="0"/>
    <s v="Alta"/>
    <s v="Rapide Eye"/>
    <s v="1645525_17marzo2016"/>
    <m/>
    <s v="Alta"/>
    <m/>
    <m/>
    <s v="1298INF"/>
    <n v="14.07516"/>
    <n v="-84.68974"/>
    <x v="0"/>
  </r>
  <r>
    <x v="1735"/>
    <x v="1735"/>
    <s v="Luis Valerio"/>
    <n v="14.075659999999999"/>
    <n v="-85.242310000000003"/>
    <s v="Bosque latifoliado &gt;70%"/>
    <n v="9"/>
    <s v="Alta"/>
    <s v="Landsat"/>
    <s v="16050_24enero2005"/>
    <m/>
    <s v="Baja"/>
    <s v="Bosque latifoliado &gt;70%"/>
    <n v="9"/>
    <s v="Alta"/>
    <s v="Rapide Eye"/>
    <s v="1645522_01octubre2016"/>
    <m/>
    <s v="Alta"/>
    <m/>
    <m/>
    <s v="1308i"/>
    <n v="14.075659999999999"/>
    <n v="-85.242310000000003"/>
    <x v="0"/>
  </r>
  <r>
    <x v="1736"/>
    <x v="1736"/>
    <s v="Luis Valerio"/>
    <n v="14.07563"/>
    <n v="-85.072310000000002"/>
    <s v="Bosque latifoliado &gt;70%"/>
    <n v="9"/>
    <s v="Alta"/>
    <s v="Landsat"/>
    <s v="16050_24enero2005"/>
    <m/>
    <s v="Baja"/>
    <s v="Bosque latifoliado &gt;70%"/>
    <n v="9"/>
    <s v="Alta"/>
    <s v="Rapide Eye"/>
    <s v="1645523_01octubre2016"/>
    <m/>
    <s v="Alta"/>
    <m/>
    <m/>
    <s v="1310i"/>
    <n v="14.07563"/>
    <n v="-85.072310000000002"/>
    <x v="0"/>
  </r>
  <r>
    <x v="1737"/>
    <x v="1737"/>
    <s v="Luis Valerio"/>
    <n v="14.0756"/>
    <n v="-84.817310000000006"/>
    <s v="Bosque latifoliado &gt;70%"/>
    <n v="9"/>
    <s v="Alta"/>
    <s v="Landsat"/>
    <s v="16050_24enero2005"/>
    <m/>
    <s v="Baja"/>
    <s v="Bosque latifoliado &gt;70%"/>
    <n v="9"/>
    <s v="Alta"/>
    <s v="Rapide Eye"/>
    <s v="1645524_17marzo2016"/>
    <m/>
    <s v="Alta"/>
    <m/>
    <m/>
    <s v="1313i"/>
    <n v="14.0756"/>
    <n v="-84.817310000000006"/>
    <x v="0"/>
  </r>
  <r>
    <x v="1738"/>
    <x v="1738"/>
    <s v="Luis Valerio"/>
    <n v="14.160920000000001"/>
    <n v="-85.284270000000006"/>
    <s v="Bosque latifoliado &gt;70%"/>
    <n v="9"/>
    <s v="Alta"/>
    <s v="Landsat"/>
    <s v="16050_24enero2005"/>
    <m/>
    <s v="Baja"/>
    <s v="Bosque latifoliado degradado 30-69%"/>
    <n v="6"/>
    <s v="Alta"/>
    <s v="Rapide Eye"/>
    <s v="1645622_01octubre2016"/>
    <m/>
    <s v="Alta"/>
    <m/>
    <m/>
    <s v="1315INF"/>
    <n v="14.160920000000001"/>
    <n v="-85.284270000000006"/>
    <x v="0"/>
  </r>
  <r>
    <x v="1739"/>
    <x v="1739"/>
    <s v="Luis Valerio"/>
    <n v="14.07554"/>
    <n v="-84.56232"/>
    <s v="Bosque latifoliado &gt;70%"/>
    <n v="9"/>
    <s v="Alta"/>
    <s v="Landsat"/>
    <s v="16050_13marzo2005"/>
    <m/>
    <s v="Baja"/>
    <s v="Áreas agropecuarias arboladas"/>
    <n v="1"/>
    <s v="Alta"/>
    <s v="Rapide Eye"/>
    <s v="1645525_17marzo2016"/>
    <m/>
    <s v="Alta"/>
    <m/>
    <m/>
    <s v="1316i"/>
    <n v="14.07554"/>
    <n v="-84.56232"/>
    <x v="0"/>
  </r>
  <r>
    <x v="1740"/>
    <x v="1740"/>
    <s v="Luis Valerio"/>
    <n v="14.16061"/>
    <n v="-85.241659999999996"/>
    <s v="Pastos"/>
    <n v="1"/>
    <s v="Alta"/>
    <s v="Landsat"/>
    <s v="16050_13marzo2005"/>
    <m/>
    <s v="Baja"/>
    <s v="Pastos"/>
    <n v="0"/>
    <s v="Alta"/>
    <s v="Rapide Eye"/>
    <s v="1645622_01octubre2016"/>
    <m/>
    <s v="Alta"/>
    <m/>
    <m/>
    <s v="1331i"/>
    <n v="14.16061"/>
    <n v="-85.241659999999996"/>
    <x v="0"/>
  </r>
  <r>
    <x v="1741"/>
    <x v="1741"/>
    <s v="Luis Valerio"/>
    <n v="14.245950000000001"/>
    <n v="-85.284899999999993"/>
    <s v="Bosque latifoliado &gt;70%"/>
    <n v="9"/>
    <s v="Alta"/>
    <s v="Landsat"/>
    <s v="16050_24enero2005"/>
    <m/>
    <s v="Baja"/>
    <s v="Bosque latifoliado &gt;70%"/>
    <n v="9"/>
    <s v="Alta"/>
    <s v="Rapide Eye"/>
    <s v="1645622_01octubre2016"/>
    <m/>
    <s v="Alta"/>
    <m/>
    <m/>
    <s v="1339INF"/>
    <n v="14.245950000000001"/>
    <n v="-85.284899999999993"/>
    <x v="0"/>
  </r>
  <r>
    <x v="1742"/>
    <x v="1742"/>
    <s v="Luis Valerio"/>
    <n v="14.24564"/>
    <n v="-85.242279999999994"/>
    <s v="Bosque latifoliado degradado 30-69%"/>
    <n v="3"/>
    <s v="Alta"/>
    <s v="Landsat"/>
    <s v="16050_24enero2005"/>
    <m/>
    <s v="Baja"/>
    <s v="Áreas agropecuarias arboladas"/>
    <n v="2"/>
    <s v="Alta"/>
    <s v="Rapide Eye"/>
    <s v="1645622_01octubre2016"/>
    <m/>
    <s v="Alta"/>
    <m/>
    <m/>
    <s v="1354i"/>
    <n v="14.24564"/>
    <n v="-85.242279999999994"/>
    <x v="0"/>
  </r>
  <r>
    <x v="1743"/>
    <x v="1743"/>
    <s v="Luis Valerio"/>
    <n v="12.41818"/>
    <n v="-84.732240000000004"/>
    <s v="Pastos"/>
    <n v="0"/>
    <s v="Alta"/>
    <s v="Landsat"/>
    <s v="16051_24enero2005"/>
    <m/>
    <s v="Baja"/>
    <s v="Pastos"/>
    <n v="0"/>
    <s v="Media"/>
    <s v="Rapideye"/>
    <s v="1644825_02abril2016"/>
    <m/>
    <s v="Alta"/>
    <m/>
    <m/>
    <s v="156i"/>
    <n v="12.41818"/>
    <n v="-84.732240000000004"/>
    <x v="0"/>
  </r>
  <r>
    <x v="1744"/>
    <x v="1744"/>
    <s v="Luis Valerio"/>
    <n v="12.41737"/>
    <n v="-84.477209999999999"/>
    <s v="Pastos"/>
    <n v="0"/>
    <s v="Media"/>
    <s v="Landsat"/>
    <s v="16051_14abril2005"/>
    <m/>
    <s v="Baja"/>
    <s v="Pastos"/>
    <n v="0"/>
    <s v="Alta"/>
    <s v="Rapideye"/>
    <s v="1644826_24 enero2016"/>
    <m/>
    <s v="Alta"/>
    <m/>
    <m/>
    <s v="159i"/>
    <n v="12.41737"/>
    <n v="-84.477209999999999"/>
    <x v="0"/>
  </r>
  <r>
    <x v="1745"/>
    <x v="1745"/>
    <s v="Luis Valerio"/>
    <n v="12.41808"/>
    <n v="-84.222170000000006"/>
    <s v="Pastos"/>
    <n v="0"/>
    <s v="Alta"/>
    <s v="Landsat"/>
    <s v="16051_14abril2005"/>
    <m/>
    <s v="Baja"/>
    <s v="Áreas agropecuarias arboladas"/>
    <n v="2"/>
    <s v="Alta"/>
    <s v="Rapideye"/>
    <s v="1644827_01octubre2015"/>
    <m/>
    <s v="Alta"/>
    <m/>
    <m/>
    <s v="162i"/>
    <n v="12.41808"/>
    <n v="-84.222170000000006"/>
    <x v="0"/>
  </r>
  <r>
    <x v="1746"/>
    <x v="1746"/>
    <s v="Luis Valerio"/>
    <n v="12.417759999999999"/>
    <n v="-84.519710000000003"/>
    <s v="Áreas agropecuarias arboladas"/>
    <n v="1"/>
    <s v="Alta"/>
    <s v="Landsat"/>
    <s v="16051_14abril2005"/>
    <m/>
    <s v="Baja"/>
    <s v="Áreas agropecuarias arboladas"/>
    <n v="2"/>
    <s v="Alta"/>
    <s v="Rapideye"/>
    <s v="1644826_24 enero2016"/>
    <m/>
    <s v="Alta"/>
    <m/>
    <m/>
    <s v="1634i"/>
    <n v="12.417759999999999"/>
    <n v="-84.519710000000003"/>
    <x v="0"/>
  </r>
  <r>
    <x v="1747"/>
    <x v="1747"/>
    <s v="Luis Valerio"/>
    <n v="12.417680000000001"/>
    <n v="-84.264679999999998"/>
    <s v="Pastos"/>
    <n v="1"/>
    <s v="Alta"/>
    <s v="Landsat"/>
    <s v="16051_14abril2005"/>
    <m/>
    <s v="Baja"/>
    <s v="Áreas agropecuarias arboladas"/>
    <n v="2"/>
    <s v="Alta"/>
    <s v="Rapideye"/>
    <s v="1644827_01octubre2015"/>
    <m/>
    <s v="Alta"/>
    <m/>
    <m/>
    <s v="1637i"/>
    <n v="12.417680000000001"/>
    <n v="-84.264679999999998"/>
    <x v="0"/>
  </r>
  <r>
    <x v="1748"/>
    <x v="1748"/>
    <s v="Luis Valerio"/>
    <n v="12.502789999999999"/>
    <n v="-84.603949999999998"/>
    <s v="Áreas agropecuarias arboladas"/>
    <n v="1"/>
    <s v="Alta"/>
    <s v="Landsat"/>
    <s v="16051_24enero2005"/>
    <m/>
    <s v="Baja"/>
    <s v="Áreas agropecuarias arboladas"/>
    <n v="0"/>
    <s v="Media"/>
    <s v="Rapideye"/>
    <s v="1644825_02abril2016"/>
    <m/>
    <s v="Alta"/>
    <m/>
    <m/>
    <s v="1645i"/>
    <n v="12.502789999999999"/>
    <n v="-84.603949999999998"/>
    <x v="0"/>
  </r>
  <r>
    <x v="1749"/>
    <x v="1749"/>
    <s v="Luis Valerio"/>
    <n v="12.50268"/>
    <n v="-84.348830000000007"/>
    <s v="Áreas agropecuarias arboladas"/>
    <n v="1"/>
    <s v="Media"/>
    <s v="Landsat"/>
    <s v="16051_24enero2005"/>
    <m/>
    <s v="Baja"/>
    <s v="Áreas agropecuarias arboladas"/>
    <n v="2"/>
    <s v="Alta"/>
    <s v="Landsat"/>
    <s v="16051_19marzo2016"/>
    <m/>
    <s v="Baja"/>
    <m/>
    <m/>
    <s v="1648i"/>
    <n v="12.50268"/>
    <n v="-84.348830000000007"/>
    <x v="0"/>
  </r>
  <r>
    <x v="1750"/>
    <x v="1750"/>
    <s v="Luis Valerio"/>
    <n v="12.58784"/>
    <n v="-84.774720000000002"/>
    <s v="Pastos"/>
    <n v="0"/>
    <s v="Alta"/>
    <s v="Landsat"/>
    <s v="16051_24enero2005"/>
    <m/>
    <s v="Baja"/>
    <s v="Pastos"/>
    <n v="0"/>
    <s v="Alta"/>
    <s v="Rapideye"/>
    <s v="1644925_02abril2016"/>
    <m/>
    <s v="Alta"/>
    <m/>
    <m/>
    <s v="1658i"/>
    <n v="12.58784"/>
    <n v="-84.774720000000002"/>
    <x v="0"/>
  </r>
  <r>
    <x v="1751"/>
    <x v="1751"/>
    <s v="Luis Valerio"/>
    <n v="12.672779999999999"/>
    <n v="-84.688940000000002"/>
    <s v="Áreas agropecuarias arboladas"/>
    <n v="2"/>
    <s v="Alta"/>
    <s v="Spot"/>
    <s v="621325_27enero2005"/>
    <m/>
    <s v="Media"/>
    <s v="Áreas agropecuarias arboladas"/>
    <n v="2"/>
    <s v="Alta"/>
    <s v="Rapideye"/>
    <s v="1644925_02abril2016"/>
    <m/>
    <s v="Alta"/>
    <m/>
    <m/>
    <s v="1674i"/>
    <n v="12.672779999999999"/>
    <n v="-84.688940000000002"/>
    <x v="0"/>
  </r>
  <r>
    <x v="1752"/>
    <x v="1752"/>
    <s v="Luis Valerio"/>
    <n v="12.757820000000001"/>
    <n v="-84.774690000000007"/>
    <s v="Pastos"/>
    <n v="1"/>
    <s v="Alta"/>
    <s v="Landsat"/>
    <s v="16051_14abril2005"/>
    <m/>
    <s v="Baja"/>
    <s v="Áreas agropecuarias arboladas"/>
    <n v="2"/>
    <s v="Alta"/>
    <s v="Rapideye"/>
    <s v="1644925_02abril2016"/>
    <m/>
    <s v="Alta"/>
    <m/>
    <m/>
    <s v="1688i"/>
    <n v="12.757820000000001"/>
    <n v="-84.774690000000007"/>
    <x v="0"/>
  </r>
  <r>
    <x v="1753"/>
    <x v="1753"/>
    <s v="Luis Valerio"/>
    <n v="12.757759999999999"/>
    <n v="-84.604659999999996"/>
    <s v="Bosque latifoliado &gt;70%"/>
    <n v="8"/>
    <s v="Alta"/>
    <s v="Landsat"/>
    <s v="16051_24enero2005"/>
    <m/>
    <s v="Baja"/>
    <s v="Áreas agropecuarias arboladas"/>
    <n v="0"/>
    <s v="Media"/>
    <s v="Bing"/>
    <s v="no conocida"/>
    <m/>
    <s v="Alta"/>
    <m/>
    <m/>
    <s v="1690i"/>
    <n v="12.757759999999999"/>
    <n v="-84.604659999999996"/>
    <x v="0"/>
  </r>
  <r>
    <x v="1754"/>
    <x v="1754"/>
    <s v="Luis Valerio"/>
    <n v="12.50243"/>
    <n v="-84.646469999999994"/>
    <s v="Pastos"/>
    <n v="0"/>
    <s v="Alta"/>
    <s v="Landsat"/>
    <s v="16051_24enero2005"/>
    <m/>
    <s v="Baja"/>
    <s v="Pastos"/>
    <n v="0"/>
    <s v="Alta"/>
    <s v="Rapideye"/>
    <s v="1644825_02abril2016"/>
    <m/>
    <s v="Alta"/>
    <m/>
    <m/>
    <s v="170i"/>
    <n v="12.50243"/>
    <n v="-84.646469999999994"/>
    <x v="0"/>
  </r>
  <r>
    <x v="1755"/>
    <x v="1755"/>
    <s v="Luis Valerio"/>
    <n v="12.5031"/>
    <n v="-84.39134"/>
    <s v="Áreas agropecuarias arboladas"/>
    <n v="2"/>
    <s v="Alta"/>
    <s v="Landsat"/>
    <s v="16051_24enero2005"/>
    <m/>
    <s v="Baja"/>
    <s v="Áreas agropecuarias arboladas"/>
    <n v="1"/>
    <s v="Alta"/>
    <s v="Rapideye"/>
    <s v="1644826_24 enero2016"/>
    <m/>
    <s v="Alta"/>
    <m/>
    <m/>
    <s v="173i"/>
    <n v="12.5031"/>
    <n v="-84.39134"/>
    <x v="0"/>
  </r>
  <r>
    <x v="1756"/>
    <x v="1756"/>
    <s v="Luis Valerio"/>
    <n v="13.097799999999999"/>
    <n v="-84.859629999999996"/>
    <s v="Áreas agropecuarias arboladas"/>
    <n v="1"/>
    <s v="Alta"/>
    <s v="Landsat"/>
    <s v="16051_24enero2005"/>
    <m/>
    <s v="Baja"/>
    <s v="Áreas agropecuarias arboladas"/>
    <n v="2"/>
    <s v="Alta"/>
    <s v="Rapide Eye"/>
    <s v="1645124_02abril2016"/>
    <m/>
    <s v="Alta"/>
    <m/>
    <m/>
    <s v="1753i"/>
    <n v="13.097799999999999"/>
    <n v="-84.859629999999996"/>
    <x v="0"/>
  </r>
  <r>
    <x v="1757"/>
    <x v="1757"/>
    <s v="Luis Valerio"/>
    <n v="13.182790000000001"/>
    <n v="-84.858900000000006"/>
    <s v="Áreas agropecuarias arboladas"/>
    <n v="1"/>
    <s v="Alta"/>
    <s v="Landsat"/>
    <s v="16051_13marzo2005"/>
    <m/>
    <s v="Baja"/>
    <s v="Pastos"/>
    <n v="0"/>
    <s v="Alta"/>
    <s v="Rapide Eye"/>
    <s v="1645124_02abril2016"/>
    <m/>
    <s v="Alta"/>
    <m/>
    <m/>
    <s v="1769i"/>
    <n v="13.182790000000001"/>
    <n v="-84.858900000000006"/>
    <x v="0"/>
  </r>
  <r>
    <x v="1758"/>
    <x v="1758"/>
    <s v="Luis Valerio"/>
    <n v="13.267899999999999"/>
    <n v="-85.199659999999994"/>
    <s v="Áreas agropecuarias arboladas"/>
    <n v="2"/>
    <s v="Alta"/>
    <s v="Landsat"/>
    <s v="16051_13marzo2005"/>
    <m/>
    <s v="Baja"/>
    <s v="Áreas agropecuarias arboladas"/>
    <n v="2"/>
    <s v="Alta"/>
    <s v="Rapide Eye"/>
    <s v="1645223_22abril2016"/>
    <m/>
    <s v="Alta"/>
    <m/>
    <m/>
    <s v="1785i"/>
    <n v="13.267899999999999"/>
    <n v="-85.199659999999994"/>
    <x v="0"/>
  </r>
  <r>
    <x v="1759"/>
    <x v="1759"/>
    <s v="Luis Valerio"/>
    <n v="13.26783"/>
    <n v="-84.944609999999997"/>
    <s v="Pastos"/>
    <n v="1"/>
    <s v="Alta"/>
    <s v="Landsat"/>
    <s v="16051_13marzo2005"/>
    <m/>
    <s v="Baja"/>
    <s v="Pastos"/>
    <n v="1"/>
    <s v="Alta"/>
    <s v="Rapide Eye"/>
    <s v="1645224_22abril2016"/>
    <m/>
    <s v="Alta"/>
    <m/>
    <m/>
    <s v="1788i"/>
    <n v="13.26783"/>
    <n v="-84.944609999999997"/>
    <x v="0"/>
  </r>
  <r>
    <x v="1760"/>
    <x v="1760"/>
    <s v="Luis Valerio"/>
    <n v="13.267720000000001"/>
    <n v="-84.689570000000003"/>
    <s v="Cultivo anual"/>
    <n v="0"/>
    <s v="Alta"/>
    <s v="Landsat"/>
    <s v="16051_14abril2005"/>
    <m/>
    <s v="Baja"/>
    <s v="Pastos"/>
    <n v="0"/>
    <s v="Alta"/>
    <s v="Landsat"/>
    <s v="16051_18abril2015"/>
    <m/>
    <s v="Baja"/>
    <m/>
    <m/>
    <s v="1791i"/>
    <n v="13.267720000000001"/>
    <n v="-84.689570000000003"/>
    <x v="0"/>
  </r>
  <r>
    <x v="1761"/>
    <x v="1761"/>
    <s v="Luis Valerio"/>
    <n v="13.35294"/>
    <n v="-85.28407"/>
    <s v="Áreas agropecuarias arboladas"/>
    <n v="0"/>
    <s v="Alta"/>
    <s v="Landsat"/>
    <s v="16051_13marzo2005"/>
    <m/>
    <s v="Baja"/>
    <s v="Áreas agropecuarias arboladas"/>
    <n v="0"/>
    <s v="Alta"/>
    <s v="Rapide Eye"/>
    <s v="1645222_01octubtre2016"/>
    <m/>
    <s v="Alta"/>
    <m/>
    <m/>
    <s v="1805i"/>
    <n v="13.35294"/>
    <n v="-85.28407"/>
    <x v="0"/>
  </r>
  <r>
    <x v="1762"/>
    <x v="1762"/>
    <s v="Luis Valerio"/>
    <n v="13.352880000000001"/>
    <n v="-85.113979999999998"/>
    <s v="Bosque latifoliado degradado 30-69%"/>
    <n v="6"/>
    <s v="Alta"/>
    <s v="Landsat"/>
    <s v="16051_14abril2005"/>
    <m/>
    <s v="Baja"/>
    <s v="Cultivo anual"/>
    <n v="1"/>
    <s v="Alta"/>
    <s v="Rapide Eye"/>
    <s v="1645223_22abril2016"/>
    <m/>
    <s v="Alta"/>
    <m/>
    <m/>
    <s v="1807i"/>
    <n v="13.352880000000001"/>
    <n v="-85.113979999999998"/>
    <x v="0"/>
  </r>
  <r>
    <x v="1763"/>
    <x v="1763"/>
    <s v="Luis Valerio"/>
    <n v="13.35277"/>
    <n v="-84.858850000000004"/>
    <s v="Cultivo anual"/>
    <n v="0"/>
    <s v="Alta"/>
    <s v="Landsat"/>
    <s v="16051_13marzo2005"/>
    <m/>
    <s v="Baja"/>
    <s v="Pastos"/>
    <n v="0"/>
    <s v="Alta"/>
    <s v="Rapide Eye"/>
    <s v="1645224_22abril2016"/>
    <m/>
    <s v="Alta"/>
    <m/>
    <m/>
    <s v="1810i"/>
    <n v="13.35277"/>
    <n v="-84.858850000000004"/>
    <x v="0"/>
  </r>
  <r>
    <x v="1764"/>
    <x v="1764"/>
    <s v="Luis Valerio"/>
    <n v="13.43805"/>
    <n v="-85.624700000000004"/>
    <s v="Áreas agropecuarias arboladas"/>
    <n v="0"/>
    <s v="Alta"/>
    <s v="Landsat"/>
    <s v="16051_13marzo2005"/>
    <m/>
    <s v="Baja"/>
    <s v="Pastos"/>
    <n v="0"/>
    <s v="Alta"/>
    <s v="Rapide Eye"/>
    <s v="1645221_04febrero2016"/>
    <m/>
    <s v="Alta"/>
    <m/>
    <m/>
    <s v="1825i"/>
    <n v="13.43805"/>
    <n v="-85.624700000000004"/>
    <x v="0"/>
  </r>
  <r>
    <x v="1765"/>
    <x v="1765"/>
    <s v="Luis Valerio"/>
    <n v="13.437950000000001"/>
    <n v="-85.369649999999993"/>
    <s v="Bosque latifoliado degradado 30-69%"/>
    <n v="4"/>
    <s v="Alta"/>
    <s v="Landsat"/>
    <s v="16051_13marzo2005"/>
    <m/>
    <s v="Baja"/>
    <s v="Bosque latifoliado degradado 30-69%"/>
    <n v="4"/>
    <s v="Alta"/>
    <s v="Rapide Eye"/>
    <s v="1645222_04febrero2016"/>
    <m/>
    <s v="Alta"/>
    <m/>
    <m/>
    <s v="1828i"/>
    <n v="13.437950000000001"/>
    <n v="-85.369649999999993"/>
    <x v="0"/>
  </r>
  <r>
    <x v="1766"/>
    <x v="1766"/>
    <s v="Luis Valerio"/>
    <n v="13.43787"/>
    <n v="-85.114609999999999"/>
    <s v="Áreas agropecuarias arboladas"/>
    <n v="1"/>
    <s v="Alta"/>
    <s v="Landsat"/>
    <s v="16051_13marzo2005"/>
    <m/>
    <s v="Baja"/>
    <s v="Áreas agropecuarias arboladas"/>
    <n v="1"/>
    <s v="Alta"/>
    <s v="Rapide Eye"/>
    <s v="1645223_22abril2016"/>
    <m/>
    <s v="Alta"/>
    <m/>
    <m/>
    <s v="1831i"/>
    <n v="13.43787"/>
    <n v="-85.114609999999999"/>
    <x v="0"/>
  </r>
  <r>
    <x v="1767"/>
    <x v="1767"/>
    <s v="Luis Valerio"/>
    <n v="13.437749999999999"/>
    <n v="-84.774550000000005"/>
    <s v="Áreas agropecuarias arboladas"/>
    <n v="0"/>
    <s v="Alta"/>
    <s v="Landsat"/>
    <s v="16051_13marzo2005"/>
    <m/>
    <s v="Baja"/>
    <s v="Áreas agropecuarias arboladas"/>
    <n v="0"/>
    <s v="Alta"/>
    <s v="Rapide Eye"/>
    <s v="1645225_24enero2016"/>
    <m/>
    <s v="Alta"/>
    <m/>
    <m/>
    <s v="1835i"/>
    <n v="13.437749999999999"/>
    <n v="-84.774550000000005"/>
    <x v="0"/>
  </r>
  <r>
    <x v="1768"/>
    <x v="1768"/>
    <s v="Luis Valerio"/>
    <n v="12.58751"/>
    <n v="-84.817229999999995"/>
    <s v="Áreas agropecuarias arboladas"/>
    <n v="2"/>
    <s v="Alta"/>
    <s v="Landsat"/>
    <s v="16051_24enero2005"/>
    <m/>
    <s v="Baja"/>
    <s v="Áreas agropecuarias arboladas"/>
    <n v="2"/>
    <s v="Alta"/>
    <s v="Rapideye"/>
    <s v="1644924_02abril2016"/>
    <m/>
    <s v="Alta"/>
    <m/>
    <m/>
    <s v="184i"/>
    <n v="12.58751"/>
    <n v="-84.817229999999995"/>
    <x v="0"/>
  </r>
  <r>
    <x v="1769"/>
    <x v="1769"/>
    <s v="Luis Valerio"/>
    <n v="13.52298"/>
    <n v="-85.454120000000003"/>
    <s v="Áreas agropecuarias arboladas"/>
    <n v="2"/>
    <s v="Alta"/>
    <s v="Landsat"/>
    <s v="16051_13marzo2005"/>
    <m/>
    <s v="Baja"/>
    <s v="Áreas agropecuarias arboladas"/>
    <n v="0"/>
    <s v="Alta"/>
    <s v="Rapide Eye"/>
    <s v="1645321_04febrero2016"/>
    <m/>
    <s v="Alta"/>
    <m/>
    <m/>
    <s v="1851i"/>
    <n v="13.52298"/>
    <n v="-85.454120000000003"/>
    <x v="0"/>
  </r>
  <r>
    <x v="1770"/>
    <x v="1770"/>
    <s v="Luis Valerio"/>
    <n v="13.522869999999999"/>
    <n v="-85.198989999999995"/>
    <s v="Bosque latifoliado degradado 30-69%"/>
    <n v="5"/>
    <s v="Alta"/>
    <s v="Landsat"/>
    <s v="16051_13marzo2005"/>
    <m/>
    <s v="Baja"/>
    <s v="Pastos"/>
    <n v="0"/>
    <s v="Alta"/>
    <s v="Rapide Eye"/>
    <s v="1645323_22abril2016"/>
    <m/>
    <s v="Alta"/>
    <m/>
    <m/>
    <s v="1854i"/>
    <n v="13.522869999999999"/>
    <n v="-85.198989999999995"/>
    <x v="0"/>
  </r>
  <r>
    <x v="1771"/>
    <x v="1771"/>
    <s v="Luis Valerio"/>
    <n v="13.52281"/>
    <n v="-85.028899999999993"/>
    <s v="Áreas agropecuarias arboladas"/>
    <n v="1"/>
    <s v="Alta"/>
    <s v="Landsat"/>
    <s v="16051_24enero2005"/>
    <m/>
    <s v="Baja"/>
    <s v="Áreas agropecuarias arboladas"/>
    <n v="0"/>
    <s v="Alta"/>
    <s v="Rapide Eye"/>
    <s v="1645323_22abril2016"/>
    <m/>
    <s v="Alta"/>
    <m/>
    <m/>
    <s v="1856i"/>
    <n v="13.52281"/>
    <n v="-85.028899999999993"/>
    <x v="0"/>
  </r>
  <r>
    <x v="1772"/>
    <x v="1772"/>
    <s v="Luis Valerio"/>
    <n v="13.522690000000001"/>
    <n v="-84.688720000000004"/>
    <s v="Bosque latifoliado &gt;70%"/>
    <n v="9"/>
    <s v="Alta"/>
    <s v="Landsat"/>
    <s v="16051_24enero2005"/>
    <m/>
    <s v="Baja"/>
    <s v="Áreas agropecuarias arboladas"/>
    <n v="1"/>
    <s v="Alta"/>
    <s v="Rapide Eye"/>
    <s v="1645325_27septiembre2016"/>
    <m/>
    <s v="Alta"/>
    <m/>
    <m/>
    <s v="1860i"/>
    <n v="13.522690000000001"/>
    <n v="-84.688720000000004"/>
    <x v="0"/>
  </r>
  <r>
    <x v="1773"/>
    <x v="1773"/>
    <s v="Luis Valerio"/>
    <n v="13.608040000000001"/>
    <n v="-85.624660000000006"/>
    <s v="Pastos"/>
    <n v="0"/>
    <s v="Alta"/>
    <s v="Landsat"/>
    <s v="17050_01diciembre2005"/>
    <m/>
    <s v="Baja"/>
    <s v="Pastos"/>
    <n v="0"/>
    <s v="Alta"/>
    <s v="Rapide Eye"/>
    <s v="1645321_04febrero2016"/>
    <m/>
    <s v="Alta"/>
    <m/>
    <m/>
    <s v="1875i"/>
    <n v="13.608040000000001"/>
    <n v="-85.624660000000006"/>
    <x v="0"/>
  </r>
  <r>
    <x v="1774"/>
    <x v="1774"/>
    <s v="Luis Valerio"/>
    <n v="13.60793"/>
    <n v="-85.369619999999998"/>
    <s v="Cultivo anual"/>
    <n v="0"/>
    <s v="Alta"/>
    <s v="Landsat"/>
    <s v="16051_13marzo2005"/>
    <m/>
    <s v="Baja"/>
    <s v="Pastos"/>
    <n v="0"/>
    <s v="Alta"/>
    <s v="Rapide Eye"/>
    <s v="1645322_01octubre2016"/>
    <m/>
    <s v="Alta"/>
    <m/>
    <m/>
    <s v="1878i"/>
    <n v="13.60793"/>
    <n v="-85.369619999999998"/>
    <x v="0"/>
  </r>
  <r>
    <x v="1775"/>
    <x v="1775"/>
    <s v="Luis Valerio"/>
    <n v="13.607849999999999"/>
    <n v="-85.114570000000001"/>
    <s v="Áreas agropecuarias arboladas"/>
    <n v="0"/>
    <s v="Alta"/>
    <s v="Landsat"/>
    <s v="16051_13marzo2005"/>
    <m/>
    <s v="Baja"/>
    <s v="Pastos"/>
    <n v="0"/>
    <s v="Alta"/>
    <s v="Rapide Eye"/>
    <s v="1645323_22abril2016"/>
    <m/>
    <s v="Alta"/>
    <m/>
    <m/>
    <s v="1881i"/>
    <n v="13.607849999999999"/>
    <n v="-85.114570000000001"/>
    <x v="0"/>
  </r>
  <r>
    <x v="1776"/>
    <x v="1776"/>
    <s v="Luis Valerio"/>
    <n v="13.607749999999999"/>
    <n v="-84.859530000000007"/>
    <s v="Áreas agropecuarias arboladas"/>
    <n v="0"/>
    <s v="Alta"/>
    <s v="Landsat"/>
    <s v="16051_13marzo2005"/>
    <m/>
    <s v="Baja"/>
    <s v="Cultivo Permanente &gt; 30% (bosque)"/>
    <n v="0"/>
    <s v="Alta"/>
    <s v="Rapide Eye"/>
    <s v="1645324_27septiembre2016"/>
    <m/>
    <s v="Alta"/>
    <m/>
    <m/>
    <s v="1884i"/>
    <n v="13.607749999999999"/>
    <n v="-84.859530000000007"/>
    <x v="0"/>
  </r>
  <r>
    <x v="1777"/>
    <x v="1777"/>
    <s v="Luis Valerio"/>
    <n v="13.69309"/>
    <n v="-85.794259999999994"/>
    <s v="Bosque latifoliado &gt;70%"/>
    <n v="7"/>
    <s v="Alta"/>
    <s v="Landsat"/>
    <s v="17050_28septiembre2005"/>
    <m/>
    <s v="Baja"/>
    <s v="Bosque latifoliado degradado 30-69%"/>
    <n v="4"/>
    <s v="Alta"/>
    <s v="Rapide Eye"/>
    <s v="1645420_03septiembre2016"/>
    <m/>
    <s v="Alta"/>
    <m/>
    <m/>
    <s v="1899i"/>
    <n v="13.69309"/>
    <n v="-85.794259999999994"/>
    <x v="0"/>
  </r>
  <r>
    <x v="1778"/>
    <x v="1778"/>
    <s v="Luis Valerio"/>
    <n v="13.69298"/>
    <n v="-85.539119999999997"/>
    <s v="Áreas agropecuarias arboladas"/>
    <n v="2"/>
    <s v="Alta"/>
    <s v="Landsat"/>
    <s v="16051_24enero2005"/>
    <m/>
    <s v="Baja"/>
    <s v="Áreas agropecuarias arboladas"/>
    <n v="0"/>
    <s v="Alta"/>
    <s v="Rapide Eye"/>
    <s v="1645421_04febrero2016"/>
    <m/>
    <s v="Alta"/>
    <m/>
    <s v="en 2005 un punto cae en cafÚ con sombra 2001"/>
    <s v="1902i"/>
    <n v="13.69298"/>
    <n v="-85.539119999999997"/>
    <x v="0"/>
  </r>
  <r>
    <x v="1779"/>
    <x v="1779"/>
    <s v="Luis Valerio"/>
    <n v="13.6929"/>
    <n v="-85.283990000000003"/>
    <s v="Bosque latifoliado &gt;70%"/>
    <n v="9"/>
    <s v="Alta"/>
    <s v="Landsat"/>
    <s v="16051_24enero2005"/>
    <m/>
    <s v="Baja"/>
    <s v="Bosque latifoliado degradado 30-69%"/>
    <n v="5"/>
    <s v="Alta"/>
    <s v="Rapide Eye"/>
    <s v="1645422_04febrero2016"/>
    <m/>
    <s v="Alta"/>
    <m/>
    <m/>
    <s v="1905i"/>
    <n v="13.6929"/>
    <n v="-85.283990000000003"/>
    <x v="0"/>
  </r>
  <r>
    <x v="1780"/>
    <x v="1780"/>
    <s v="Luis Valerio"/>
    <n v="13.69279"/>
    <n v="-85.028850000000006"/>
    <s v="Bosque latifoliado &gt;70%"/>
    <n v="9"/>
    <s v="Alta"/>
    <s v="Landsat"/>
    <s v="16051_24enero2005"/>
    <m/>
    <s v="Baja"/>
    <s v="Bosque latifoliado &gt;70%"/>
    <n v="9"/>
    <s v="Alta"/>
    <s v="Rapide Eye"/>
    <s v="1645423_16enero2016"/>
    <m/>
    <s v="Alta"/>
    <m/>
    <m/>
    <s v="1908i"/>
    <n v="13.69279"/>
    <n v="-85.028850000000006"/>
    <x v="0"/>
  </r>
  <r>
    <x v="1781"/>
    <x v="1781"/>
    <s v="Luis Valerio"/>
    <n v="13.69271"/>
    <n v="-84.773719999999997"/>
    <s v="Pastos"/>
    <n v="0"/>
    <s v="Alta"/>
    <s v="Landsat"/>
    <s v="16050_13marzo2005"/>
    <m/>
    <s v="Baja"/>
    <s v="Áreas agropecuarias arboladas"/>
    <n v="0"/>
    <s v="Alta"/>
    <s v="Rapide Eye"/>
    <s v="1645425_22abril2016"/>
    <m/>
    <s v="Alta"/>
    <m/>
    <m/>
    <s v="1911i"/>
    <n v="13.69271"/>
    <n v="-84.773719999999997"/>
    <x v="0"/>
  </r>
  <r>
    <x v="1782"/>
    <x v="1782"/>
    <s v="Luis Valerio"/>
    <n v="13.778040000000001"/>
    <n v="-85.709639999999993"/>
    <s v="Áreas agropecuarias arboladas"/>
    <n v="0"/>
    <s v="Baja"/>
    <s v="Landsat"/>
    <s v="17050_01diciembre2005"/>
    <m/>
    <s v="Baja"/>
    <s v="Pastos"/>
    <n v="2"/>
    <s v="Alta"/>
    <s v="Rapide Eye"/>
    <s v="1645420_04febrero2016"/>
    <m/>
    <s v="Alta"/>
    <m/>
    <s v="2005 baja certeza por influencia de nube, 2015 3 puntos eran tacotal t 2 en bosque"/>
    <s v="1925i"/>
    <n v="13.778040000000001"/>
    <n v="-85.709639999999993"/>
    <x v="0"/>
  </r>
  <r>
    <x v="1783"/>
    <x v="1783"/>
    <s v="Luis Valerio"/>
    <n v="13.77796"/>
    <n v="-85.454599999999999"/>
    <s v="Áreas agropecuarias arboladas"/>
    <n v="0"/>
    <s v="Alta"/>
    <s v="Landsat"/>
    <s v="16051_13marzo2005"/>
    <m/>
    <s v="Baja"/>
    <s v="Áreas agropecuarias arboladas"/>
    <n v="0"/>
    <s v="Alta"/>
    <s v="Rapide Eye"/>
    <s v="1645421_04febrero2016"/>
    <m/>
    <s v="Alta"/>
    <m/>
    <m/>
    <s v="1928i"/>
    <n v="13.77796"/>
    <n v="-85.454599999999999"/>
    <x v="0"/>
  </r>
  <r>
    <x v="1784"/>
    <x v="1784"/>
    <s v="Luis Valerio"/>
    <n v="13.777850000000001"/>
    <n v="-85.199550000000002"/>
    <s v="Bosque latifoliado degradado 30-69%"/>
    <n v="3"/>
    <s v="Alta"/>
    <s v="Landsat"/>
    <s v="16051_13marzo2005"/>
    <m/>
    <s v="Baja"/>
    <s v="Bosque latifoliado &gt;70%"/>
    <n v="8"/>
    <s v="Alta"/>
    <s v="Landsat"/>
    <s v="16050_28enero2015"/>
    <m/>
    <s v="Baja"/>
    <m/>
    <m/>
    <s v="1931i"/>
    <n v="13.777850000000001"/>
    <n v="-85.199550000000002"/>
    <x v="0"/>
  </r>
  <r>
    <x v="1785"/>
    <x v="1785"/>
    <s v="Luis Valerio"/>
    <n v="13.77777"/>
    <n v="-84.944509999999994"/>
    <s v="Áreas agropecuarias arboladas"/>
    <n v="2"/>
    <s v="Alta"/>
    <s v="Landsat"/>
    <s v="16051_14abril2005"/>
    <m/>
    <s v="Baja"/>
    <s v="Áreas agropecuarias arboladas"/>
    <n v="1"/>
    <s v="Alta"/>
    <s v="Rapide Eye"/>
    <s v="1645424_22abril2016"/>
    <m/>
    <s v="Alta"/>
    <m/>
    <m/>
    <s v="1934i"/>
    <n v="13.77777"/>
    <n v="-84.944509999999994"/>
    <x v="0"/>
  </r>
  <r>
    <x v="1786"/>
    <x v="1786"/>
    <s v="Luis Valerio"/>
    <n v="13.777659999999999"/>
    <n v="-84.68947"/>
    <s v="Bosque latifoliado degradado 30-69%"/>
    <n v="3"/>
    <s v="Alta"/>
    <s v="Landsat"/>
    <s v="16051_24enero2005"/>
    <m/>
    <s v="Baja"/>
    <s v="Áreas agropecuarias arboladas"/>
    <n v="2"/>
    <s v="Alta"/>
    <s v="Rapide Eye"/>
    <s v="1645425_20junio2016"/>
    <m/>
    <s v="Alta"/>
    <m/>
    <m/>
    <s v="1937i"/>
    <n v="13.777659999999999"/>
    <n v="-84.68947"/>
    <x v="0"/>
  </r>
  <r>
    <x v="1787"/>
    <x v="1787"/>
    <s v="Luis Valerio"/>
    <n v="13.863239999999999"/>
    <n v="-85.624129999999994"/>
    <s v="Bosque latifoliado degradado 30-69%"/>
    <n v="4"/>
    <s v="Alta"/>
    <s v="Landsat"/>
    <s v="16051_13marzo2005"/>
    <m/>
    <s v="Baja"/>
    <s v="Bosque latifoliado degradado 30-69%"/>
    <n v="5"/>
    <s v="Alta"/>
    <s v="Rapide Eye"/>
    <s v="1645421_04febrero2016"/>
    <m/>
    <s v="Alta"/>
    <m/>
    <m/>
    <s v="1950i"/>
    <n v="13.863239999999999"/>
    <n v="-85.624129999999994"/>
    <x v="0"/>
  </r>
  <r>
    <x v="1788"/>
    <x v="1788"/>
    <s v="Luis Valerio"/>
    <n v="13.8629"/>
    <n v="-85.368989999999997"/>
    <s v="Bosque latifoliado degradado 30-69%"/>
    <n v="6"/>
    <s v="Alta"/>
    <s v="Landsat"/>
    <s v="16051_13marzo2005"/>
    <m/>
    <s v="Baja"/>
    <s v="Bosque latifoliado degradado 30-69%"/>
    <n v="5"/>
    <s v="Alta"/>
    <s v="Rapide Eye"/>
    <s v="16050_14noviembre2014"/>
    <m/>
    <s v="Alta"/>
    <m/>
    <m/>
    <s v="1953i"/>
    <n v="13.8629"/>
    <n v="-85.368989999999997"/>
    <x v="0"/>
  </r>
  <r>
    <x v="1789"/>
    <x v="1789"/>
    <s v="Luis Valerio"/>
    <n v="13.862819999999999"/>
    <n v="-85.113849999999999"/>
    <s v="Bosque latifoliado &gt;70%"/>
    <n v="9"/>
    <s v="Alta"/>
    <s v="Landsat"/>
    <s v="16051_13marzo2005"/>
    <m/>
    <s v="Baja"/>
    <s v="Bosque latifoliado degradado 30-69%"/>
    <n v="4"/>
    <s v="Alta"/>
    <s v="Rapide Eye"/>
    <s v="1645423_17marzo2016"/>
    <m/>
    <s v="Alta"/>
    <m/>
    <m/>
    <s v="1956i"/>
    <n v="13.862819999999999"/>
    <n v="-85.113849999999999"/>
    <x v="0"/>
  </r>
  <r>
    <x v="1790"/>
    <x v="1790"/>
    <s v="Luis Valerio"/>
    <n v="13.86271"/>
    <n v="-84.858720000000005"/>
    <s v="Bosque latifoliado &gt;70%"/>
    <n v="9"/>
    <s v="Alta"/>
    <s v="Landsat"/>
    <s v="16050_13marzo2005"/>
    <m/>
    <s v="Baja"/>
    <s v="Bosque latifoliado &gt;70%"/>
    <n v="9"/>
    <s v="Alta"/>
    <s v="Rapide Eye"/>
    <s v="1645424_17marzo2016"/>
    <m/>
    <s v="Alta"/>
    <m/>
    <m/>
    <s v="1959i"/>
    <n v="13.86271"/>
    <n v="-84.858720000000005"/>
    <x v="0"/>
  </r>
  <r>
    <x v="1791"/>
    <x v="1791"/>
    <s v="Luis Valerio"/>
    <n v="13.862629999999999"/>
    <n v="-84.603579999999994"/>
    <s v="Bosque latifoliado &gt;70%"/>
    <n v="9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1962i"/>
    <n v="13.862629999999999"/>
    <n v="-84.603579999999994"/>
    <x v="0"/>
  </r>
  <r>
    <x v="1792"/>
    <x v="1792"/>
    <s v="Luis Valerio"/>
    <n v="13.94796"/>
    <n v="-85.539580000000001"/>
    <s v="Áreas agropecuarias arboladas"/>
    <n v="2"/>
    <s v="Alta"/>
    <s v="Landsat"/>
    <s v="16050_24enero2005"/>
    <m/>
    <s v="Baja"/>
    <s v="Áreas agropecuarias arboladas"/>
    <n v="1"/>
    <s v="Alta"/>
    <s v="Rapide Eye"/>
    <s v="1645521_04febrero2016"/>
    <m/>
    <s v="Alta"/>
    <m/>
    <m/>
    <s v="1976i"/>
    <n v="13.94796"/>
    <n v="-85.539580000000001"/>
    <x v="0"/>
  </r>
  <r>
    <x v="1793"/>
    <x v="1793"/>
    <s v="Luis Valerio"/>
    <n v="13.94788"/>
    <n v="-85.284530000000004"/>
    <s v="Bosque latifoliado degradado 30-69%"/>
    <n v="5"/>
    <s v="Alta"/>
    <s v="Landsat"/>
    <s v="16050_24enero2005"/>
    <m/>
    <s v="Baja"/>
    <s v="Bosque latifoliado &gt;70%"/>
    <n v="9"/>
    <s v="Alta"/>
    <s v="Rapide Eye"/>
    <s v="1645522_01octubre2016"/>
    <m/>
    <s v="Alta"/>
    <m/>
    <m/>
    <s v="1979i"/>
    <n v="13.94788"/>
    <n v="-85.284530000000004"/>
    <x v="0"/>
  </r>
  <r>
    <x v="1794"/>
    <x v="1794"/>
    <s v="Luis Valerio"/>
    <n v="13.94777"/>
    <n v="-85.029489999999996"/>
    <s v="Bosque latifoliado &gt;70%"/>
    <n v="9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1982i"/>
    <n v="13.94777"/>
    <n v="-85.029489999999996"/>
    <x v="0"/>
  </r>
  <r>
    <x v="1795"/>
    <x v="1795"/>
    <s v="Luis Valerio"/>
    <n v="13.94769"/>
    <n v="-84.774439999999998"/>
    <s v="Bosque latifoliado degradado 30-69%"/>
    <n v="6"/>
    <s v="Alta"/>
    <s v="Landsat"/>
    <s v="16050_13marzo2005"/>
    <m/>
    <s v="Baja"/>
    <s v="Áreas agropecuarias arboladas"/>
    <n v="2"/>
    <s v="Alta"/>
    <s v="Rapide Eye"/>
    <s v="1645525_17marzo2016"/>
    <m/>
    <s v="Alta"/>
    <m/>
    <m/>
    <s v="1985i"/>
    <n v="13.94769"/>
    <n v="-84.774439999999998"/>
    <x v="0"/>
  </r>
  <r>
    <x v="1796"/>
    <x v="1796"/>
    <s v="Luis Valerio"/>
    <n v="13.94758"/>
    <n v="-84.519400000000005"/>
    <s v="Bosque latifoliado degradado 30-69%"/>
    <n v="5"/>
    <s v="Alta"/>
    <s v="Landsat"/>
    <s v="16050_24enero2005"/>
    <m/>
    <s v="Baja"/>
    <s v="Bosque latifoliado degradado 30-69%"/>
    <n v="5"/>
    <s v="Alta"/>
    <s v="Landsat"/>
    <s v="16050_28enero2015"/>
    <m/>
    <s v="Baja"/>
    <m/>
    <m/>
    <s v="1988i"/>
    <n v="13.94758"/>
    <n v="-84.519400000000005"/>
    <x v="0"/>
  </r>
  <r>
    <x v="1797"/>
    <x v="1797"/>
    <s v="Luis Valerio"/>
    <n v="14.03289"/>
    <n v="-85.368949999999998"/>
    <s v="Pastos"/>
    <n v="0"/>
    <s v="Alta"/>
    <s v="Landsat"/>
    <s v="16050_13marzo2005"/>
    <m/>
    <s v="Baja"/>
    <s v="Bosque latifoliado degradado 30-69%"/>
    <n v="4"/>
    <s v="Alta"/>
    <s v="Rapide Eye"/>
    <s v="1645522_04febrero2016"/>
    <m/>
    <s v="Alta"/>
    <m/>
    <m/>
    <s v="2000i"/>
    <n v="14.03289"/>
    <n v="-85.368949999999998"/>
    <x v="0"/>
  </r>
  <r>
    <x v="1798"/>
    <x v="1798"/>
    <s v="Luis Valerio"/>
    <n v="14.03281"/>
    <n v="-85.113810000000001"/>
    <s v="Bosque latifoliado &gt;70%"/>
    <n v="9"/>
    <s v="Alta"/>
    <s v="Landsat"/>
    <s v="16050_13marzo2005"/>
    <m/>
    <s v="Baja"/>
    <s v="Bosque latifoliado &gt;70%"/>
    <n v="7"/>
    <s v="Alta"/>
    <s v="Rapide Eye"/>
    <s v="1645523_16enero2016"/>
    <m/>
    <s v="Alta"/>
    <m/>
    <m/>
    <s v="2003i"/>
    <n v="14.03281"/>
    <n v="-85.113810000000001"/>
    <x v="0"/>
  </r>
  <r>
    <x v="1799"/>
    <x v="1799"/>
    <s v="Luis Valerio"/>
    <n v="14.032690000000001"/>
    <n v="-84.858670000000004"/>
    <s v="Bosque latifoliado &gt;70%"/>
    <n v="9"/>
    <s v="Alta"/>
    <s v="Landsat"/>
    <s v="16050_24enero2005"/>
    <m/>
    <s v="Baja"/>
    <s v="Bosque latifoliado &gt;70%"/>
    <n v="9"/>
    <s v="Alta"/>
    <s v="Landsat"/>
    <s v="16050_28enero2015"/>
    <m/>
    <s v="Baja"/>
    <m/>
    <m/>
    <s v="2006i"/>
    <n v="14.032690000000001"/>
    <n v="-84.858670000000004"/>
    <x v="0"/>
  </r>
  <r>
    <x v="1800"/>
    <x v="1800"/>
    <s v="Luis Valerio"/>
    <n v="14.03261"/>
    <n v="-84.603530000000006"/>
    <s v="Áreas agropecuarias arboladas"/>
    <n v="0"/>
    <s v="Alta"/>
    <s v="Landsat"/>
    <s v="16050_24enero2005"/>
    <m/>
    <s v="Baja"/>
    <s v="Asentamientos humanos y caminos"/>
    <n v="0"/>
    <s v="Alta"/>
    <s v="Rapide Eye"/>
    <s v="1645525_17marzo2016"/>
    <m/>
    <s v="Alta"/>
    <m/>
    <m/>
    <s v="2009i"/>
    <n v="14.03261"/>
    <n v="-84.603530000000006"/>
    <x v="0"/>
  </r>
  <r>
    <x v="1801"/>
    <x v="1801"/>
    <s v="Luis Valerio"/>
    <n v="12.672499999999999"/>
    <n v="-84.816509999999994"/>
    <s v="Bosque latifoliado degradado 30-69%"/>
    <n v="6"/>
    <s v="Alta"/>
    <s v="Landsat"/>
    <s v="16051_24enero2005"/>
    <m/>
    <s v="Baja"/>
    <s v="Pastos"/>
    <n v="2"/>
    <s v="Alta"/>
    <s v="Rapideye"/>
    <s v="1644924_02abril2016"/>
    <m/>
    <s v="Alta"/>
    <m/>
    <m/>
    <s v="200i"/>
    <n v="12.672499999999999"/>
    <n v="-84.816509999999994"/>
    <x v="0"/>
  </r>
  <r>
    <x v="1802"/>
    <x v="1802"/>
    <s v="Luis Valerio"/>
    <n v="12.67315"/>
    <n v="-84.731459999999998"/>
    <s v="Bosque latifoliado &gt;70%"/>
    <n v="9"/>
    <s v="Alta"/>
    <s v="Landsat"/>
    <s v="16051_14abril2005"/>
    <m/>
    <s v="Baja"/>
    <s v="Bosque latifoliado degradado 30-69%"/>
    <n v="6"/>
    <s v="Alta"/>
    <s v="Rapideye"/>
    <s v="1644925_02abril2016"/>
    <m/>
    <s v="Alta"/>
    <m/>
    <m/>
    <s v="201i"/>
    <n v="12.67315"/>
    <n v="-84.731459999999998"/>
    <x v="0"/>
  </r>
  <r>
    <x v="1803"/>
    <x v="1803"/>
    <s v="Luis Valerio"/>
    <n v="14.11787"/>
    <n v="-85.284499999999994"/>
    <s v="Pastos"/>
    <n v="0"/>
    <s v="Media"/>
    <s v="Landsat"/>
    <s v="16050_24enero2005"/>
    <m/>
    <s v="Baja"/>
    <s v="Cultivo anual"/>
    <n v="0"/>
    <s v="Alta"/>
    <s v="Rapide Eye"/>
    <s v="1645622_04febrero2016"/>
    <m/>
    <s v="Alta"/>
    <m/>
    <m/>
    <s v="2022i"/>
    <n v="14.11787"/>
    <n v="-85.284499999999994"/>
    <x v="0"/>
  </r>
  <r>
    <x v="1804"/>
    <x v="1804"/>
    <s v="Luis Valerio"/>
    <n v="14.117760000000001"/>
    <n v="-85.029449999999997"/>
    <s v="Bosque latifoliado degradado 30-69%"/>
    <n v="4"/>
    <s v="Alta"/>
    <s v="Landsat"/>
    <s v="16050_24enero2005"/>
    <m/>
    <s v="Baja"/>
    <s v="Bosque latifoliado degradado 30-69%"/>
    <n v="4"/>
    <s v="Alta"/>
    <s v="Rapide Eye"/>
    <s v="1645623_01octubre2016"/>
    <m/>
    <s v="Alta"/>
    <m/>
    <m/>
    <s v="2025i"/>
    <n v="14.117760000000001"/>
    <n v="-85.029449999999997"/>
    <x v="0"/>
  </r>
  <r>
    <x v="1805"/>
    <x v="1805"/>
    <s v="Luis Valerio"/>
    <n v="14.11767"/>
    <n v="-84.774410000000003"/>
    <s v="Bosque latifoliado &gt;70%"/>
    <n v="9"/>
    <s v="Alta"/>
    <s v="Landsat"/>
    <s v="16050_13marzo2005"/>
    <m/>
    <s v="Baja"/>
    <s v="Bosque latifoliado &gt;70%"/>
    <n v="9"/>
    <s v="Alta"/>
    <s v="Rapide Eye"/>
    <s v="1645624_17marzo2016"/>
    <m/>
    <s v="Alta"/>
    <m/>
    <m/>
    <s v="2028i"/>
    <n v="14.11767"/>
    <n v="-84.774410000000003"/>
    <x v="0"/>
  </r>
  <r>
    <x v="1806"/>
    <x v="1806"/>
    <s v="Luis Valerio"/>
    <n v="12.758150000000001"/>
    <n v="-84.73218"/>
    <s v="Pastos"/>
    <n v="0"/>
    <s v="Alta"/>
    <s v="Landsat"/>
    <s v="16051_24enero2005"/>
    <m/>
    <s v="Baja"/>
    <s v="Pastos"/>
    <n v="0"/>
    <s v="Alta"/>
    <s v="Rapideye"/>
    <s v="1644925_02abril2016"/>
    <m/>
    <s v="Alta"/>
    <m/>
    <m/>
    <s v="217i"/>
    <n v="12.758150000000001"/>
    <n v="-84.73218"/>
    <x v="0"/>
  </r>
  <r>
    <x v="1807"/>
    <x v="1807"/>
    <s v="Luis Valerio"/>
    <n v="13.097440000000001"/>
    <n v="-84.817130000000006"/>
    <s v="Pastos"/>
    <n v="0"/>
    <s v="Alta"/>
    <s v="Landsat"/>
    <s v="16051_14abril2005"/>
    <m/>
    <s v="Baja"/>
    <s v="Pastos"/>
    <n v="0"/>
    <s v="Alta"/>
    <s v="Landsat"/>
    <s v="16051_20mayo2015"/>
    <m/>
    <s v="Baja"/>
    <m/>
    <m/>
    <s v="286i"/>
    <n v="13.097440000000001"/>
    <n v="-84.817130000000006"/>
    <x v="0"/>
  </r>
  <r>
    <x v="1808"/>
    <x v="1808"/>
    <s v="Luis Valerio"/>
    <n v="13.18314"/>
    <n v="-84.901420000000002"/>
    <s v="Pastos"/>
    <n v="0"/>
    <s v="Alta"/>
    <s v="Landsat"/>
    <s v="16051_13marzo2005"/>
    <m/>
    <s v="Baja"/>
    <s v="Pastos"/>
    <n v="0"/>
    <s v="Alta"/>
    <s v="Rapide Eye"/>
    <s v="1645124_02abril2016"/>
    <m/>
    <s v="Alta"/>
    <m/>
    <m/>
    <s v="302i"/>
    <n v="13.18314"/>
    <n v="-84.901420000000002"/>
    <x v="0"/>
  </r>
  <r>
    <x v="1809"/>
    <x v="1809"/>
    <s v="Luis Valerio"/>
    <n v="13.18234"/>
    <n v="-84.646289999999993"/>
    <s v="Bosque latifoliado degradado 30-69%"/>
    <n v="4"/>
    <s v="Media"/>
    <s v="Landsat"/>
    <s v="16051_24enero2005"/>
    <m/>
    <s v="Baja"/>
    <s v="Áreas agropecuarias arboladas"/>
    <n v="2"/>
    <s v="Alta"/>
    <s v="Rapide Eye"/>
    <s v="1645125_17marzo2016"/>
    <m/>
    <s v="Alta"/>
    <m/>
    <s v="2005, certeza es baja por nube"/>
    <s v="305i"/>
    <n v="13.18234"/>
    <n v="-84.646289999999993"/>
    <x v="0"/>
  </r>
  <r>
    <x v="1810"/>
    <x v="1810"/>
    <s v="Luis Valerio"/>
    <n v="13.2682"/>
    <n v="-85.242159999999998"/>
    <s v="Áreas agropecuarias arboladas"/>
    <n v="0"/>
    <s v="Alta"/>
    <s v="Landsat"/>
    <s v="16051_14abril2005"/>
    <m/>
    <s v="Baja"/>
    <s v="Pastos"/>
    <n v="0"/>
    <s v="Alta"/>
    <s v="Landsat"/>
    <s v="16051_28enero2015"/>
    <m/>
    <s v="Baja"/>
    <m/>
    <m/>
    <s v="319i"/>
    <n v="13.2682"/>
    <n v="-85.242159999999998"/>
    <x v="0"/>
  </r>
  <r>
    <x v="1811"/>
    <x v="1811"/>
    <s v="Luis Valerio"/>
    <n v="13.26751"/>
    <n v="-84.987120000000004"/>
    <s v="Pastos"/>
    <n v="0"/>
    <s v="Alta"/>
    <s v="Landsat"/>
    <s v="16051_24enero2005"/>
    <m/>
    <s v="Baja"/>
    <s v="Pastos"/>
    <n v="0"/>
    <s v="Media"/>
    <s v="Rapide Eye"/>
    <s v="1645224_22abril2016"/>
    <m/>
    <s v="Alta"/>
    <m/>
    <m/>
    <s v="322i"/>
    <n v="13.26751"/>
    <n v="-84.987120000000004"/>
    <x v="0"/>
  </r>
  <r>
    <x v="1812"/>
    <x v="1812"/>
    <s v="Luis Valerio"/>
    <n v="13.2681"/>
    <n v="-84.732079999999996"/>
    <s v="Áreas agropecuarias arboladas"/>
    <n v="2"/>
    <s v="Alta"/>
    <s v="Landsat"/>
    <s v="16051_13marzo2005"/>
    <m/>
    <s v="Baja"/>
    <s v="Áreas agropecuarias arboladas"/>
    <n v="1"/>
    <s v="Alta"/>
    <s v="Landsat"/>
    <s v="16051_20mayo2015"/>
    <m/>
    <s v="Baja"/>
    <m/>
    <m/>
    <s v="325i"/>
    <n v="13.2681"/>
    <n v="-84.732079999999996"/>
    <x v="0"/>
  </r>
  <r>
    <x v="1813"/>
    <x v="1813"/>
    <s v="Luis Valerio"/>
    <n v="13.35322"/>
    <n v="-85.411640000000006"/>
    <s v="Pastos"/>
    <n v="1"/>
    <s v="Alta"/>
    <s v="Landsat"/>
    <s v="16051_13marzo2005"/>
    <m/>
    <s v="Baja"/>
    <s v="Pastos"/>
    <n v="1"/>
    <s v="Alta"/>
    <s v="Rapide Eye"/>
    <s v="1645222_04febrero2016"/>
    <m/>
    <s v="Alta"/>
    <m/>
    <m/>
    <s v="339i"/>
    <n v="13.35322"/>
    <n v="-85.411640000000006"/>
    <x v="0"/>
  </r>
  <r>
    <x v="1814"/>
    <x v="1814"/>
    <s v="Luis Valerio"/>
    <n v="13.35319"/>
    <n v="-85.241550000000004"/>
    <s v="Pastos"/>
    <n v="0"/>
    <s v="Alta"/>
    <s v="Landsat"/>
    <s v="16051_24enero2005"/>
    <m/>
    <s v="Baja"/>
    <s v="Pastos"/>
    <n v="0"/>
    <s v="Alta"/>
    <s v="Rapide Eye"/>
    <s v="1645222_01octubtre2016"/>
    <m/>
    <s v="Alta"/>
    <m/>
    <m/>
    <s v="341i"/>
    <n v="13.35319"/>
    <n v="-85.241550000000004"/>
    <x v="0"/>
  </r>
  <r>
    <x v="1815"/>
    <x v="1815"/>
    <s v="Luis Valerio"/>
    <n v="13.352499999999999"/>
    <n v="-84.986419999999995"/>
    <s v="Bosque latifoliado degradado 30-69%"/>
    <n v="5"/>
    <s v="Alta"/>
    <s v="Landsat"/>
    <s v="16051_13marzo2005"/>
    <m/>
    <s v="Baja"/>
    <s v="Bosque latifoliado degradado 30-69%"/>
    <n v="4"/>
    <s v="Media"/>
    <s v="Rapide Eye"/>
    <s v="1645224_22abril2016"/>
    <m/>
    <s v="Alta"/>
    <m/>
    <m/>
    <s v="344i"/>
    <n v="13.352499999999999"/>
    <n v="-84.986419999999995"/>
    <x v="0"/>
  </r>
  <r>
    <x v="1816"/>
    <x v="1816"/>
    <s v="Luis Valerio"/>
    <n v="13.35309"/>
    <n v="-84.731290000000001"/>
    <s v="Bosque latifoliado &gt;70%"/>
    <n v="8"/>
    <s v="Alta"/>
    <s v="Landsat"/>
    <s v="16051_13marzo2005"/>
    <m/>
    <s v="Baja"/>
    <s v="Bosque latifoliado degradado 30-69%"/>
    <n v="4"/>
    <s v="Alta"/>
    <s v="Rapide Eye"/>
    <s v="1645225_24enero2016"/>
    <m/>
    <s v="Alta"/>
    <m/>
    <m/>
    <s v="347i"/>
    <n v="13.35309"/>
    <n v="-84.731290000000001"/>
    <x v="0"/>
  </r>
  <r>
    <x v="1817"/>
    <x v="1817"/>
    <s v="Luis Valerio"/>
    <n v="13.437849999999999"/>
    <n v="-85.667199999999994"/>
    <s v="Pastos"/>
    <n v="0"/>
    <s v="Alta"/>
    <s v="Landsat"/>
    <s v="16051_13marzo2005"/>
    <m/>
    <s v="Baja"/>
    <s v="Pastos"/>
    <n v="2"/>
    <s v="Alta"/>
    <s v="Rapide Eye"/>
    <s v="1645221_04febrero2016"/>
    <m/>
    <s v="Alta"/>
    <m/>
    <m/>
    <s v="361i"/>
    <n v="13.437849999999999"/>
    <n v="-85.667199999999994"/>
    <x v="0"/>
  </r>
  <r>
    <x v="1818"/>
    <x v="1818"/>
    <s v="Luis Valerio"/>
    <n v="13.438219999999999"/>
    <n v="-85.41216"/>
    <s v="Áreas agropecuarias arboladas"/>
    <n v="1"/>
    <s v="Alta"/>
    <s v="Landsat"/>
    <s v="16051_14abril2005"/>
    <m/>
    <s v="Baja"/>
    <s v="Áreas agropecuarias arboladas"/>
    <n v="2"/>
    <s v="Alta"/>
    <s v="Rapide Eye"/>
    <s v="1645222_04febrero2016"/>
    <m/>
    <s v="Alta"/>
    <m/>
    <m/>
    <s v="364i"/>
    <n v="13.438219999999999"/>
    <n v="-85.41216"/>
    <x v="0"/>
  </r>
  <r>
    <x v="1819"/>
    <x v="1819"/>
    <s v="Luis Valerio"/>
    <n v="13.437580000000001"/>
    <n v="-85.157120000000006"/>
    <s v="Pastos"/>
    <n v="0"/>
    <s v="Alta"/>
    <s v="Landsat"/>
    <s v="16051_14abril2005"/>
    <m/>
    <s v="Baja"/>
    <s v="Pastos"/>
    <n v="0"/>
    <s v="Alta"/>
    <s v="Rapide Eye"/>
    <s v="1645223_22abril2016"/>
    <m/>
    <s v="Alta"/>
    <m/>
    <m/>
    <s v="367i"/>
    <n v="13.437580000000001"/>
    <n v="-85.157120000000006"/>
    <x v="0"/>
  </r>
  <r>
    <x v="1820"/>
    <x v="1820"/>
    <s v="Luis Valerio"/>
    <n v="13.43812"/>
    <n v="-84.902069999999995"/>
    <s v="Áreas agropecuarias arboladas"/>
    <n v="2"/>
    <s v="Alta"/>
    <s v="Landsat"/>
    <s v="16051_13marzo2005"/>
    <m/>
    <s v="Baja"/>
    <s v="Pastos"/>
    <n v="2"/>
    <s v="Alta"/>
    <s v="Rapide Eye"/>
    <s v="1645224_22abril2016"/>
    <m/>
    <s v="Alta"/>
    <m/>
    <m/>
    <s v="370i"/>
    <n v="13.43812"/>
    <n v="-84.902069999999995"/>
    <x v="0"/>
  </r>
  <r>
    <x v="1821"/>
    <x v="1821"/>
    <s v="Luis Valerio"/>
    <n v="13.43731"/>
    <n v="-84.647030000000001"/>
    <s v="Bosque latifoliado degradado 30-69%"/>
    <n v="6"/>
    <s v="Alta"/>
    <s v="Landsat"/>
    <s v="16051_13marzo2005"/>
    <m/>
    <s v="Baja"/>
    <s v="Áreas agropecuarias arboladas"/>
    <n v="1"/>
    <s v="Alta"/>
    <s v="Rapide Eye"/>
    <s v="1645225_24enero2016"/>
    <m/>
    <s v="Alta"/>
    <m/>
    <m/>
    <s v="373i"/>
    <n v="13.43731"/>
    <n v="-84.647030000000001"/>
    <x v="0"/>
  </r>
  <r>
    <x v="1822"/>
    <x v="1822"/>
    <s v="Luis Valerio"/>
    <n v="13.523239999999999"/>
    <n v="-85.581689999999995"/>
    <s v="Bosque latifoliado degradado 30-69%"/>
    <n v="4"/>
    <s v="Alta"/>
    <s v="Landsat"/>
    <s v="16051_13marzo2005"/>
    <m/>
    <s v="Baja"/>
    <s v="Pastos"/>
    <n v="1"/>
    <s v="Alta"/>
    <s v="Rapide Eye"/>
    <s v="1645321_04febrero2016"/>
    <m/>
    <s v="Alta"/>
    <m/>
    <s v="Imagen 2005 tiene 5 puntos en tacotal"/>
    <s v="387i"/>
    <n v="13.523239999999999"/>
    <n v="-85.581689999999995"/>
    <x v="0"/>
  </r>
  <r>
    <x v="1823"/>
    <x v="1823"/>
    <s v="Luis Valerio"/>
    <n v="13.52266"/>
    <n v="-85.326549999999997"/>
    <s v="Áreas agropecuarias arboladas"/>
    <n v="0"/>
    <s v="Alta"/>
    <s v="Landsat"/>
    <s v="16051_13marzo2005"/>
    <m/>
    <s v="Baja"/>
    <s v="Pastos"/>
    <n v="0"/>
    <s v="Alta"/>
    <s v="Landsat"/>
    <s v="16051_28enero2015"/>
    <m/>
    <s v="Baja"/>
    <m/>
    <m/>
    <s v="390i"/>
    <n v="13.52266"/>
    <n v="-85.326549999999997"/>
    <x v="0"/>
  </r>
  <r>
    <x v="1824"/>
    <x v="1824"/>
    <s v="Luis Valerio"/>
    <n v="13.52314"/>
    <n v="-85.071420000000003"/>
    <s v="Bosque latifoliado &gt;70%"/>
    <n v="9"/>
    <s v="Alta"/>
    <s v="Landsat"/>
    <s v="16051_13marzo2005"/>
    <m/>
    <s v="Baja"/>
    <s v="Áreas agropecuarias arboladas"/>
    <n v="2"/>
    <s v="Alta"/>
    <s v="Rapide Eye"/>
    <s v="1645323_22abril2016"/>
    <m/>
    <s v="Alta"/>
    <m/>
    <m/>
    <s v="393i"/>
    <n v="13.52314"/>
    <n v="-85.071420000000003"/>
    <x v="0"/>
  </r>
  <r>
    <x v="1825"/>
    <x v="1825"/>
    <s v="Luis Valerio"/>
    <n v="13.52247"/>
    <n v="-84.986379999999997"/>
    <s v="Áreas agropecuarias arboladas"/>
    <n v="0"/>
    <s v="Alta"/>
    <s v="Landsat"/>
    <s v="16051_14abril2005"/>
    <m/>
    <s v="Baja"/>
    <s v="Áreas agropecuarias arboladas"/>
    <n v="1"/>
    <s v="Alta"/>
    <s v="Rapide Eye"/>
    <s v="1645324_27septiembre2016"/>
    <m/>
    <s v="Alta"/>
    <m/>
    <m/>
    <s v="394i"/>
    <n v="13.52247"/>
    <n v="-84.986379999999997"/>
    <x v="0"/>
  </r>
  <r>
    <x v="1826"/>
    <x v="1826"/>
    <s v="Luis Valerio"/>
    <n v="13.523070000000001"/>
    <n v="-84.73124"/>
    <s v="Pastos"/>
    <n v="0"/>
    <s v="Alta"/>
    <s v="Landsat"/>
    <s v="16051_13marzo2005"/>
    <m/>
    <s v="Baja"/>
    <s v="Áreas agropecuarias arboladas"/>
    <n v="0"/>
    <s v="Media"/>
    <s v="Rapide Eye"/>
    <s v="1645325_27septiembre2016"/>
    <m/>
    <s v="Alta"/>
    <m/>
    <s v="En 2015 certeza es media por nube"/>
    <s v="397i"/>
    <n v="13.523070000000001"/>
    <n v="-84.73124"/>
    <x v="0"/>
  </r>
  <r>
    <x v="1827"/>
    <x v="1827"/>
    <s v="Luis Valerio"/>
    <n v="13.60783"/>
    <n v="-85.667169999999999"/>
    <s v="Pastos"/>
    <n v="1"/>
    <s v="Alta"/>
    <s v="Landsat"/>
    <s v="16051_13marzo2005"/>
    <m/>
    <s v="Baja"/>
    <s v="Pastos"/>
    <n v="0"/>
    <s v="Alta"/>
    <s v="Rapide Eye"/>
    <s v="1645321_04febrero2016"/>
    <m/>
    <s v="Alta"/>
    <m/>
    <s v="En 2005 tres puntos caen en cafÚ con sombra 2001"/>
    <s v="413i"/>
    <n v="13.60783"/>
    <n v="-85.667169999999999"/>
    <x v="0"/>
  </r>
  <r>
    <x v="1828"/>
    <x v="1828"/>
    <s v="Luis Valerio"/>
    <n v="13.60821"/>
    <n v="-85.412120000000002"/>
    <s v="Bosque latifoliado &gt;70%"/>
    <n v="9"/>
    <s v="Alta"/>
    <s v="Landsat"/>
    <s v="16051_13marzo2005"/>
    <m/>
    <s v="Baja"/>
    <s v="Bosque latifoliado &gt;70%"/>
    <n v="9"/>
    <s v="Alta"/>
    <s v="Rapide Eye"/>
    <s v="1645322_01octubre2016"/>
    <m/>
    <s v="Alta"/>
    <m/>
    <m/>
    <s v="416i"/>
    <n v="13.60821"/>
    <n v="-85.412120000000002"/>
    <x v="0"/>
  </r>
  <r>
    <x v="1829"/>
    <x v="1829"/>
    <s v="Luis Valerio"/>
    <n v="13.607559999999999"/>
    <n v="-85.157079999999993"/>
    <s v="Áreas agropecuarias arboladas"/>
    <n v="0"/>
    <s v="Alta"/>
    <s v="Landsat"/>
    <s v="16051_13marzo2005"/>
    <m/>
    <s v="Baja"/>
    <s v="Pastos"/>
    <n v="0"/>
    <s v="Alta"/>
    <s v="Rapide Eye"/>
    <s v="1645323_22abril2016"/>
    <m/>
    <s v="Alta"/>
    <m/>
    <m/>
    <s v="419i"/>
    <n v="13.607559999999999"/>
    <n v="-85.157079999999993"/>
    <x v="0"/>
  </r>
  <r>
    <x v="1830"/>
    <x v="1830"/>
    <s v="Luis Valerio"/>
    <n v="13.60811"/>
    <n v="-84.902029999999996"/>
    <s v="Cultivo anual"/>
    <n v="0"/>
    <s v="Alta"/>
    <s v="Landsat"/>
    <s v="16051_13marzo2005"/>
    <m/>
    <s v="Baja"/>
    <s v="Pastos"/>
    <n v="0"/>
    <s v="Alta"/>
    <s v="Rapide Eye"/>
    <s v="1645324_27septiembre2016"/>
    <m/>
    <s v="Alta"/>
    <m/>
    <m/>
    <s v="422i"/>
    <n v="13.60811"/>
    <n v="-84.902029999999996"/>
    <x v="0"/>
  </r>
  <r>
    <x v="1831"/>
    <x v="1831"/>
    <s v="Luis Valerio"/>
    <n v="13.607279999999999"/>
    <n v="-84.647000000000006"/>
    <s v="Bosque latifoliado degradado 30-69%"/>
    <n v="6"/>
    <s v="Alta"/>
    <s v="Landsat"/>
    <s v="16051_13marzo2005"/>
    <m/>
    <s v="Baja"/>
    <s v="Áreas agropecuarias arboladas"/>
    <n v="1"/>
    <s v="Alta"/>
    <s v="Rapide Eye"/>
    <s v="1645325_24enero2016"/>
    <m/>
    <s v="Alta"/>
    <m/>
    <m/>
    <s v="425i"/>
    <n v="13.607279999999999"/>
    <n v="-84.647000000000006"/>
    <x v="0"/>
  </r>
  <r>
    <x v="1832"/>
    <x v="1832"/>
    <s v="Luis Valerio"/>
    <n v="13.692819999999999"/>
    <n v="-85.666690000000003"/>
    <s v="Áreas agropecuarias arboladas"/>
    <n v="0"/>
    <s v="Alta"/>
    <s v="Landsat"/>
    <s v="16051_24enero2005"/>
    <m/>
    <s v="Baja"/>
    <s v="Cultivo Permanente &gt; 30% (bosque)"/>
    <n v="7"/>
    <s v="Alta"/>
    <s v="Rapide Eye"/>
    <s v="1645420_03septiembre2016"/>
    <m/>
    <s v="Alta"/>
    <m/>
    <m/>
    <s v="440i"/>
    <n v="13.692819999999999"/>
    <n v="-85.666690000000003"/>
    <x v="0"/>
  </r>
  <r>
    <x v="1833"/>
    <x v="1833"/>
    <s v="Luis Valerio"/>
    <n v="13.693199999999999"/>
    <n v="-85.411559999999994"/>
    <s v="Áreas agropecuarias arboladas"/>
    <n v="0"/>
    <s v="Alta"/>
    <s v="Landsat"/>
    <s v="16051_14abril2005"/>
    <m/>
    <s v="Baja"/>
    <s v="Áreas agropecuarias arboladas"/>
    <n v="0"/>
    <s v="Alta"/>
    <s v="Rapide Eye"/>
    <s v="1645422_01octubre2016"/>
    <m/>
    <s v="Alta"/>
    <m/>
    <m/>
    <s v="443i"/>
    <n v="13.693199999999999"/>
    <n v="-85.411559999999994"/>
    <x v="0"/>
  </r>
  <r>
    <x v="1834"/>
    <x v="1834"/>
    <s v="Luis Valerio"/>
    <n v="13.692539999999999"/>
    <n v="-85.156419999999997"/>
    <s v="Áreas agropecuarias arboladas"/>
    <n v="1"/>
    <s v="Alta"/>
    <s v="Landsat"/>
    <s v="16051_24enero2005"/>
    <m/>
    <s v="Baja"/>
    <s v="Áreas agropecuarias arboladas"/>
    <n v="1"/>
    <s v="Alta"/>
    <s v="Landsat"/>
    <s v="16051_20mayo2015"/>
    <m/>
    <s v="Baja"/>
    <m/>
    <m/>
    <s v="446i"/>
    <n v="13.692539999999999"/>
    <n v="-85.156419999999997"/>
    <x v="0"/>
  </r>
  <r>
    <x v="1835"/>
    <x v="1835"/>
    <s v="Luis Valerio"/>
    <n v="13.69309"/>
    <n v="-84.90128"/>
    <s v="Pastos"/>
    <n v="0"/>
    <s v="Alta"/>
    <s v="Landsat"/>
    <s v="16051_13marzo2005"/>
    <m/>
    <s v="Baja"/>
    <s v="Áreas agropecuarias arboladas"/>
    <n v="1"/>
    <s v="Alta"/>
    <s v="Rapide Eye"/>
    <s v="1645424_17marzo2016"/>
    <m/>
    <s v="Alta"/>
    <m/>
    <m/>
    <s v="449i"/>
    <n v="13.69309"/>
    <n v="-84.90128"/>
    <x v="0"/>
  </r>
  <r>
    <x v="1836"/>
    <x v="1836"/>
    <s v="Luis Valerio"/>
    <n v="13.692270000000001"/>
    <n v="-84.646150000000006"/>
    <s v="Bosque latifoliado &gt;70%"/>
    <n v="9"/>
    <s v="Alta"/>
    <s v="Landsat"/>
    <s v="16050_13marzo2005"/>
    <m/>
    <s v="Baja"/>
    <s v="Bosque latifoliado &gt;70%"/>
    <n v="9"/>
    <s v="Alta"/>
    <s v="Rapide Eye"/>
    <s v="1645425_20junio2016"/>
    <m/>
    <s v="Alta"/>
    <m/>
    <m/>
    <s v="452i"/>
    <n v="13.692270000000001"/>
    <n v="-84.646150000000006"/>
    <x v="0"/>
  </r>
  <r>
    <x v="1837"/>
    <x v="1837"/>
    <s v="Luis Valerio"/>
    <n v="13.77826"/>
    <n v="-85.75215"/>
    <s v="Áreas agropecuarias arboladas"/>
    <n v="0"/>
    <s v="Media"/>
    <s v="Landsat"/>
    <s v="17050_16febrero2005"/>
    <m/>
    <s v="Baja"/>
    <s v="Áreas agropecuarias arboladas"/>
    <n v="1"/>
    <s v="Alta"/>
    <s v="Rapide Eye"/>
    <s v="1645420_04febrero2016"/>
    <m/>
    <s v="Alta"/>
    <m/>
    <s v="2005 certaza media por influencia de sombre/nube"/>
    <s v="465i"/>
    <n v="13.77826"/>
    <n v="-85.75215"/>
    <x v="0"/>
  </r>
  <r>
    <x v="1838"/>
    <x v="1838"/>
    <s v="Luis Valerio"/>
    <n v="13.77772"/>
    <n v="-85.497110000000006"/>
    <s v="Bosque latifoliado &gt;70%"/>
    <n v="8"/>
    <s v="Alta"/>
    <s v="Landsat"/>
    <s v="16051_24enero2005"/>
    <m/>
    <s v="Baja"/>
    <s v="Bosque latifoliado degradado 30-69%"/>
    <n v="3"/>
    <s v="Alta"/>
    <s v="Rapide Eye"/>
    <s v="1645421_04febrero2016"/>
    <m/>
    <s v="Alta"/>
    <m/>
    <m/>
    <s v="468i"/>
    <n v="13.77772"/>
    <n v="-85.497110000000006"/>
    <x v="0"/>
  </r>
  <r>
    <x v="1839"/>
    <x v="1839"/>
    <s v="Luis Valerio"/>
    <n v="13.77816"/>
    <n v="-85.242059999999995"/>
    <s v="Pastos"/>
    <n v="0"/>
    <s v="Alta"/>
    <s v="Landsat"/>
    <s v="16051_24enero2005"/>
    <m/>
    <s v="Baja"/>
    <s v="Pastos"/>
    <n v="0"/>
    <s v="Alta"/>
    <s v="Rapide Eye"/>
    <s v="1645422_04febrero2016"/>
    <m/>
    <s v="Alta"/>
    <m/>
    <m/>
    <s v="471i"/>
    <n v="13.77816"/>
    <n v="-85.242059999999995"/>
    <x v="0"/>
  </r>
  <r>
    <x v="1840"/>
    <x v="1840"/>
    <s v="Luis Valerio"/>
    <n v="13.77745"/>
    <n v="-84.987020000000001"/>
    <s v="Pastos"/>
    <n v="1"/>
    <s v="Alta"/>
    <s v="Landsat"/>
    <s v="16051_24enero2005"/>
    <m/>
    <s v="Baja"/>
    <s v="Pastos"/>
    <n v="1"/>
    <s v="Alta"/>
    <s v="Rapide Eye"/>
    <s v="1645424_22abril2016"/>
    <m/>
    <s v="Alta"/>
    <m/>
    <m/>
    <s v="474i"/>
    <n v="13.77745"/>
    <n v="-84.987020000000001"/>
    <x v="0"/>
  </r>
  <r>
    <x v="1841"/>
    <x v="1841"/>
    <s v="Luis Valerio"/>
    <n v="13.77806"/>
    <n v="-84.731970000000004"/>
    <s v="Bosque latifoliado &gt;70%"/>
    <n v="9"/>
    <s v="Alta"/>
    <s v="Landsat"/>
    <s v="16051_24enero2005"/>
    <m/>
    <s v="Baja"/>
    <s v="Bosque latifoliado degradado 30-69%"/>
    <n v="4"/>
    <s v="Alta"/>
    <s v="Rapide Eye"/>
    <s v="1645425_22abril2016"/>
    <m/>
    <s v="Alta"/>
    <m/>
    <m/>
    <s v="477i"/>
    <n v="13.77806"/>
    <n v="-84.731970000000004"/>
    <x v="0"/>
  </r>
  <r>
    <x v="1842"/>
    <x v="1842"/>
    <s v="Luis Valerio"/>
    <n v="13.86322"/>
    <n v="-85.581609999999998"/>
    <s v="Bosque latifoliado &gt;70%"/>
    <n v="8"/>
    <s v="Alta"/>
    <s v="Landsat"/>
    <s v="16051_24enero2005"/>
    <m/>
    <s v="Baja"/>
    <s v="Bosque latifoliado degradado 30-69%"/>
    <n v="5"/>
    <s v="Alta"/>
    <s v="Rapide Eye"/>
    <s v="1645421_04febrero2016"/>
    <m/>
    <s v="Alta"/>
    <m/>
    <m/>
    <s v="492i"/>
    <n v="13.86322"/>
    <n v="-85.581609999999998"/>
    <x v="0"/>
  </r>
  <r>
    <x v="1843"/>
    <x v="1843"/>
    <s v="Luis Valerio"/>
    <n v="13.86262"/>
    <n v="-85.32647"/>
    <s v="Áreas agropecuarias arboladas"/>
    <n v="2"/>
    <s v="Alta"/>
    <s v="Landsat"/>
    <s v="16051_24enero2005"/>
    <m/>
    <s v="Baja"/>
    <s v="Áreas agropecuarias arboladas"/>
    <n v="1"/>
    <s v="Alta"/>
    <s v="Rapide Eye"/>
    <s v="1645422_01octubre2016"/>
    <m/>
    <s v="Alta"/>
    <m/>
    <m/>
    <s v="495i"/>
    <n v="13.86262"/>
    <n v="-85.32647"/>
    <x v="0"/>
  </r>
  <r>
    <x v="1844"/>
    <x v="1844"/>
    <s v="Luis Valerio"/>
    <n v="13.86312"/>
    <n v="-85.071330000000003"/>
    <s v="Bosque latifoliado degradado 30-69%"/>
    <n v="6"/>
    <s v="Alta"/>
    <s v="Landsat"/>
    <s v="16051_13marzo2005"/>
    <m/>
    <s v="Baja"/>
    <s v="Bosque latifoliado &gt;70%"/>
    <n v="7"/>
    <s v="Alta"/>
    <s v="Rapide Eye"/>
    <s v="1645423_16enero2016"/>
    <m/>
    <s v="Alta"/>
    <m/>
    <m/>
    <s v="498i"/>
    <n v="13.86312"/>
    <n v="-85.071330000000003"/>
    <x v="0"/>
  </r>
  <r>
    <x v="1845"/>
    <x v="1845"/>
    <s v="Luis Valerio"/>
    <n v="13.86234"/>
    <n v="-84.816199999999995"/>
    <s v="Bosque latifoliado &gt;70%"/>
    <n v="7"/>
    <s v="Alta"/>
    <s v="Landsat"/>
    <s v="16050_13marzo2005"/>
    <m/>
    <s v="Baja"/>
    <s v="Bosque latifoliado degradado 30-69%"/>
    <n v="5"/>
    <s v="Alta"/>
    <s v="Rapide Eye"/>
    <s v="1645424_22abril2016"/>
    <m/>
    <s v="Alta"/>
    <m/>
    <m/>
    <s v="501i"/>
    <n v="13.86234"/>
    <n v="-84.816199999999995"/>
    <x v="0"/>
  </r>
  <r>
    <x v="1846"/>
    <x v="1846"/>
    <s v="Luis Valerio"/>
    <n v="13.863009999999999"/>
    <n v="-84.561059999999998"/>
    <s v="Bosque latifoliado &gt;70%"/>
    <n v="9"/>
    <s v="Alta"/>
    <s v="Landsat"/>
    <s v="16050_24enero2005"/>
    <m/>
    <s v="Baja"/>
    <s v="Bosque latifoliado &gt;70%"/>
    <n v="9"/>
    <s v="Alta"/>
    <s v="Rapide Eye"/>
    <s v="1645425_22abril2016"/>
    <m/>
    <s v="Alta"/>
    <m/>
    <m/>
    <s v="504i"/>
    <n v="13.863009999999999"/>
    <n v="-84.561059999999998"/>
    <x v="0"/>
  </r>
  <r>
    <x v="1847"/>
    <x v="1847"/>
    <s v="Luis Valerio"/>
    <n v="12.375299999999999"/>
    <n v="-84.520340000000004"/>
    <s v="Áreas agropecuarias arboladas"/>
    <n v="1"/>
    <s v="Alta"/>
    <s v="Landsat"/>
    <s v="16051_24enero2005"/>
    <m/>
    <s v="Baja"/>
    <s v="Áreas agropecuarias arboladas"/>
    <n v="1"/>
    <s v="Alta"/>
    <s v="Rapideye"/>
    <s v="1644826_24 enero2016"/>
    <m/>
    <s v="Alta"/>
    <m/>
    <m/>
    <s v="515INF"/>
    <n v="12.375299999999999"/>
    <n v="-84.520340000000004"/>
    <x v="0"/>
  </r>
  <r>
    <x v="1848"/>
    <x v="1848"/>
    <s v="Luis Valerio"/>
    <n v="13.948689999999999"/>
    <n v="-85.667240000000007"/>
    <s v="Cultivo anual"/>
    <n v="0"/>
    <s v="Alta"/>
    <s v="Landsat"/>
    <s v="16050_13marzo2005"/>
    <m/>
    <s v="Baja"/>
    <s v="Áreas agropecuarias arboladas"/>
    <n v="2"/>
    <s v="Alta"/>
    <s v="Rapide Eye"/>
    <s v="1645521_04febrero2016"/>
    <m/>
    <s v="Alta"/>
    <m/>
    <m/>
    <s v="517i"/>
    <n v="13.948689999999999"/>
    <n v="-85.667240000000007"/>
    <x v="0"/>
  </r>
  <r>
    <x v="1849"/>
    <x v="1849"/>
    <s v="Luis Valerio"/>
    <n v="12.376060000000001"/>
    <n v="-84.264889999999994"/>
    <s v="Áreas agropecuarias arboladas"/>
    <n v="2"/>
    <s v="Alta"/>
    <s v="Spot"/>
    <s v="621325_27enero2005"/>
    <m/>
    <s v="Media"/>
    <s v="Áreas agropecuarias arboladas"/>
    <n v="2"/>
    <s v="Alta"/>
    <s v="Bing"/>
    <s v="no conocida"/>
    <m/>
    <s v="Alta"/>
    <m/>
    <m/>
    <s v="518INF"/>
    <n v="12.376060000000001"/>
    <n v="-84.264889999999994"/>
    <x v="0"/>
  </r>
  <r>
    <x v="1850"/>
    <x v="1850"/>
    <s v="Luis Valerio"/>
    <n v="13.948180000000001"/>
    <n v="-85.412059999999997"/>
    <s v="Bosque latifoliado degradado 30-69%"/>
    <n v="5"/>
    <s v="Media"/>
    <s v="Landsat"/>
    <s v="16050_24enero2005"/>
    <m/>
    <s v="Baja"/>
    <s v="Áreas agropecuarias arboladas"/>
    <n v="2"/>
    <s v="Alta"/>
    <s v="Rapide Eye"/>
    <s v="1645522_04febrero2016"/>
    <m/>
    <s v="Alta"/>
    <m/>
    <m/>
    <s v="520i"/>
    <n v="13.948180000000001"/>
    <n v="-85.412059999999997"/>
    <x v="0"/>
  </r>
  <r>
    <x v="1851"/>
    <x v="1851"/>
    <s v="Luis Valerio"/>
    <n v="13.947520000000001"/>
    <n v="-85.15701"/>
    <s v="Bosque latifoliado degradado 30-69%"/>
    <n v="3"/>
    <s v="Alta"/>
    <s v="Landsat"/>
    <s v="16050_24enero2005"/>
    <m/>
    <s v="Baja"/>
    <s v="Bosque latifoliado degradado 30-69%"/>
    <n v="3"/>
    <s v="Alta"/>
    <s v="Rapide Eye"/>
    <s v="1645523_16enero2016"/>
    <m/>
    <s v="Alta"/>
    <m/>
    <m/>
    <s v="523i"/>
    <n v="13.947520000000001"/>
    <n v="-85.15701"/>
    <x v="0"/>
  </r>
  <r>
    <x v="1852"/>
    <x v="1852"/>
    <s v="Luis Valerio"/>
    <n v="13.948079999999999"/>
    <n v="-84.901960000000003"/>
    <s v="Bosque latifoliado &gt;70%"/>
    <n v="9"/>
    <s v="Alta"/>
    <s v="Landsat"/>
    <s v="16050_24enero2005"/>
    <m/>
    <s v="Baja"/>
    <s v="Bosque latifoliado &gt;70%"/>
    <n v="9"/>
    <s v="Alta"/>
    <s v="Rapide Eye"/>
    <s v="1645524_17marzo2016"/>
    <m/>
    <s v="Alta"/>
    <m/>
    <m/>
    <s v="526i"/>
    <n v="13.948079999999999"/>
    <n v="-84.901960000000003"/>
    <x v="0"/>
  </r>
  <r>
    <x v="1853"/>
    <x v="1853"/>
    <s v="Luis Valerio"/>
    <n v="13.947240000000001"/>
    <n v="-84.646929999999998"/>
    <s v="Bosque latifoliado &gt;70%"/>
    <n v="9"/>
    <s v="Alta"/>
    <s v="Landsat"/>
    <s v="16050_13marzo2005"/>
    <m/>
    <s v="Baja"/>
    <s v="Bosque latifoliado &gt;70%"/>
    <n v="9"/>
    <s v="Alta"/>
    <s v="Rapide Eye"/>
    <s v="1645525_17marzo2016"/>
    <m/>
    <s v="Alta"/>
    <m/>
    <m/>
    <s v="529i"/>
    <n v="13.947240000000001"/>
    <n v="-84.646929999999998"/>
    <x v="0"/>
  </r>
  <r>
    <x v="1854"/>
    <x v="1854"/>
    <s v="Luis Valerio"/>
    <n v="14.03314"/>
    <n v="-85.241380000000007"/>
    <s v="Bosque latifoliado &gt;70%"/>
    <n v="9"/>
    <s v="Alta"/>
    <s v="Landsat"/>
    <s v="16050_13marzo2005"/>
    <m/>
    <s v="Baja"/>
    <s v="Bosque latifoliado degradado 30-69%"/>
    <n v="6"/>
    <s v="Alta"/>
    <s v="Rapide Eye"/>
    <s v="1645522_04febrero2016"/>
    <m/>
    <s v="Alta"/>
    <m/>
    <m/>
    <s v="545i"/>
    <n v="14.03314"/>
    <n v="-85.241380000000007"/>
    <x v="0"/>
  </r>
  <r>
    <x v="1855"/>
    <x v="1855"/>
    <s v="Luis Valerio"/>
    <n v="14.03241"/>
    <n v="-84.986239999999995"/>
    <s v="Bosque latifoliado &gt;70%"/>
    <n v="9"/>
    <s v="Alta"/>
    <s v="Landsat"/>
    <s v="16050_24enero2005"/>
    <m/>
    <s v="Baja"/>
    <s v="Bosque latifoliado &gt;70%"/>
    <n v="9"/>
    <s v="Alta"/>
    <s v="Rapide Eye"/>
    <s v="1645524_17marzo2016"/>
    <m/>
    <s v="Alta"/>
    <m/>
    <m/>
    <s v="548i"/>
    <n v="14.03241"/>
    <n v="-84.986239999999995"/>
    <x v="0"/>
  </r>
  <r>
    <x v="1856"/>
    <x v="1856"/>
    <s v="Luis Valerio"/>
    <n v="14.03303"/>
    <n v="-84.731099999999998"/>
    <s v="Bosque latifoliado &gt;70%"/>
    <n v="9"/>
    <s v="Alta"/>
    <s v="Landsat"/>
    <s v="16050_24enero2005"/>
    <m/>
    <s v="Baja"/>
    <s v="Bosque latifoliado &gt;70%"/>
    <n v="9"/>
    <s v="Alta"/>
    <s v="Rapide Eye"/>
    <s v="1645525_17marzo2016"/>
    <m/>
    <s v="Alta"/>
    <m/>
    <m/>
    <s v="551i"/>
    <n v="14.03303"/>
    <n v="-84.731099999999998"/>
    <x v="0"/>
  </r>
  <r>
    <x v="1857"/>
    <x v="1857"/>
    <s v="Luis Valerio"/>
    <n v="12.461"/>
    <n v="-84.774169999999998"/>
    <s v="Pastos"/>
    <n v="0"/>
    <s v="Alta"/>
    <s v="Landsat"/>
    <s v="16051_24enero2005"/>
    <m/>
    <s v="Baja"/>
    <s v="Pastos"/>
    <n v="1"/>
    <s v="Alta"/>
    <s v="Rapideye"/>
    <s v="1644825_02abril2016"/>
    <m/>
    <s v="Alta"/>
    <m/>
    <m/>
    <s v="553INF"/>
    <n v="12.461"/>
    <n v="-84.774169999999998"/>
    <x v="0"/>
  </r>
  <r>
    <x v="1858"/>
    <x v="1858"/>
    <s v="Luis Valerio"/>
    <n v="12.46022"/>
    <n v="-84.519530000000003"/>
    <s v="Bosque latifoliado degradado 30-69%"/>
    <n v="4"/>
    <s v="Alta"/>
    <s v="Landsat"/>
    <s v="16051_24enero2005"/>
    <m/>
    <s v="Baja"/>
    <s v="Bosque latifoliado degradado 30-69%"/>
    <n v="3"/>
    <s v="Alta"/>
    <s v="Rapideye"/>
    <s v="1644826_24 enero2016"/>
    <m/>
    <s v="Alta"/>
    <m/>
    <m/>
    <s v="556INF"/>
    <n v="12.46022"/>
    <n v="-84.519530000000003"/>
    <x v="0"/>
  </r>
  <r>
    <x v="1859"/>
    <x v="1859"/>
    <s v="Luis Valerio"/>
    <n v="12.46096"/>
    <n v="-84.263999999999996"/>
    <s v="Bosque latifoliado degradado 30-69%"/>
    <n v="3"/>
    <s v="Alta"/>
    <s v="Spot"/>
    <s v="622325_22noviembre2006"/>
    <m/>
    <s v="Media"/>
    <s v="Bosque latifoliado degradado 30-69%"/>
    <n v="3"/>
    <s v="Alta"/>
    <s v="Landsat"/>
    <s v="16051_28noviembre2015"/>
    <m/>
    <s v="Baja"/>
    <m/>
    <m/>
    <s v="559INF"/>
    <n v="12.46096"/>
    <n v="-84.263999999999996"/>
    <x v="0"/>
  </r>
  <r>
    <x v="1860"/>
    <x v="1860"/>
    <s v="Luis Valerio"/>
    <n v="14.118130000000001"/>
    <n v="-85.241990000000001"/>
    <s v="Bosque latifoliado &gt;70%"/>
    <n v="9"/>
    <s v="Alta"/>
    <s v="Landsat"/>
    <s v="16050_13marzo2005"/>
    <m/>
    <s v="Baja"/>
    <s v="Bosque latifoliado &gt;70%"/>
    <n v="9"/>
    <s v="Alta"/>
    <s v="Landsat"/>
    <s v="16050_28enero2015"/>
    <m/>
    <s v="Baja"/>
    <m/>
    <m/>
    <s v="567i"/>
    <n v="14.118130000000001"/>
    <n v="-85.241990000000001"/>
    <x v="0"/>
  </r>
  <r>
    <x v="1861"/>
    <x v="1861"/>
    <s v="Luis Valerio"/>
    <n v="14.1174"/>
    <n v="-84.986949999999993"/>
    <s v="Bosque latifoliado degradado 30-69%"/>
    <n v="3"/>
    <s v="Alta"/>
    <s v="Landsat"/>
    <s v="16050_24enero2005"/>
    <m/>
    <s v="Baja"/>
    <s v="Áreas agropecuarias arboladas"/>
    <n v="1"/>
    <s v="Alta"/>
    <s v="Rapide Eye"/>
    <s v="1645624_17marzo2016"/>
    <m/>
    <s v="Alta"/>
    <m/>
    <m/>
    <s v="570i"/>
    <n v="14.1174"/>
    <n v="-84.986949999999993"/>
    <x v="0"/>
  </r>
  <r>
    <x v="1862"/>
    <x v="1862"/>
    <s v="Luis Valerio"/>
    <n v="14.20312"/>
    <n v="-85.241330000000005"/>
    <s v="Bosque latifoliado degradado 30-69%"/>
    <n v="5"/>
    <s v="Alta"/>
    <s v="Landsat"/>
    <s v="16050_24enero2005"/>
    <m/>
    <s v="Baja"/>
    <s v="Bosque latifoliado degradado 30-69%"/>
    <n v="4"/>
    <s v="Alta"/>
    <s v="Rapide Eye"/>
    <s v="1645622_01octubre2016"/>
    <m/>
    <s v="Alta"/>
    <m/>
    <m/>
    <s v="589i"/>
    <n v="14.20312"/>
    <n v="-85.241330000000005"/>
    <x v="0"/>
  </r>
  <r>
    <x v="1863"/>
    <x v="1863"/>
    <s v="Luis Valerio"/>
    <n v="12.546049999999999"/>
    <n v="-84.774900000000002"/>
    <s v="Áreas agropecuarias arboladas"/>
    <n v="1"/>
    <s v="Alta"/>
    <s v="Landsat"/>
    <s v="16051_24enero2005"/>
    <m/>
    <s v="Baja"/>
    <s v="Áreas agropecuarias arboladas"/>
    <n v="1"/>
    <s v="Alta"/>
    <s v="Landsat"/>
    <s v="16051_19marzo2016"/>
    <m/>
    <s v="Baja"/>
    <m/>
    <m/>
    <s v="598INF"/>
    <n v="12.546049999999999"/>
    <n v="-84.774900000000002"/>
    <x v="0"/>
  </r>
  <r>
    <x v="1864"/>
    <x v="1864"/>
    <s v="Luis Valerio"/>
    <n v="12.54528"/>
    <n v="-84.52028"/>
    <s v="Pastos"/>
    <n v="1"/>
    <s v="Alta"/>
    <s v="Landsat"/>
    <s v="16051_14abril2005"/>
    <m/>
    <s v="Baja"/>
    <s v="Áreas agropecuarias arboladas"/>
    <n v="1"/>
    <s v="Alta"/>
    <s v="Rapideye"/>
    <s v="1644826_24 enero2016"/>
    <m/>
    <s v="Alta"/>
    <m/>
    <m/>
    <s v="601INF"/>
    <n v="12.54528"/>
    <n v="-84.52028"/>
    <x v="0"/>
  </r>
  <r>
    <x v="1865"/>
    <x v="1865"/>
    <s v="Luis Valerio"/>
    <n v="12.546049999999999"/>
    <n v="-84.264889999999994"/>
    <s v="Bosque latifoliado degradado 30-69%"/>
    <n v="4"/>
    <s v="Alta"/>
    <s v="Landsat"/>
    <s v="16051_24enero2005"/>
    <m/>
    <s v="Baja"/>
    <s v="Bosque latifoliado degradado 30-69%"/>
    <n v="5"/>
    <s v="Alta"/>
    <s v="Rapideye"/>
    <s v="1644827_01octubre2015"/>
    <m/>
    <s v="Alta"/>
    <m/>
    <m/>
    <s v="604INF"/>
    <n v="12.546049999999999"/>
    <n v="-84.264889999999994"/>
    <x v="0"/>
  </r>
  <r>
    <x v="1866"/>
    <x v="1866"/>
    <s v="Luis Valerio"/>
    <n v="12.631"/>
    <n v="-84.944220000000001"/>
    <s v="Áreas agropecuarias arboladas"/>
    <n v="0"/>
    <s v="Alta"/>
    <s v="Landsat"/>
    <s v="16051_24enero2005"/>
    <m/>
    <s v="Baja"/>
    <s v="Áreas agropecuarias arboladas"/>
    <n v="0"/>
    <s v="Alta"/>
    <s v="Rapideye"/>
    <s v="1644924_02abril2016"/>
    <m/>
    <s v="Alta"/>
    <m/>
    <m/>
    <s v="641INF"/>
    <n v="12.631"/>
    <n v="-84.944220000000001"/>
    <x v="0"/>
  </r>
  <r>
    <x v="1867"/>
    <x v="1867"/>
    <s v="Luis Valerio"/>
    <n v="12.630269999999999"/>
    <n v="-84.689509999999999"/>
    <s v="Pastos"/>
    <n v="0"/>
    <s v="Alta"/>
    <s v="Landsat"/>
    <s v="16051_24enero2005"/>
    <m/>
    <s v="Baja"/>
    <s v="Pastos"/>
    <n v="0"/>
    <s v="Media"/>
    <s v="Landsat"/>
    <s v="16051_18abril2015"/>
    <m/>
    <s v="Baja"/>
    <m/>
    <m/>
    <s v="644INF"/>
    <n v="12.630269999999999"/>
    <n v="-84.689509999999999"/>
    <x v="0"/>
  </r>
  <r>
    <x v="1868"/>
    <x v="1868"/>
    <s v="Luis Valerio"/>
    <n v="13.77847"/>
    <n v="-85.794700000000006"/>
    <s v="Áreas agropecuarias arboladas"/>
    <n v="1"/>
    <s v="Alta"/>
    <s v="Landsat"/>
    <s v="17050_28septiembre2005"/>
    <m/>
    <s v="Baja"/>
    <s v="Áreas agropecuarias arboladas"/>
    <n v="1"/>
    <s v="Alta"/>
    <s v="Rapide Eye"/>
    <s v="1645420_04febrero2016"/>
    <m/>
    <s v="Alta"/>
    <m/>
    <s v="En 2005 son 8 puntos en tacotal"/>
    <s v="67b"/>
    <n v="13.77847"/>
    <n v="-85.794700000000006"/>
    <x v="0"/>
  </r>
  <r>
    <x v="1869"/>
    <x v="1869"/>
    <s v="Luis Valerio"/>
    <n v="12.71604"/>
    <n v="-84.944900000000004"/>
    <s v="Áreas agropecuarias arboladas"/>
    <n v="1"/>
    <s v="Alta"/>
    <s v="Landsat"/>
    <s v="16051_24enero2005"/>
    <m/>
    <s v="Baja"/>
    <s v="Áreas agropecuarias arboladas"/>
    <n v="1"/>
    <s v="Alta"/>
    <s v="Landsat"/>
    <s v="16051_19marzo2016"/>
    <m/>
    <s v="Baja"/>
    <m/>
    <m/>
    <s v="687INF"/>
    <n v="12.71604"/>
    <n v="-84.944900000000004"/>
    <x v="0"/>
  </r>
  <r>
    <x v="1870"/>
    <x v="1870"/>
    <s v="Luis Valerio"/>
    <n v="12.715310000000001"/>
    <n v="-84.690219999999997"/>
    <s v="Áreas agropecuarias arboladas"/>
    <n v="2"/>
    <s v="Alta"/>
    <s v="Landsat"/>
    <s v="16051_24enero2005"/>
    <m/>
    <s v="Baja"/>
    <s v="Áreas agropecuarias arboladas"/>
    <n v="2"/>
    <s v="Alta"/>
    <s v="Rapideye"/>
    <s v="1644925_02abril2016"/>
    <m/>
    <s v="Alta"/>
    <m/>
    <m/>
    <s v="690INF"/>
    <n v="12.715310000000001"/>
    <n v="-84.690219999999997"/>
    <x v="0"/>
  </r>
  <r>
    <x v="1871"/>
    <x v="1871"/>
    <s v="Luis Valerio"/>
    <n v="13.863479999999999"/>
    <n v="-85.709710000000001"/>
    <s v="Bosque latifoliado &gt;70%"/>
    <n v="7"/>
    <s v="Alta"/>
    <s v="Landsat"/>
    <s v="17050_28septiembre2006"/>
    <m/>
    <s v="Baja"/>
    <s v="Bosque latifoliado degradado 30-69%"/>
    <n v="6"/>
    <s v="Alta"/>
    <s v="Landsat"/>
    <s v="17050_25abril2015"/>
    <m/>
    <s v="Baja"/>
    <m/>
    <s v="En 2015 RapiEye estan con nubes"/>
    <s v="69b"/>
    <n v="13.863479999999999"/>
    <n v="-85.709710000000001"/>
    <x v="0"/>
  </r>
  <r>
    <x v="1872"/>
    <x v="1872"/>
    <s v="Luis Valerio"/>
    <n v="12.37571"/>
    <n v="-84.64761"/>
    <s v="Áreas agropecuarias arboladas"/>
    <n v="1"/>
    <s v="Alta"/>
    <s v="Landsat"/>
    <s v="16051_24enero2005"/>
    <m/>
    <s v="Baja"/>
    <s v="Áreas agropecuarias arboladas"/>
    <n v="1"/>
    <s v="Alta"/>
    <s v="Rapideye"/>
    <s v="1644825_02abril2016"/>
    <m/>
    <s v="Alta"/>
    <m/>
    <m/>
    <s v="889i"/>
    <n v="12.37571"/>
    <n v="-84.64761"/>
    <x v="0"/>
  </r>
  <r>
    <x v="1873"/>
    <x v="1873"/>
    <s v="Luis Valerio"/>
    <n v="12.375679999999999"/>
    <n v="-84.562610000000006"/>
    <s v="Bosque latifoliado degradado 30-69%"/>
    <n v="4"/>
    <s v="Alta"/>
    <s v="Landsat"/>
    <s v="16051_24enero2005"/>
    <m/>
    <s v="Baja"/>
    <s v="Bosque latifoliado degradado 30-69%"/>
    <n v="4"/>
    <s v="Alta"/>
    <s v="Rapideye"/>
    <s v="1644826_24 enero2016"/>
    <m/>
    <s v="Alta"/>
    <m/>
    <m/>
    <s v="890i"/>
    <n v="12.375679999999999"/>
    <n v="-84.562610000000006"/>
    <x v="0"/>
  </r>
  <r>
    <x v="1874"/>
    <x v="1874"/>
    <s v="Luis Valerio"/>
    <n v="12.37565"/>
    <n v="-84.307609999999997"/>
    <s v="Áreas agropecuarias arboladas"/>
    <n v="2"/>
    <s v="Alta"/>
    <s v="Spot"/>
    <s v="622325_22noviembre2006"/>
    <m/>
    <s v="Media"/>
    <s v="Áreas agropecuarias arboladas"/>
    <n v="2"/>
    <s v="Alta"/>
    <s v="Rapideye"/>
    <s v="1644827_01octubre2015"/>
    <m/>
    <s v="Alta"/>
    <m/>
    <m/>
    <s v="893i"/>
    <n v="12.37565"/>
    <n v="-84.307609999999997"/>
    <x v="0"/>
  </r>
  <r>
    <x v="1875"/>
    <x v="1875"/>
    <s v="Luis Valerio"/>
    <n v="12.460610000000001"/>
    <n v="-84.561819999999997"/>
    <s v="Áreas agropecuarias arboladas"/>
    <n v="2"/>
    <s v="Alta"/>
    <s v="Landsat"/>
    <s v="16051_14abril2005"/>
    <m/>
    <s v="Baja"/>
    <s v="Áreas agropecuarias arboladas"/>
    <n v="2"/>
    <s v="Alta"/>
    <s v="Rapideye"/>
    <s v="1644826_24 enero2016"/>
    <m/>
    <s v="Alta"/>
    <m/>
    <m/>
    <s v="903i"/>
    <n v="12.460610000000001"/>
    <n v="-84.561819999999997"/>
    <x v="0"/>
  </r>
  <r>
    <x v="1876"/>
    <x v="1876"/>
    <s v="Luis Valerio"/>
    <n v="12.46053"/>
    <n v="-84.221720000000005"/>
    <s v="Pastos"/>
    <n v="0"/>
    <s v="Alta"/>
    <s v="Landsat"/>
    <s v="15051_29ago2005.img"/>
    <m/>
    <s v="Baja"/>
    <s v="Pastos"/>
    <n v="2"/>
    <s v="Alta"/>
    <s v="Rapideye"/>
    <s v="1644827_01octubre2015"/>
    <m/>
    <s v="Alta"/>
    <m/>
    <m/>
    <s v="907i"/>
    <n v="12.46053"/>
    <n v="-84.221720000000005"/>
    <x v="0"/>
  </r>
  <r>
    <x v="1877"/>
    <x v="1877"/>
    <s v="Luis Valerio"/>
    <n v="13.140269999999999"/>
    <n v="-84.859359999999995"/>
    <s v="Pastos"/>
    <n v="0"/>
    <s v="Alta"/>
    <s v="Landsat"/>
    <s v="16051_14abril2005"/>
    <m/>
    <s v="Baja"/>
    <s v="Pastos"/>
    <n v="0"/>
    <s v="Alta"/>
    <s v="Rapide Eye"/>
    <s v="1645124_02abril2016"/>
    <m/>
    <s v="Alta"/>
    <m/>
    <m/>
    <s v="912INF"/>
    <n v="13.140269999999999"/>
    <n v="-84.859359999999995"/>
    <x v="0"/>
  </r>
  <r>
    <x v="1878"/>
    <x v="1878"/>
    <s v="Luis Valerio"/>
    <n v="12.545719999999999"/>
    <n v="-84.817580000000007"/>
    <s v="Pastos"/>
    <n v="0"/>
    <s v="Alta"/>
    <s v="Landsat"/>
    <s v="16051_24enero2005"/>
    <m/>
    <s v="Baja"/>
    <s v="Pastos"/>
    <n v="0"/>
    <s v="Alta"/>
    <s v="Rapideye"/>
    <s v="1644824_02abril2016"/>
    <m/>
    <s v="Alta"/>
    <m/>
    <m/>
    <s v="916i"/>
    <n v="12.545719999999999"/>
    <n v="-84.817580000000007"/>
    <x v="0"/>
  </r>
  <r>
    <x v="1879"/>
    <x v="1879"/>
    <s v="Luis Valerio"/>
    <n v="12.545669999999999"/>
    <n v="-84.56259"/>
    <s v="Áreas agropecuarias arboladas"/>
    <n v="1"/>
    <s v="Alta"/>
    <s v="Landsat"/>
    <s v="16051_24enero2005"/>
    <m/>
    <s v="Baja"/>
    <s v="Áreas agropecuarias arboladas"/>
    <n v="1"/>
    <s v="Alta"/>
    <s v="Rapideye"/>
    <s v="1644826_24 enero2016"/>
    <m/>
    <s v="Alta"/>
    <m/>
    <m/>
    <s v="919i"/>
    <n v="12.545669999999999"/>
    <n v="-84.56259"/>
    <x v="0"/>
  </r>
  <r>
    <x v="1880"/>
    <x v="1880"/>
    <s v="Luis Valerio"/>
    <n v="12.545640000000001"/>
    <n v="-84.307590000000005"/>
    <s v="Áreas agropecuarias arboladas"/>
    <n v="1"/>
    <s v="Alta"/>
    <s v="Landsat"/>
    <s v="Imal7_16051_24_11_2005"/>
    <m/>
    <s v="Baja"/>
    <s v="Áreas agropecuarias arboladas"/>
    <n v="2"/>
    <s v="Alta"/>
    <s v="Rapideye"/>
    <s v="1644827_01octubre2015"/>
    <m/>
    <s v="Alta"/>
    <m/>
    <m/>
    <s v="922i"/>
    <n v="12.545640000000001"/>
    <n v="-84.307590000000005"/>
    <x v="0"/>
  </r>
  <r>
    <x v="1881"/>
    <x v="1881"/>
    <s v="Luis Valerio"/>
    <n v="12.63063"/>
    <n v="-84.731840000000005"/>
    <s v="Áreas agropecuarias arboladas"/>
    <n v="1"/>
    <s v="Alta"/>
    <s v="Landsat"/>
    <s v="16051_14abril2005"/>
    <m/>
    <s v="Baja"/>
    <s v="Áreas agropecuarias arboladas"/>
    <n v="1"/>
    <s v="Alta"/>
    <s v="Rapideye"/>
    <s v="1644925_02abril2016"/>
    <m/>
    <s v="Alta"/>
    <m/>
    <m/>
    <s v="933i"/>
    <n v="12.63063"/>
    <n v="-84.731840000000005"/>
    <x v="0"/>
  </r>
  <r>
    <x v="1882"/>
    <x v="1882"/>
    <s v="Luis Valerio"/>
    <n v="12.71571"/>
    <n v="-84.902550000000005"/>
    <s v="Áreas agropecuarias arboladas"/>
    <n v="0"/>
    <s v="Media"/>
    <s v="Landsat"/>
    <s v="Imal7_16051_24_11_2005"/>
    <m/>
    <s v="Baja"/>
    <s v="Áreas agropecuarias arboladas"/>
    <n v="0"/>
    <s v="Alta"/>
    <s v="Rapideye"/>
    <s v="1644924_02abril2016"/>
    <m/>
    <s v="Alta"/>
    <m/>
    <m/>
    <s v="947i"/>
    <n v="12.71571"/>
    <n v="-84.902550000000005"/>
    <x v="0"/>
  </r>
  <r>
    <x v="1883"/>
    <x v="1883"/>
    <s v="Luis Valerio"/>
    <n v="13.225429999999999"/>
    <n v="-85.200029999999998"/>
    <s v="Bosque latifoliado &gt;70%"/>
    <n v="9"/>
    <s v="Alta"/>
    <s v="Landsat"/>
    <s v="16051_13marzo2005"/>
    <m/>
    <s v="Baja"/>
    <s v="Bosque latifoliado &gt;70%"/>
    <n v="9"/>
    <s v="Alta"/>
    <s v="Landsat"/>
    <s v="16051_28enero2015"/>
    <m/>
    <s v="Baja"/>
    <m/>
    <m/>
    <s v="948INF"/>
    <n v="13.225429999999999"/>
    <n v="-85.200029999999998"/>
    <x v="0"/>
  </r>
  <r>
    <x v="1884"/>
    <x v="1884"/>
    <s v="Luis Valerio"/>
    <n v="12.715680000000001"/>
    <n v="-84.647549999999995"/>
    <s v="Áreas agropecuarias arboladas"/>
    <n v="2"/>
    <s v="Alta"/>
    <s v="Spot"/>
    <s v="621324_24noviembre2005"/>
    <m/>
    <s v="Baja"/>
    <s v="Áreas agropecuarias arboladas"/>
    <n v="2"/>
    <s v="Alta"/>
    <s v="Rapideye"/>
    <s v="1644925_02abril2016"/>
    <m/>
    <s v="Alta"/>
    <m/>
    <m/>
    <s v="950i"/>
    <n v="12.715680000000001"/>
    <n v="-84.647549999999995"/>
    <x v="0"/>
  </r>
  <r>
    <x v="1885"/>
    <x v="1885"/>
    <s v="Luis Valerio"/>
    <n v="13.22601"/>
    <n v="-84.944900000000004"/>
    <s v="Pastos"/>
    <n v="0"/>
    <s v="Alta"/>
    <s v="Landsat"/>
    <s v="16051_13marzo2005"/>
    <m/>
    <s v="Baja"/>
    <s v="Pastos"/>
    <n v="0"/>
    <s v="Alta"/>
    <s v="Rapide Eye"/>
    <s v="1645124_02abril2016"/>
    <m/>
    <s v="Alta"/>
    <m/>
    <m/>
    <s v="951INF"/>
    <n v="13.22601"/>
    <n v="-84.944900000000004"/>
    <x v="0"/>
  </r>
  <r>
    <x v="1886"/>
    <x v="1886"/>
    <s v="Luis Valerio"/>
    <n v="13.22526"/>
    <n v="-84.690049999999999"/>
    <s v="Pastos"/>
    <n v="0"/>
    <s v="Alta"/>
    <s v="Landsat"/>
    <s v="16051_13marzo2005"/>
    <m/>
    <s v="Baja"/>
    <s v="Pastos"/>
    <n v="0"/>
    <s v="Alta"/>
    <s v="Rapide Eye"/>
    <s v="1645125_02abril2016"/>
    <m/>
    <s v="Alta"/>
    <m/>
    <m/>
    <s v="954INF"/>
    <n v="13.22526"/>
    <n v="-84.690049999999999"/>
    <x v="0"/>
  </r>
  <r>
    <x v="1887"/>
    <x v="1887"/>
    <s v="Luis Valerio"/>
    <n v="13.310449999999999"/>
    <n v="-85.369460000000004"/>
    <s v="Áreas agropecuarias arboladas"/>
    <n v="1"/>
    <s v="Alta"/>
    <s v="Landsat"/>
    <s v="16051_13marzo2005"/>
    <m/>
    <s v="Baja"/>
    <s v="Bosque latifoliado degradado 30-69%"/>
    <n v="3"/>
    <s v="Alta"/>
    <s v="Rapide Eye"/>
    <s v="1645222_04febrero2016"/>
    <m/>
    <s v="Alta"/>
    <m/>
    <m/>
    <s v="983INF"/>
    <n v="13.310449999999999"/>
    <n v="-85.369460000000004"/>
    <x v="0"/>
  </r>
  <r>
    <x v="1888"/>
    <x v="1888"/>
    <s v="Luis Valerio"/>
    <n v="13.31096"/>
    <n v="-85.114249999999998"/>
    <s v="Pastos"/>
    <n v="0"/>
    <s v="Alta"/>
    <s v="Landsat"/>
    <s v="16051_13marzo2005"/>
    <m/>
    <s v="Baja"/>
    <s v="Áreas agropecuarias arboladas"/>
    <n v="0"/>
    <s v="Alta"/>
    <s v="Rapide Eye"/>
    <s v="1645223_22abril2016"/>
    <m/>
    <s v="Alta"/>
    <m/>
    <m/>
    <s v="986INF"/>
    <n v="13.31096"/>
    <n v="-85.114249999999998"/>
    <x v="0"/>
  </r>
  <r>
    <x v="1889"/>
    <x v="1889"/>
    <s v="Luis Valerio"/>
    <n v="13.31025"/>
    <n v="-84.859300000000005"/>
    <s v="Pastos"/>
    <n v="1"/>
    <s v="Alta"/>
    <s v="Landsat"/>
    <s v="16051_13marzo2005"/>
    <m/>
    <s v="Baja"/>
    <s v="Pastos"/>
    <n v="1"/>
    <s v="Alta"/>
    <s v="Rapide Eye"/>
    <s v="1645224_22abril2016"/>
    <m/>
    <s v="Alta"/>
    <m/>
    <m/>
    <s v="989INF"/>
    <n v="13.31025"/>
    <n v="-84.859300000000005"/>
    <x v="0"/>
  </r>
  <r>
    <x v="1890"/>
    <x v="1890"/>
    <s v="Wilmer Rodriguez"/>
    <n v="12.97064"/>
    <n v="-84.901820000000001"/>
    <s v="Pastos"/>
    <n v="0"/>
    <s v="Alta"/>
    <s v="Landsat"/>
    <s v="16051_24enero2005"/>
    <m/>
    <s v="Baja"/>
    <s v="Pastos"/>
    <n v="1"/>
    <s v="Alta"/>
    <s v="Rapide Eye"/>
    <s v="20160402_164745_1645024"/>
    <m/>
    <s v="Alta"/>
    <m/>
    <m/>
    <s v="1001i"/>
    <n v="12.97064"/>
    <n v="-84.901820000000001"/>
    <x v="0"/>
  </r>
  <r>
    <x v="1891"/>
    <x v="1891"/>
    <s v="Wilmer Rodriguez"/>
    <n v="12.97059"/>
    <n v="-84.646730000000005"/>
    <s v="Bosque latifoliado &gt;70%"/>
    <n v="8"/>
    <s v="Alta"/>
    <s v="Landsat"/>
    <s v="16051_24enero2005."/>
    <m/>
    <s v="Baja"/>
    <s v="Pastos"/>
    <n v="1"/>
    <s v="Alta"/>
    <s v="Rapide Eye"/>
    <s v="20160402_164745_1645025"/>
    <m/>
    <s v="Alta"/>
    <m/>
    <m/>
    <s v="1004i"/>
    <n v="12.97059"/>
    <n v="-84.646730000000005"/>
    <x v="0"/>
  </r>
  <r>
    <x v="1892"/>
    <x v="1892"/>
    <s v="Wilmer Rodriguez"/>
    <n v="12.97052"/>
    <n v="-84.391649999999998"/>
    <s v="Áreas agropecuarias arboladas"/>
    <n v="2"/>
    <s v="Alta"/>
    <s v="Landsat"/>
    <s v="16051_24enero2005.img"/>
    <m/>
    <s v="Baja"/>
    <s v="Áreas agropecuarias arboladas"/>
    <n v="2"/>
    <s v="Alta"/>
    <s v="Bing"/>
    <s v="Image de Bing 2014"/>
    <m/>
    <s v="Alta"/>
    <m/>
    <m/>
    <s v="1007i"/>
    <n v="12.97052"/>
    <n v="-84.391649999999998"/>
    <x v="0"/>
  </r>
  <r>
    <x v="1893"/>
    <x v="1893"/>
    <s v="Wilmer Rodriguez"/>
    <n v="12.9704"/>
    <n v="-83.881489999999999"/>
    <s v="Bosque latifoliado &gt;70%"/>
    <n v="9"/>
    <s v="Alta"/>
    <s v="Landsat"/>
    <s v="15051_20abr2004.img"/>
    <m/>
    <s v="Baja"/>
    <s v="Bosque latifoliado &gt;70%"/>
    <n v="9"/>
    <s v="Alta"/>
    <s v="Landsat"/>
    <s v="15051_24ene2016.img"/>
    <m/>
    <s v="Baja"/>
    <m/>
    <m/>
    <s v="1013i"/>
    <n v="12.9704"/>
    <n v="-83.881489999999999"/>
    <x v="0"/>
  </r>
  <r>
    <x v="1894"/>
    <x v="1894"/>
    <s v="Wilmer Rodriguez"/>
    <n v="12.97035"/>
    <n v="-83.626400000000004"/>
    <s v="Bosque latifoliado &gt;70%"/>
    <n v="9"/>
    <s v="Alta"/>
    <s v="Landsat"/>
    <s v="15051_29ago2005.img"/>
    <m/>
    <s v="Baja"/>
    <s v="Bosque latifoliado &gt;70%"/>
    <n v="9"/>
    <s v="Alta"/>
    <s v="Rapide Eye"/>
    <s v="20160127_164636_1745003"/>
    <m/>
    <s v="Alta"/>
    <m/>
    <m/>
    <s v="1016i"/>
    <n v="12.97035"/>
    <n v="-83.626400000000004"/>
    <x v="0"/>
  </r>
  <r>
    <x v="1895"/>
    <x v="1895"/>
    <s v="Wilmer Rodriguez"/>
    <n v="13.055709999999999"/>
    <n v="-84.987489999999994"/>
    <s v="Pastos"/>
    <n v="1"/>
    <s v="Media"/>
    <s v="Landsat"/>
    <s v="16051_24enero2005.img"/>
    <m/>
    <s v="Baja"/>
    <s v="Pastos"/>
    <n v="0"/>
    <s v="Alta"/>
    <s v="Landsat"/>
    <s v="l8_1651_2016-05-06"/>
    <m/>
    <s v="Baja"/>
    <m/>
    <m/>
    <s v="1017i"/>
    <n v="13.055709999999999"/>
    <n v="-84.987489999999994"/>
    <x v="0"/>
  </r>
  <r>
    <x v="1896"/>
    <x v="1896"/>
    <s v="Wilmer Rodriguez"/>
    <n v="13.055680000000001"/>
    <n v="-84.902500000000003"/>
    <s v="Áreas agropecuarias arboladas"/>
    <n v="2"/>
    <s v="Alta"/>
    <s v="Landsat"/>
    <s v="imal7_16051_24_11_2005"/>
    <m/>
    <s v="Baja"/>
    <s v="Pastos"/>
    <n v="1"/>
    <s v="Alta"/>
    <s v="Rapide Eye"/>
    <s v="20160402_164742_1645124"/>
    <m/>
    <s v="Alta"/>
    <m/>
    <m/>
    <s v="1018i"/>
    <n v="13.055680000000001"/>
    <n v="-84.902500000000003"/>
    <x v="0"/>
  </r>
  <r>
    <x v="1897"/>
    <x v="1897"/>
    <s v="Wilmer Rodriguez"/>
    <n v="13.05565"/>
    <n v="-84.647499999999994"/>
    <s v="Bosque latifoliado &gt;70%"/>
    <n v="9"/>
    <s v="Alta"/>
    <s v="Landsat"/>
    <s v="imal7_16051_24_11_2005"/>
    <m/>
    <s v="Baja"/>
    <s v="Bosque latifoliado &gt;70%"/>
    <n v="9"/>
    <s v="Alta"/>
    <s v="Rapide Eye"/>
    <s v="20150423_170937_1645125"/>
    <m/>
    <s v="Alta"/>
    <m/>
    <m/>
    <s v="1021i"/>
    <n v="13.05565"/>
    <n v="-84.647499999999994"/>
    <x v="0"/>
  </r>
  <r>
    <x v="1898"/>
    <x v="1898"/>
    <s v="Wilmer Rodriguez"/>
    <n v="13.05559"/>
    <n v="-84.392499999999998"/>
    <s v="Bosque latifoliado &gt;70%"/>
    <n v="9"/>
    <s v="Alta"/>
    <s v="Landsat"/>
    <s v="imal7_16051_24_11_2005"/>
    <m/>
    <s v="Baja"/>
    <s v="Áreas agropecuarias arboladas"/>
    <n v="2"/>
    <s v="Alta"/>
    <s v="Rapide Eye"/>
    <s v="20160620_164345_1645126"/>
    <m/>
    <s v="Alta"/>
    <m/>
    <m/>
    <s v="1024i"/>
    <n v="13.05559"/>
    <n v="-84.392499999999998"/>
    <x v="0"/>
  </r>
  <r>
    <x v="1899"/>
    <x v="1899"/>
    <s v="Wilmer Rodriguez"/>
    <n v="13.055569999999999"/>
    <n v="-84.137500000000003"/>
    <s v="Bosque latifoliado &gt;70%"/>
    <n v="9"/>
    <s v="Alta"/>
    <s v="Landsat"/>
    <s v="15051_20abr2004"/>
    <m/>
    <s v="Baja"/>
    <s v="Pastos"/>
    <n v="1"/>
    <s v="Alta"/>
    <s v="Landsat"/>
    <s v="15051_24ene2016."/>
    <m/>
    <s v="Baja"/>
    <m/>
    <m/>
    <s v="1027i"/>
    <n v="13.055569999999999"/>
    <n v="-84.137500000000003"/>
    <x v="0"/>
  </r>
  <r>
    <x v="1900"/>
    <x v="1900"/>
    <s v="Wilmer Rodriguez"/>
    <n v="13.05551"/>
    <n v="-83.882509999999996"/>
    <s v="Pastos"/>
    <n v="2"/>
    <s v="Alta"/>
    <s v="Landsat"/>
    <s v="15051_20abr2004."/>
    <m/>
    <s v="Baja"/>
    <s v="Pastos"/>
    <n v="1"/>
    <s v="Alta"/>
    <s v="Landsat"/>
    <s v="15051_24ene2016"/>
    <m/>
    <s v="Baja"/>
    <m/>
    <m/>
    <s v="1030i"/>
    <n v="13.05551"/>
    <n v="-83.882509999999996"/>
    <x v="0"/>
  </r>
  <r>
    <x v="1901"/>
    <x v="1901"/>
    <s v="Wilmer Rodriguez"/>
    <n v="13.055479999999999"/>
    <n v="-83.627510000000001"/>
    <s v="Bosque latifoliado &gt;70%"/>
    <n v="9"/>
    <s v="Alta"/>
    <s v="Landsat"/>
    <s v="15051_29ago2005"/>
    <m/>
    <s v="Baja"/>
    <s v="Bosque latifoliado &gt;70%"/>
    <n v="9"/>
    <s v="Alta"/>
    <s v="Rapide Eye"/>
    <s v="20151101_164119_1745103"/>
    <m/>
    <s v="Alta"/>
    <m/>
    <m/>
    <s v="1033i"/>
    <n v="13.055479999999999"/>
    <n v="-83.627510000000001"/>
    <x v="0"/>
  </r>
  <r>
    <x v="1902"/>
    <x v="1902"/>
    <s v="Wilmer Rodriguez"/>
    <n v="12.24803"/>
    <n v="-83.882149999999996"/>
    <s v="Bosque latifoliado &gt;70%"/>
    <n v="9"/>
    <s v="Alta"/>
    <s v="Landsat"/>
    <s v="15052_30nov2004.img"/>
    <m/>
    <s v="Baja"/>
    <s v="Cultivo anual"/>
    <n v="0"/>
    <s v="Alta"/>
    <s v="Rapide Eye"/>
    <s v="20151225_165535_1744701"/>
    <m/>
    <s v="Alta"/>
    <m/>
    <m/>
    <s v="141i"/>
    <n v="12.24803"/>
    <n v="-83.882149999999996"/>
    <x v="0"/>
  </r>
  <r>
    <x v="1903"/>
    <x v="1903"/>
    <s v="Wilmer Rodriguez"/>
    <n v="12.33211"/>
    <n v="-83.966200000000001"/>
    <s v="Bosque latifoliado &gt;70%"/>
    <n v="9"/>
    <s v="Alta"/>
    <s v="Landsat"/>
    <s v="15051_29ago2005.img"/>
    <m/>
    <s v="Baja"/>
    <s v="Pastos"/>
    <n v="0"/>
    <s v="Alta"/>
    <s v="Rapide Eye"/>
    <s v="20151001_165240_1644828"/>
    <m/>
    <s v="Alta"/>
    <m/>
    <m/>
    <s v="152i"/>
    <n v="12.33211"/>
    <n v="-83.966200000000001"/>
    <x v="0"/>
  </r>
  <r>
    <x v="1904"/>
    <x v="1904"/>
    <s v="Wilmer Rodriguez"/>
    <n v="12.332979999999999"/>
    <n v="-83.711070000000007"/>
    <s v="Agua"/>
    <n v="0"/>
    <s v="Alta"/>
    <s v="Landsat"/>
    <s v="15051_29ago2005"/>
    <m/>
    <s v="Baja"/>
    <s v="Agua"/>
    <n v="0"/>
    <s v="Alta"/>
    <s v="Landsat"/>
    <s v="15051_24ene2016.img"/>
    <m/>
    <s v="Baja"/>
    <m/>
    <m/>
    <s v="155i"/>
    <n v="12.332979999999999"/>
    <n v="-83.711070000000007"/>
    <x v="0"/>
  </r>
  <r>
    <x v="1905"/>
    <x v="1905"/>
    <s v="Wilmer Rodriguez"/>
    <n v="12.33264"/>
    <n v="-84.178790000000006"/>
    <s v="Pastos"/>
    <n v="0"/>
    <s v="Alta"/>
    <s v="Landsat"/>
    <s v="15051_29ago2005.img"/>
    <m/>
    <s v="Baja"/>
    <s v="Pastos"/>
    <n v="0"/>
    <s v="Alta"/>
    <s v="Landsat"/>
    <s v="15051_24ene2016.img"/>
    <m/>
    <s v="Baja"/>
    <m/>
    <m/>
    <s v="1626i"/>
    <n v="12.33264"/>
    <n v="-84.178790000000006"/>
    <x v="0"/>
  </r>
  <r>
    <x v="1906"/>
    <x v="1906"/>
    <s v="Wilmer Rodriguez"/>
    <n v="12.33257"/>
    <n v="-83.923670000000001"/>
    <s v="Bosque latifoliado &gt;70%"/>
    <n v="9"/>
    <s v="Alta"/>
    <s v="Landsat"/>
    <s v="15052_30nov2004.img"/>
    <m/>
    <s v="Baja"/>
    <s v="Pastos"/>
    <n v="0"/>
    <s v="Alta"/>
    <s v="Rapide Eye"/>
    <s v="20151225_165535_1744702"/>
    <m/>
    <s v="Alta"/>
    <m/>
    <m/>
    <s v="1629i"/>
    <n v="12.33257"/>
    <n v="-83.923670000000001"/>
    <x v="0"/>
  </r>
  <r>
    <x v="1907"/>
    <x v="1907"/>
    <s v="Wilmer Rodriguez"/>
    <n v="12.417579999999999"/>
    <n v="-84.009640000000005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1640i"/>
    <n v="12.417579999999999"/>
    <n v="-84.009640000000005"/>
    <x v="0"/>
  </r>
  <r>
    <x v="1908"/>
    <x v="1908"/>
    <s v="Wilmer Rodriguez"/>
    <n v="12.4175"/>
    <n v="-83.75461"/>
    <s v="Bosque latifoliado &gt;70%"/>
    <n v="9"/>
    <s v="Alta"/>
    <s v="Landsat"/>
    <s v="15051_29ago2005.img"/>
    <m/>
    <s v="Baja"/>
    <s v="Bosque latifoliado &gt;70%"/>
    <n v="9"/>
    <s v="Alta"/>
    <s v="Rapide Eye"/>
    <s v="20150101_165638_1744802"/>
    <m/>
    <s v="Alta"/>
    <m/>
    <m/>
    <s v="1643i"/>
    <n v="12.4175"/>
    <n v="-83.75461"/>
    <x v="0"/>
  </r>
  <r>
    <x v="1909"/>
    <x v="1909"/>
    <s v="Wilmer Rodriguez"/>
    <n v="12.502599999999999"/>
    <n v="-84.093710000000002"/>
    <s v="Áreas agropecuarias arboladas"/>
    <n v="2"/>
    <s v="Alta"/>
    <s v="Landsat"/>
    <s v="15051_29ago2005.img"/>
    <m/>
    <s v="Baja"/>
    <s v="Áreas agropecuarias arboladas"/>
    <n v="2"/>
    <s v="Alta"/>
    <s v="Rapide Eye"/>
    <s v="20151001_165240_1644828_"/>
    <m/>
    <s v="Alta"/>
    <m/>
    <m/>
    <s v="1651i"/>
    <n v="12.502599999999999"/>
    <n v="-84.093710000000002"/>
    <x v="0"/>
  </r>
  <r>
    <x v="1910"/>
    <x v="1910"/>
    <s v="Wilmer Rodriguez"/>
    <n v="12.5025"/>
    <n v="-83.838589999999996"/>
    <s v="Bosque latifoliado &gt;70%"/>
    <n v="9"/>
    <s v="Alta"/>
    <s v="Landsat"/>
    <s v="15051_29ago2005.img"/>
    <m/>
    <s v="Baja"/>
    <s v="Pastos"/>
    <n v="0"/>
    <s v="Alta"/>
    <s v="Rapide Eye"/>
    <s v="20150101_165638_1744802"/>
    <m/>
    <s v="Alta"/>
    <m/>
    <m/>
    <s v="1654i"/>
    <n v="12.5025"/>
    <n v="-83.838589999999996"/>
    <x v="0"/>
  </r>
  <r>
    <x v="1911"/>
    <x v="1911"/>
    <s v="Wilmer Rodriguez"/>
    <n v="12.5025"/>
    <n v="-83.585139999999996"/>
    <s v="Bosque latifoliado degradado 30-69%"/>
    <n v="6"/>
    <s v="Alta"/>
    <s v="Landsat"/>
    <s v="15051_29ago2005.img"/>
    <m/>
    <s v="Baja"/>
    <s v="Bosque latifoliado degradado 30-69%"/>
    <n v="6"/>
    <s v="Alta"/>
    <s v="Landsat"/>
    <s v="15051_24ene2016.img"/>
    <m/>
    <s v="Baja"/>
    <m/>
    <m/>
    <s v="1657i"/>
    <n v="12.5025"/>
    <n v="-83.585139999999996"/>
    <x v="0"/>
  </r>
  <r>
    <x v="1912"/>
    <x v="1912"/>
    <s v="Wilmer Rodriguez"/>
    <n v="12.417109999999999"/>
    <n v="-83.967140000000001"/>
    <s v="Bosque latifoliado &gt;70%"/>
    <n v="9"/>
    <s v="Alta"/>
    <s v="Landsat"/>
    <s v="15052_30nov2004.img"/>
    <m/>
    <s v="Baja"/>
    <s v="Pastos"/>
    <n v="0"/>
    <s v="Alta"/>
    <s v="Rapide Eye"/>
    <s v="20151001_165240_1644828"/>
    <m/>
    <s v="Alta"/>
    <m/>
    <m/>
    <s v="165i"/>
    <n v="12.417109999999999"/>
    <n v="-83.967140000000001"/>
    <x v="0"/>
  </r>
  <r>
    <x v="1913"/>
    <x v="1913"/>
    <s v="Wilmer Rodriguez"/>
    <n v="12.58774"/>
    <n v="-84.519679999999994"/>
    <s v="Pastos"/>
    <n v="2"/>
    <s v="Alta"/>
    <s v="Landsat"/>
    <s v="16051_24enero2005.img"/>
    <m/>
    <s v="Baja"/>
    <s v="Pastos"/>
    <n v="2"/>
    <s v="Alta"/>
    <s v="Rapide Eye"/>
    <s v="20160124_170423_1644928"/>
    <m/>
    <s v="Alta"/>
    <m/>
    <m/>
    <s v="1661i"/>
    <n v="12.58774"/>
    <n v="-84.519679999999994"/>
    <x v="0"/>
  </r>
  <r>
    <x v="1914"/>
    <x v="1914"/>
    <s v="Wilmer Rodriguez"/>
    <n v="12.58766"/>
    <n v="-84.26464"/>
    <s v="Pastos"/>
    <n v="1"/>
    <s v="Alta"/>
    <s v="Landsat"/>
    <s v="16051_24enero2005.img"/>
    <m/>
    <s v="Baja"/>
    <s v="Pastos"/>
    <n v="2"/>
    <s v="Alta"/>
    <s v="Rapide Eye"/>
    <s v="20151001_165237_1644927_"/>
    <m/>
    <s v="Alta"/>
    <m/>
    <m/>
    <s v="1664i"/>
    <n v="12.58766"/>
    <n v="-84.26464"/>
    <x v="0"/>
  </r>
  <r>
    <x v="1915"/>
    <x v="1915"/>
    <s v="Wilmer Rodriguez"/>
    <n v="12.58756"/>
    <n v="-84.009609999999995"/>
    <s v="Bosque latifoliado &gt;70%"/>
    <n v="9"/>
    <s v="Alta"/>
    <s v="Landsat"/>
    <s v="15051_29ago2005.img"/>
    <m/>
    <s v="Baja"/>
    <s v="Pastos"/>
    <n v="2"/>
    <s v="Alta"/>
    <s v="Rapide Eye"/>
    <s v="20160315_165200_1644928"/>
    <m/>
    <s v="Alta"/>
    <m/>
    <m/>
    <s v="1667i"/>
    <n v="12.58756"/>
    <n v="-84.009609999999995"/>
    <x v="0"/>
  </r>
  <r>
    <x v="1916"/>
    <x v="1916"/>
    <s v="Wilmer Rodriguez"/>
    <n v="12.587479999999999"/>
    <n v="-83.754570000000001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1670i"/>
    <n v="12.587479999999999"/>
    <n v="-83.754570000000001"/>
    <x v="0"/>
  </r>
  <r>
    <x v="1917"/>
    <x v="1917"/>
    <s v="Wilmer Rodriguez"/>
    <n v="12.672700000000001"/>
    <n v="-84.433819999999997"/>
    <s v="Áreas agropecuarias arboladas"/>
    <n v="1"/>
    <s v="Alta"/>
    <s v="Landsat"/>
    <s v="16051_24enero2005.img"/>
    <m/>
    <s v="Baja"/>
    <s v="Áreas agropecuarias arboladas"/>
    <n v="2"/>
    <s v="Alta"/>
    <s v="Rapide Eye"/>
    <s v="20160124_170423_1644931"/>
    <m/>
    <s v="Alta"/>
    <m/>
    <m/>
    <s v="1677i"/>
    <n v="12.672700000000001"/>
    <n v="-84.433819999999997"/>
    <x v="0"/>
  </r>
  <r>
    <x v="1918"/>
    <x v="1918"/>
    <s v="Wilmer Rodriguez"/>
    <n v="12.672599999999999"/>
    <n v="-84.178700000000006"/>
    <s v="Bosque latifoliado degradado 30-69%"/>
    <n v="6"/>
    <s v="Alta"/>
    <s v="Landsat"/>
    <s v="imal7_16051_24_11_2005.img"/>
    <m/>
    <s v="Baja"/>
    <s v="Áreas agropecuarias arboladas"/>
    <n v="2"/>
    <s v="Media"/>
    <s v="Landsat"/>
    <s v="15051_24ene2016.img"/>
    <m/>
    <s v="Baja"/>
    <m/>
    <m/>
    <s v="1680i"/>
    <n v="12.672599999999999"/>
    <n v="-84.178700000000006"/>
    <x v="0"/>
  </r>
  <r>
    <x v="1919"/>
    <x v="1919"/>
    <s v="Wilmer Rodriguez"/>
    <n v="12.67252"/>
    <n v="-83.923580000000001"/>
    <s v="Áreas agropecuarias arboladas"/>
    <n v="2"/>
    <s v="Alta"/>
    <s v="Landsat"/>
    <s v="15051_20abr2004.img"/>
    <m/>
    <s v="Baja"/>
    <s v="Pastos"/>
    <n v="2"/>
    <s v="Alta"/>
    <s v="Rapide Eye"/>
    <s v="20160315_165200_1644928_"/>
    <m/>
    <s v="Alta"/>
    <m/>
    <m/>
    <s v="1683i"/>
    <n v="12.67252"/>
    <n v="-83.923580000000001"/>
    <x v="0"/>
  </r>
  <r>
    <x v="1920"/>
    <x v="1920"/>
    <s v="Wilmer Rodriguez"/>
    <n v="12.672409999999999"/>
    <n v="-83.668459999999996"/>
    <s v="Bosque latifoliado &gt;70%"/>
    <n v="9"/>
    <s v="Alta"/>
    <s v="Landsat"/>
    <s v="15051_29ago2005.img"/>
    <m/>
    <s v="Baja"/>
    <s v="Pastos"/>
    <n v="2"/>
    <s v="Alta"/>
    <s v="Rapide Eye"/>
    <s v="20160724_163620_1744902"/>
    <m/>
    <s v="Alta"/>
    <m/>
    <m/>
    <s v="1686i"/>
    <n v="12.672409999999999"/>
    <n v="-83.668459999999996"/>
    <x v="0"/>
  </r>
  <r>
    <x v="1921"/>
    <x v="1921"/>
    <s v="Wilmer Rodriguez"/>
    <n v="12.41798"/>
    <n v="-83.712100000000007"/>
    <s v="Agua"/>
    <n v="0"/>
    <s v="Alta"/>
    <s v="Landsat"/>
    <s v="15051_29ago2005"/>
    <m/>
    <s v="Baja"/>
    <s v="Agua"/>
    <n v="0"/>
    <s v="Alta"/>
    <s v="Landsat"/>
    <s v="15051_24ene2016.img"/>
    <m/>
    <s v="Baja"/>
    <m/>
    <m/>
    <s v="168i"/>
    <n v="12.41798"/>
    <n v="-83.712100000000007"/>
    <x v="0"/>
  </r>
  <r>
    <x v="1922"/>
    <x v="1922"/>
    <s v="Wilmer Rodriguez"/>
    <n v="12.75766"/>
    <n v="-84.349620000000002"/>
    <s v="Bosque latifoliado &gt;70%"/>
    <n v="9"/>
    <s v="Alta"/>
    <s v="Landsat"/>
    <s v="16051_24enero2005.img"/>
    <m/>
    <s v="Baja"/>
    <s v="Bosque latifoliado &gt;70%"/>
    <n v="9"/>
    <s v="Alta"/>
    <s v="Rapide Eye"/>
    <s v="20151001_165237_1644927_"/>
    <m/>
    <s v="Alta"/>
    <m/>
    <m/>
    <s v="1693i"/>
    <n v="12.75766"/>
    <n v="-84.349620000000002"/>
    <x v="0"/>
  </r>
  <r>
    <x v="1923"/>
    <x v="1923"/>
    <s v="Wilmer Rodriguez"/>
    <n v="12.757580000000001"/>
    <n v="-84.094579999999993"/>
    <s v="Áreas agropecuarias arboladas"/>
    <n v="2"/>
    <s v="Alta"/>
    <s v="Landsat"/>
    <s v="15051_29ago2005.img"/>
    <m/>
    <s v="Baja"/>
    <s v="Bosque latifoliado &gt;70%"/>
    <n v="9"/>
    <s v="Alta"/>
    <s v="Rapide Eye"/>
    <s v="20160315_165200_1644928"/>
    <m/>
    <s v="Alta"/>
    <m/>
    <m/>
    <s v="1696i"/>
    <n v="12.757580000000001"/>
    <n v="-84.094579999999993"/>
    <x v="0"/>
  </r>
  <r>
    <x v="1924"/>
    <x v="1924"/>
    <s v="Wilmer Rodriguez"/>
    <n v="12.757479999999999"/>
    <n v="-83.839550000000003"/>
    <s v="Bosque latifoliado &gt;70%"/>
    <n v="9"/>
    <s v="Alta"/>
    <s v="Landsat"/>
    <s v="15051_29ago2005.img"/>
    <m/>
    <s v="Baja"/>
    <s v="Áreas agropecuarias arboladas"/>
    <n v="2"/>
    <s v="Alta"/>
    <s v="Rapide Eye"/>
    <s v="20160724_163620_1744902_"/>
    <m/>
    <s v="Alta"/>
    <m/>
    <m/>
    <s v="1699i"/>
    <n v="12.757479999999999"/>
    <n v="-83.839550000000003"/>
    <x v="0"/>
  </r>
  <r>
    <x v="1925"/>
    <x v="1925"/>
    <s v="Wilmer Rodriguez"/>
    <n v="12.84287"/>
    <n v="-84.944019999999995"/>
    <s v="Pastos"/>
    <n v="0"/>
    <s v="Alta"/>
    <s v="Landsat"/>
    <s v="imal7_16051_24_11_2005"/>
    <m/>
    <s v="Baja"/>
    <s v="Pastos"/>
    <n v="1"/>
    <s v="Alta"/>
    <s v="Rapide Eye"/>
    <s v="20160402_164745_1645024"/>
    <m/>
    <s v="Alta"/>
    <m/>
    <m/>
    <s v="1703i"/>
    <n v="12.84287"/>
    <n v="-84.944019999999995"/>
    <x v="0"/>
  </r>
  <r>
    <x v="1926"/>
    <x v="1926"/>
    <s v="Wilmer Rodriguez"/>
    <n v="12.84276"/>
    <n v="-84.688900000000004"/>
    <s v="Áreas agropecuarias arboladas"/>
    <n v="2"/>
    <s v="Alta"/>
    <s v="Landsat"/>
    <s v="16051_24enero2005"/>
    <m/>
    <s v="Baja"/>
    <s v="Pastos"/>
    <n v="0"/>
    <s v="Alta"/>
    <s v="Rapide Eye"/>
    <s v="20160402_164745_1645025"/>
    <m/>
    <s v="Alta"/>
    <m/>
    <m/>
    <s v="1706i"/>
    <n v="12.84276"/>
    <n v="-84.688900000000004"/>
    <x v="0"/>
  </r>
  <r>
    <x v="1927"/>
    <x v="1927"/>
    <s v="Wilmer Rodriguez"/>
    <n v="12.84268"/>
    <n v="-84.433769999999996"/>
    <s v="Bosque latifoliado &gt;70%"/>
    <n v="9"/>
    <s v="Alta"/>
    <s v="Landsat"/>
    <s v="16051_24enero2005.img"/>
    <m/>
    <s v="Baja"/>
    <s v="Bosque latifoliado &gt;70%"/>
    <n v="9"/>
    <s v="Alta"/>
    <s v="Rapide Eye"/>
    <s v="20160415_163825_1645026_"/>
    <m/>
    <s v="Alta"/>
    <m/>
    <m/>
    <s v="1709i"/>
    <n v="12.84268"/>
    <n v="-84.433769999999996"/>
    <x v="0"/>
  </r>
  <r>
    <x v="1928"/>
    <x v="1928"/>
    <s v="Wilmer Rodriguez"/>
    <n v="12.84258"/>
    <n v="-84.178650000000005"/>
    <s v="Bosque latifoliado degradado 30-69%"/>
    <n v="6"/>
    <s v="Alta"/>
    <s v="Landsat"/>
    <s v="16051_24enero2005"/>
    <m/>
    <s v="Baja"/>
    <s v="Bosque latifoliado degradado 30-69%"/>
    <n v="6"/>
    <s v="Alta"/>
    <s v="Rapide Eye"/>
    <s v="20160315_165157_1645027_"/>
    <m/>
    <s v="Alta"/>
    <m/>
    <m/>
    <s v="1712i"/>
    <n v="12.84258"/>
    <n v="-84.178650000000005"/>
    <x v="0"/>
  </r>
  <r>
    <x v="1929"/>
    <x v="1929"/>
    <s v="Wilmer Rodriguez"/>
    <n v="12.84252"/>
    <n v="-84.008570000000006"/>
    <s v="Bosque latifoliado &gt;70%"/>
    <n v="9"/>
    <s v="Alta"/>
    <s v="Landsat"/>
    <s v="15051_29ago2005"/>
    <m/>
    <s v="Baja"/>
    <s v="Bosque latifoliado &gt;70%"/>
    <n v="9"/>
    <s v="Alta"/>
    <s v="Rapide Eye"/>
    <s v="20160108_164852_1645028"/>
    <m/>
    <s v="Alta"/>
    <m/>
    <m/>
    <s v="1714i"/>
    <n v="12.84252"/>
    <n v="-84.008570000000006"/>
    <x v="0"/>
  </r>
  <r>
    <x v="1930"/>
    <x v="1930"/>
    <s v="Wilmer Rodriguez"/>
    <n v="12.84243"/>
    <n v="-83.753450000000001"/>
    <s v="Pastos"/>
    <n v="2"/>
    <s v="Alta"/>
    <s v="Landsat"/>
    <s v="15051_29ago2005.img"/>
    <m/>
    <s v="Baja"/>
    <s v="Pastos"/>
    <n v="2"/>
    <s v="Alta"/>
    <s v="Landsat"/>
    <s v="15051_24ene2016.img"/>
    <m/>
    <s v="Baja"/>
    <m/>
    <m/>
    <s v="1717i"/>
    <n v="12.84243"/>
    <n v="-83.753450000000001"/>
    <x v="0"/>
  </r>
  <r>
    <x v="1931"/>
    <x v="1931"/>
    <s v="Wilmer Rodriguez"/>
    <n v="12.927820000000001"/>
    <n v="-84.859669999999994"/>
    <s v="Pastos"/>
    <n v="0"/>
    <s v="Alta"/>
    <s v="Landsat"/>
    <s v="16051_24enero2005"/>
    <m/>
    <s v="Baja"/>
    <s v="Pastos"/>
    <n v="1"/>
    <s v="Alta"/>
    <s v="Rapide Eye"/>
    <s v="20160402_164745_1645024"/>
    <m/>
    <s v="Alta"/>
    <m/>
    <m/>
    <s v="1721i"/>
    <n v="12.927820000000001"/>
    <n v="-84.859669999999994"/>
    <x v="0"/>
  </r>
  <r>
    <x v="1932"/>
    <x v="1932"/>
    <s v="Wilmer Rodriguez"/>
    <n v="12.92774"/>
    <n v="-84.60463"/>
    <s v="Pastos"/>
    <n v="0"/>
    <s v="Alta"/>
    <s v="Landsat"/>
    <s v="16051_24enero2005."/>
    <m/>
    <s v="Baja"/>
    <s v="Cultivo anual"/>
    <n v="0"/>
    <s v="Alta"/>
    <s v="Rapide Eye"/>
    <s v="20160402_164745_1645025"/>
    <m/>
    <s v="Alta"/>
    <m/>
    <m/>
    <s v="1724i"/>
    <n v="12.92774"/>
    <n v="-84.60463"/>
    <x v="0"/>
  </r>
  <r>
    <x v="1933"/>
    <x v="1933"/>
    <s v="Wilmer Rodriguez"/>
    <n v="12.92764"/>
    <n v="-84.349590000000006"/>
    <s v="Bosque latifoliado &gt;70%"/>
    <n v="7"/>
    <s v="Alta"/>
    <s v="Landsat"/>
    <s v="16051_24enero2005.img"/>
    <m/>
    <s v="Baja"/>
    <s v="Bosque latifoliado &gt;70%"/>
    <n v="7"/>
    <s v="Alta"/>
    <s v="Bing"/>
    <s v="Image de Bing 2014"/>
    <m/>
    <s v="Alta"/>
    <m/>
    <m/>
    <s v="1727i"/>
    <n v="12.92764"/>
    <n v="-84.349590000000006"/>
    <x v="0"/>
  </r>
  <r>
    <x v="1934"/>
    <x v="1934"/>
    <s v="Wilmer Rodriguez"/>
    <n v="12.927519999999999"/>
    <n v="-84.009540000000001"/>
    <s v="Bosque latifoliado &gt;70%"/>
    <n v="9"/>
    <s v="Alta"/>
    <s v="Landsat"/>
    <s v="15051_29ago2005"/>
    <m/>
    <s v="Baja"/>
    <s v="Bosque latifoliado &gt;70%"/>
    <n v="9"/>
    <s v="Alta"/>
    <s v="Rapide Eye"/>
    <s v="20160108_164852_1645028"/>
    <m/>
    <s v="Alta"/>
    <m/>
    <m/>
    <s v="1731i"/>
    <n v="12.927519999999999"/>
    <n v="-84.009540000000001"/>
    <x v="0"/>
  </r>
  <r>
    <x v="1935"/>
    <x v="1935"/>
    <s v="Wilmer Rodriguez"/>
    <n v="12.927440000000001"/>
    <n v="-83.754499999999993"/>
    <s v="Bosque latifoliado &gt;70%"/>
    <n v="9"/>
    <s v="Alta"/>
    <s v="Landsat"/>
    <s v="15051_20abr2004.img"/>
    <m/>
    <s v="Baja"/>
    <s v="Bosque latifoliado &gt;70%"/>
    <n v="9"/>
    <s v="Alta"/>
    <s v="Landsat"/>
    <s v="15051_24ene2016.img"/>
    <m/>
    <s v="Baja"/>
    <m/>
    <m/>
    <s v="1734i"/>
    <n v="12.927440000000001"/>
    <n v="-83.754499999999993"/>
    <x v="0"/>
  </r>
  <r>
    <x v="1936"/>
    <x v="1936"/>
    <s v="Wilmer Rodriguez"/>
    <n v="13.012790000000001"/>
    <n v="-84.773899999999998"/>
    <s v="Bosque latifoliado degradado 30-69%"/>
    <n v="5"/>
    <s v="Alta"/>
    <s v="Landsat"/>
    <s v="imal7_16051_24_11_2005."/>
    <m/>
    <s v="Baja"/>
    <s v="Bosque latifoliado degradado 30-69%"/>
    <n v="5"/>
    <s v="Alta"/>
    <s v="Landsat"/>
    <s v="l8_1651_2016-05-06."/>
    <m/>
    <s v="Baja"/>
    <m/>
    <m/>
    <s v="1738i"/>
    <n v="13.012790000000001"/>
    <n v="-84.773899999999998"/>
    <x v="0"/>
  </r>
  <r>
    <x v="1937"/>
    <x v="1937"/>
    <s v="Wilmer Rodriguez"/>
    <n v="13.01268"/>
    <n v="-84.518770000000004"/>
    <s v="Áreas agropecuarias arboladas"/>
    <n v="2"/>
    <s v="Alta"/>
    <s v="Landsat"/>
    <s v="imal7_16051_24_11_2005"/>
    <m/>
    <s v="Baja"/>
    <s v="Cultivo anual"/>
    <n v="1"/>
    <s v="Alta"/>
    <s v="Rapide Eye"/>
    <s v="20160620_164345_1645126"/>
    <m/>
    <s v="Alta"/>
    <m/>
    <m/>
    <s v="1741i"/>
    <n v="13.01268"/>
    <n v="-84.518770000000004"/>
    <x v="0"/>
  </r>
  <r>
    <x v="1938"/>
    <x v="1938"/>
    <s v="Wilmer Rodriguez"/>
    <n v="13.012600000000001"/>
    <n v="-84.263649999999998"/>
    <s v="Áreas agropecuarias arboladas"/>
    <n v="2"/>
    <s v="Media"/>
    <s v="Landsat"/>
    <s v="15051_29ago2005"/>
    <m/>
    <s v="Baja"/>
    <s v="Áreas agropecuarias arboladas"/>
    <n v="2"/>
    <s v="Alta"/>
    <s v="Rapide Eye"/>
    <s v="20160620_164345_1645127"/>
    <m/>
    <s v="Alta"/>
    <m/>
    <m/>
    <s v="1744i"/>
    <n v="13.012600000000001"/>
    <n v="-84.263649999999998"/>
    <x v="0"/>
  </r>
  <r>
    <x v="1939"/>
    <x v="1939"/>
    <s v="Wilmer Rodriguez"/>
    <n v="13.01248"/>
    <n v="-83.923479999999998"/>
    <s v="Pastos"/>
    <n v="1"/>
    <s v="Alta"/>
    <s v="Landsat"/>
    <s v="15051_29ago2005"/>
    <m/>
    <s v="Baja"/>
    <s v="Pastos"/>
    <n v="1"/>
    <s v="Alta"/>
    <s v="Rapide Eye"/>
    <s v="20150101_165628_1645128"/>
    <m/>
    <s v="Alta"/>
    <m/>
    <m/>
    <s v="1748i"/>
    <n v="13.01248"/>
    <n v="-83.923479999999998"/>
    <x v="0"/>
  </r>
  <r>
    <x v="1940"/>
    <x v="1940"/>
    <s v="Wilmer Rodriguez"/>
    <n v="13.012370000000001"/>
    <n v="-83.668360000000007"/>
    <s v="Bosque latifoliado degradado 30-69%"/>
    <n v="4"/>
    <s v="Media"/>
    <s v="Landsat"/>
    <s v="15051_29ago2005"/>
    <m/>
    <s v="Baja"/>
    <s v="Bosque latifoliado degradado 30-69%"/>
    <n v="5"/>
    <s v="Alta"/>
    <s v="Landsat"/>
    <s v="15051_24ene2016.img"/>
    <m/>
    <s v="Baja"/>
    <m/>
    <m/>
    <s v="1751i"/>
    <n v="13.012370000000001"/>
    <n v="-83.668360000000007"/>
    <x v="0"/>
  </r>
  <r>
    <x v="1941"/>
    <x v="1941"/>
    <s v="Wilmer Rodriguez"/>
    <n v="13.09754"/>
    <n v="-84.09451"/>
    <s v="Áreas agropecuarias arboladas"/>
    <n v="2"/>
    <s v="Alta"/>
    <s v="Landsat"/>
    <s v="15051_20abr2004"/>
    <m/>
    <s v="Baja"/>
    <s v="Pastos"/>
    <n v="2"/>
    <s v="Media"/>
    <s v="Rapide Eye"/>
    <s v="20150101_165628_1645128"/>
    <m/>
    <s v="Alta"/>
    <m/>
    <m/>
    <s v="1762i"/>
    <n v="13.09754"/>
    <n v="-84.09451"/>
    <x v="0"/>
  </r>
  <r>
    <x v="1942"/>
    <x v="1942"/>
    <s v="Wilmer Rodriguez"/>
    <n v="13.097429999999999"/>
    <n v="-83.839479999999995"/>
    <s v="Pastos"/>
    <n v="2"/>
    <s v="Alta"/>
    <s v="Landsat"/>
    <s v="15051_29ago2005"/>
    <m/>
    <s v="Baja"/>
    <s v="Pastos"/>
    <n v="2"/>
    <s v="Alta"/>
    <s v="Rapide Eye"/>
    <s v="20151001_165229_1745102"/>
    <m/>
    <s v="Alta"/>
    <m/>
    <m/>
    <s v="1765i"/>
    <n v="13.097429999999999"/>
    <n v="-83.839479999999995"/>
    <x v="0"/>
  </r>
  <r>
    <x v="1943"/>
    <x v="1943"/>
    <s v="Wilmer Rodriguez"/>
    <n v="12.50217"/>
    <n v="-84.136229999999998"/>
    <s v="Áreas agropecuarias arboladas"/>
    <n v="2"/>
    <s v="Alta"/>
    <s v="Landsat"/>
    <s v="15051_29ago2005.img"/>
    <m/>
    <s v="Baja"/>
    <s v="Pastos"/>
    <n v="1"/>
    <s v="Alta"/>
    <s v="Landsat"/>
    <s v="15051_24ene2016.img"/>
    <m/>
    <s v="Baja"/>
    <m/>
    <m/>
    <s v="176i"/>
    <n v="12.50217"/>
    <n v="-84.136229999999998"/>
    <x v="0"/>
  </r>
  <r>
    <x v="1944"/>
    <x v="1944"/>
    <s v="Wilmer Rodriguez"/>
    <n v="12.50299"/>
    <n v="-83.881100000000004"/>
    <s v="Bosque latifoliado degradado 30-69%"/>
    <n v="5"/>
    <s v="Media"/>
    <s v="Landsat"/>
    <s v="15051_29ago2005.img"/>
    <m/>
    <s v="Baja"/>
    <s v="Pastos"/>
    <n v="2"/>
    <s v="Alta"/>
    <s v="Rapide Eye"/>
    <s v="20160315_165203_1744801"/>
    <m/>
    <s v="Alta"/>
    <m/>
    <m/>
    <s v="179i"/>
    <n v="12.50299"/>
    <n v="-83.881100000000004"/>
    <x v="0"/>
  </r>
  <r>
    <x v="1945"/>
    <x v="1945"/>
    <s v="Wilmer Rodriguez"/>
    <n v="12.50192"/>
    <n v="-83.627110000000002"/>
    <s v="Pastos"/>
    <n v="2"/>
    <s v="Alta"/>
    <s v="Landsat"/>
    <s v="15051_29ago2005.img"/>
    <m/>
    <s v="Baja"/>
    <s v="Pastos"/>
    <n v="0"/>
    <s v="Alta"/>
    <s v="Landsat"/>
    <s v="15051_24ene2016.img"/>
    <m/>
    <s v="Baja"/>
    <m/>
    <m/>
    <s v="182i"/>
    <n v="12.50192"/>
    <n v="-83.627110000000002"/>
    <x v="0"/>
  </r>
  <r>
    <x v="1946"/>
    <x v="1946"/>
    <s v="Wilmer Rodriguez"/>
    <n v="12.58813"/>
    <n v="-84.562190000000001"/>
    <s v="Pastos"/>
    <n v="2"/>
    <s v="Alta"/>
    <s v="Landsat"/>
    <s v="16051_24enero2005.img"/>
    <m/>
    <s v="Baja"/>
    <s v="Pastos"/>
    <n v="1"/>
    <s v="Alta"/>
    <s v="Rapide Eye"/>
    <s v="20160124_170423_1644927"/>
    <m/>
    <s v="Alta"/>
    <m/>
    <m/>
    <s v="187i"/>
    <n v="12.58813"/>
    <n v="-84.562190000000001"/>
    <x v="0"/>
  </r>
  <r>
    <x v="1947"/>
    <x v="1947"/>
    <s v="Wilmer Rodriguez"/>
    <n v="12.587249999999999"/>
    <n v="-84.307149999999993"/>
    <s v="Pastos"/>
    <n v="1"/>
    <s v="Alta"/>
    <s v="Landsat"/>
    <s v="16051_24enero2005.img"/>
    <m/>
    <s v="Baja"/>
    <s v="Pastos"/>
    <n v="2"/>
    <s v="Alta"/>
    <s v="Rapide Eye"/>
    <s v="20151001_165237_1644927_"/>
    <m/>
    <s v="Alta"/>
    <m/>
    <m/>
    <s v="190i"/>
    <n v="12.587249999999999"/>
    <n v="-84.307149999999993"/>
    <x v="0"/>
  </r>
  <r>
    <x v="1948"/>
    <x v="1948"/>
    <s v="Wilmer Rodriguez"/>
    <n v="12.58803"/>
    <n v="-84.052109999999999"/>
    <s v="Bosque latifoliado degradado 30-69%"/>
    <n v="5"/>
    <s v="Alta"/>
    <s v="Landsat"/>
    <s v="15051_29ago2005.img"/>
    <m/>
    <s v="Baja"/>
    <s v="Áreas agropecuarias arboladas"/>
    <n v="1"/>
    <s v="Alta"/>
    <s v="Rapide Eye"/>
    <s v="20160315_165200_1644928"/>
    <m/>
    <s v="Baja"/>
    <m/>
    <m/>
    <s v="193i"/>
    <n v="12.58803"/>
    <n v="-84.052109999999999"/>
    <x v="0"/>
  </r>
  <r>
    <x v="1949"/>
    <x v="1949"/>
    <s v="Wilmer Rodriguez"/>
    <n v="12.58699"/>
    <n v="-83.797079999999994"/>
    <s v="Bosque latifoliado degradado 30-69%"/>
    <n v="6"/>
    <s v="Alta"/>
    <s v="Landsat"/>
    <s v="15051_29ago2005.img"/>
    <m/>
    <s v="Baja"/>
    <s v="Bosque latifoliado &gt;70%"/>
    <n v="8"/>
    <s v="Alta"/>
    <s v="Landsat"/>
    <s v="15051_24ene2016.img"/>
    <m/>
    <s v="Baja"/>
    <m/>
    <m/>
    <s v="196i"/>
    <n v="12.58699"/>
    <n v="-83.797079999999994"/>
    <x v="0"/>
  </r>
  <r>
    <x v="1950"/>
    <x v="1950"/>
    <s v="Wilmer Rodriguez"/>
    <n v="12.672319999999999"/>
    <n v="-84.476339999999993"/>
    <s v="Bosque latifoliado &gt;70%"/>
    <n v="9"/>
    <s v="Alta"/>
    <s v="Landsat"/>
    <s v="16051_24enero2005.img"/>
    <m/>
    <s v="Baja"/>
    <s v="Bosque latifoliado &gt;70%"/>
    <n v="9"/>
    <s v="Alta"/>
    <s v="Rapide Eye"/>
    <s v="20160124_170423_1644928"/>
    <m/>
    <s v="Alta"/>
    <m/>
    <m/>
    <s v="204i"/>
    <n v="12.672319999999999"/>
    <n v="-84.476339999999993"/>
    <x v="0"/>
  </r>
  <r>
    <x v="1951"/>
    <x v="1951"/>
    <s v="Wilmer Rodriguez"/>
    <n v="12.67305"/>
    <n v="-84.221220000000002"/>
    <s v="Pastos"/>
    <n v="0"/>
    <s v="Alta"/>
    <s v="Landsat"/>
    <s v="16051_24enero2005.img"/>
    <m/>
    <s v="Baja"/>
    <s v="Pastos"/>
    <n v="2"/>
    <s v="Alta"/>
    <s v="Landsat"/>
    <s v="15051_24ene2016.img"/>
    <m/>
    <s v="Baja"/>
    <m/>
    <m/>
    <s v="207i"/>
    <n v="12.67305"/>
    <n v="-84.221220000000002"/>
    <x v="0"/>
  </r>
  <r>
    <x v="1952"/>
    <x v="1952"/>
    <s v="Wilmer Rodriguez"/>
    <n v="12.67206"/>
    <n v="-83.966099999999997"/>
    <s v="Bosque latifoliado &gt;70%"/>
    <n v="9"/>
    <s v="Alta"/>
    <s v="Landsat"/>
    <s v="15051_20abr2004.img"/>
    <m/>
    <s v="Baja"/>
    <s v="Bosque latifoliado &gt;70%"/>
    <n v="9"/>
    <s v="Alta"/>
    <s v="Landsat"/>
    <s v="15051_24ene2016.img"/>
    <m/>
    <s v="Baja"/>
    <m/>
    <m/>
    <s v="210i"/>
    <n v="12.67206"/>
    <n v="-83.966099999999997"/>
    <x v="0"/>
  </r>
  <r>
    <x v="1953"/>
    <x v="1953"/>
    <s v="Wilmer Rodriguez"/>
    <n v="12.672940000000001"/>
    <n v="-83.710970000000003"/>
    <s v="Bosque latifoliado &gt;70%"/>
    <n v="9"/>
    <s v="Alta"/>
    <s v="Landsat"/>
    <s v="15051_29ago2005.img"/>
    <m/>
    <s v="Baja"/>
    <s v="Bosque latifoliado &gt;70%"/>
    <n v="9"/>
    <s v="Alta"/>
    <s v="Rapide Eye"/>
    <s v="20160724_163620_1744902"/>
    <m/>
    <s v="Alta"/>
    <m/>
    <m/>
    <s v="213i"/>
    <n v="12.672940000000001"/>
    <n v="-83.710970000000003"/>
    <x v="0"/>
  </r>
  <r>
    <x v="1954"/>
    <x v="1954"/>
    <s v="Wilmer Rodriguez"/>
    <n v="12.75811"/>
    <n v="-84.562150000000003"/>
    <s v="Bosque latifoliado &gt;70%"/>
    <n v="8"/>
    <s v="Alta"/>
    <s v="Landsat"/>
    <s v="16051_24enero2005.img"/>
    <m/>
    <s v="Baja"/>
    <s v="Pastos"/>
    <n v="2"/>
    <s v="Alta"/>
    <s v="Rapide Eye"/>
    <s v="20160124_170423_1644926"/>
    <m/>
    <s v="Alta"/>
    <m/>
    <m/>
    <s v="219i"/>
    <n v="12.75811"/>
    <n v="-84.562150000000003"/>
    <x v="0"/>
  </r>
  <r>
    <x v="1955"/>
    <x v="1955"/>
    <s v="Wilmer Rodriguez"/>
    <n v="12.75723"/>
    <n v="-84.307119999999998"/>
    <s v="Áreas agropecuarias arboladas"/>
    <n v="2"/>
    <s v="Alta"/>
    <s v="Landsat"/>
    <s v="16051_24enero2005.img"/>
    <m/>
    <s v="Baja"/>
    <s v="Áreas agropecuarias arboladas"/>
    <n v="2"/>
    <s v="Alta"/>
    <s v="Rapide Eye"/>
    <s v="20151001_165237_1644927_"/>
    <m/>
    <s v="Alta"/>
    <m/>
    <m/>
    <s v="222i"/>
    <n v="12.75723"/>
    <n v="-84.307119999999998"/>
    <x v="0"/>
  </r>
  <r>
    <x v="1956"/>
    <x v="1956"/>
    <s v="Wilmer Rodriguez"/>
    <n v="12.75802"/>
    <n v="-84.052070000000001"/>
    <s v="Pastos"/>
    <n v="1"/>
    <s v="Alta"/>
    <s v="Landsat"/>
    <s v="15051_20abr2004.img"/>
    <m/>
    <s v="Baja"/>
    <s v="Pastos"/>
    <n v="1"/>
    <s v="Alta"/>
    <s v="Landsat"/>
    <s v="15051_24ene2016.img"/>
    <m/>
    <s v="Baja"/>
    <m/>
    <m/>
    <s v="225i"/>
    <n v="12.75802"/>
    <n v="-84.052070000000001"/>
    <x v="0"/>
  </r>
  <r>
    <x v="1957"/>
    <x v="1957"/>
    <s v="Wilmer Rodriguez"/>
    <n v="12.756959999999999"/>
    <n v="-83.797049999999999"/>
    <s v="Bosque latifoliado &gt;70%"/>
    <n v="9"/>
    <s v="Alta"/>
    <s v="Landsat"/>
    <s v="15051_29ago2005.img"/>
    <m/>
    <s v="Baja"/>
    <s v="Áreas agropecuarias arboladas"/>
    <n v="2"/>
    <s v="Alta"/>
    <s v="Landsat"/>
    <s v="15051_24ene2016.img"/>
    <m/>
    <s v="Baja"/>
    <m/>
    <m/>
    <s v="228i"/>
    <n v="12.756959999999999"/>
    <n v="-83.797049999999999"/>
    <x v="0"/>
  </r>
  <r>
    <x v="1958"/>
    <x v="1958"/>
    <s v="Wilmer Rodriguez"/>
    <n v="12.8432"/>
    <n v="-85.07159"/>
    <s v="Áreas agropecuarias arboladas"/>
    <n v="2"/>
    <s v="Alta"/>
    <s v="Landsat"/>
    <s v="imal7_16051_24_11_2005"/>
    <m/>
    <s v="Baja"/>
    <s v="Bosque latifoliado degradado 30-69%"/>
    <n v="4"/>
    <s v="Media"/>
    <s v="Rapide Eye"/>
    <s v="20160402_164746_1645023"/>
    <m/>
    <s v="Alta"/>
    <m/>
    <m/>
    <s v="231i"/>
    <n v="12.8432"/>
    <n v="-85.07159"/>
    <x v="0"/>
  </r>
  <r>
    <x v="1959"/>
    <x v="1959"/>
    <s v="Wilmer Rodriguez"/>
    <n v="12.84247"/>
    <n v="-84.816460000000006"/>
    <s v="Pastos"/>
    <n v="0"/>
    <s v="Alta"/>
    <s v="Landsat"/>
    <s v="16051_24enero2005"/>
    <m/>
    <s v="Baja"/>
    <s v="Pastos"/>
    <n v="2"/>
    <s v="Alta"/>
    <s v="Rapide Eye"/>
    <s v="20160402_164745_1645024"/>
    <m/>
    <s v="Alta"/>
    <m/>
    <m/>
    <s v="234i"/>
    <n v="12.84247"/>
    <n v="-84.816460000000006"/>
    <x v="0"/>
  </r>
  <r>
    <x v="1960"/>
    <x v="1960"/>
    <s v="Wilmer Rodriguez"/>
    <n v="12.8431"/>
    <n v="-84.561340000000001"/>
    <s v="Áreas agropecuarias arboladas"/>
    <n v="2"/>
    <s v="Media"/>
    <s v="Landsat"/>
    <s v="16051_24enero2005."/>
    <m/>
    <s v="Baja"/>
    <s v="Áreas agropecuarias arboladas"/>
    <n v="2"/>
    <s v="Alta"/>
    <s v="Rapide Eye"/>
    <s v="20160415_163825_1645026"/>
    <m/>
    <s v="Alta"/>
    <m/>
    <m/>
    <s v="237i"/>
    <n v="12.8431"/>
    <n v="-84.561340000000001"/>
    <x v="0"/>
  </r>
  <r>
    <x v="1961"/>
    <x v="1961"/>
    <s v="Wilmer Rodriguez"/>
    <n v="12.843030000000001"/>
    <n v="-84.221170000000001"/>
    <s v="Bosque latifoliado degradado 30-69%"/>
    <n v="4"/>
    <s v="Baja"/>
    <s v="Landsat"/>
    <s v="16051_14abr2005"/>
    <m/>
    <s v="Baja"/>
    <s v="Bosque latifoliado degradado 30-69%"/>
    <n v="4"/>
    <s v="Baja"/>
    <s v="Rapide Eye"/>
    <s v="20160315_165157_1645027_"/>
    <m/>
    <s v="Alta"/>
    <m/>
    <m/>
    <s v="241i"/>
    <n v="12.843030000000001"/>
    <n v="-84.221170000000001"/>
    <x v="0"/>
  </r>
  <r>
    <x v="1962"/>
    <x v="1962"/>
    <s v="Wilmer Rodriguez"/>
    <n v="12.842029999999999"/>
    <n v="-83.966049999999996"/>
    <s v="Bosque latifoliado &gt;70%"/>
    <n v="9"/>
    <s v="Alta"/>
    <s v="Landsat"/>
    <s v="15051_20abr2004.img"/>
    <m/>
    <s v="Baja"/>
    <s v="Bosque latifoliado &gt;70%"/>
    <n v="9"/>
    <s v="Alta"/>
    <s v="Landsat"/>
    <s v="15051_24ene2016.img"/>
    <m/>
    <s v="Baja"/>
    <m/>
    <m/>
    <s v="244i"/>
    <n v="12.842029999999999"/>
    <n v="-83.966049999999996"/>
    <x v="0"/>
  </r>
  <r>
    <x v="1963"/>
    <x v="1963"/>
    <s v="Wilmer Rodriguez"/>
    <n v="12.842930000000001"/>
    <n v="-83.710920000000002"/>
    <s v="Agua"/>
    <n v="0"/>
    <s v="Alta"/>
    <s v="Landsat"/>
    <s v="15051_29ago2005"/>
    <m/>
    <s v="Baja"/>
    <s v="Agua"/>
    <n v="0"/>
    <s v="Alta"/>
    <s v="Landsat"/>
    <s v="15051_24ene2016.img"/>
    <m/>
    <s v="Baja"/>
    <m/>
    <m/>
    <s v="247i"/>
    <n v="12.842930000000001"/>
    <n v="-83.710920000000002"/>
    <x v="0"/>
  </r>
  <r>
    <x v="1964"/>
    <x v="1964"/>
    <s v="Wilmer Rodriguez"/>
    <n v="12.9282"/>
    <n v="-85.072199999999995"/>
    <s v="Áreas agropecuarias arboladas"/>
    <n v="1"/>
    <s v="Alta"/>
    <s v="Landsat"/>
    <s v="imal7_16051_24_11_2005"/>
    <m/>
    <s v="Baja"/>
    <s v="Áreas agropecuarias arboladas"/>
    <n v="2"/>
    <s v="Alta"/>
    <s v="Rapide Eye"/>
    <s v="20160402_164746_1645023"/>
    <m/>
    <s v="Alta"/>
    <m/>
    <m/>
    <s v="249i"/>
    <n v="12.9282"/>
    <n v="-85.072199999999995"/>
    <x v="0"/>
  </r>
  <r>
    <x v="1965"/>
    <x v="1965"/>
    <s v="Wilmer Rodriguez"/>
    <n v="12.92747"/>
    <n v="-84.817160000000001"/>
    <s v="Bosque latifoliado degradado 30-69%"/>
    <n v="5"/>
    <s v="Alta"/>
    <s v="Landsat"/>
    <s v="16051_24enero2005"/>
    <m/>
    <s v="Baja"/>
    <s v="Pastos"/>
    <n v="0"/>
    <s v="Media"/>
    <s v="Rapide Eye"/>
    <s v="20160402_164745_1645024"/>
    <m/>
    <s v="Alta"/>
    <m/>
    <m/>
    <s v="252i"/>
    <n v="12.92747"/>
    <n v="-84.817160000000001"/>
    <x v="0"/>
  </r>
  <r>
    <x v="1966"/>
    <x v="1966"/>
    <s v="Wilmer Rodriguez"/>
    <n v="12.928100000000001"/>
    <n v="-84.562119999999993"/>
    <s v="Áreas agropecuarias arboladas"/>
    <n v="2"/>
    <s v="Baja"/>
    <s v="Landsat"/>
    <s v="16051_14abr2005"/>
    <m/>
    <s v="Baja"/>
    <s v="Áreas agropecuarias arboladas"/>
    <n v="2"/>
    <s v="Baja"/>
    <s v="Rapide Eye"/>
    <s v="20160402_164745_1645025"/>
    <m/>
    <s v="Baja"/>
    <m/>
    <m/>
    <s v="255i"/>
    <n v="12.928100000000001"/>
    <n v="-84.562119999999993"/>
    <x v="0"/>
  </r>
  <r>
    <x v="1967"/>
    <x v="1967"/>
    <s v="Wilmer Rodriguez"/>
    <n v="12.927199999999999"/>
    <n v="-84.307079999999999"/>
    <s v="Pastos"/>
    <n v="1"/>
    <s v="Baja"/>
    <s v="Landsat"/>
    <s v="16051_14abr2005.img"/>
    <m/>
    <s v="Baja"/>
    <s v="Pastos"/>
    <n v="1"/>
    <s v="Alta"/>
    <s v="Landsat"/>
    <s v="l8_1651_2016-05-06"/>
    <m/>
    <s v="Baja"/>
    <m/>
    <m/>
    <s v="258i"/>
    <n v="12.927199999999999"/>
    <n v="-84.307079999999999"/>
    <x v="0"/>
  </r>
  <r>
    <x v="1968"/>
    <x v="1968"/>
    <s v="Wilmer Rodriguez"/>
    <n v="12.927110000000001"/>
    <n v="-84.137060000000005"/>
    <s v="Bosque latifoliado &gt;70%"/>
    <n v="9"/>
    <s v="Alta"/>
    <s v="Landsat"/>
    <s v="15051_29ago2005"/>
    <m/>
    <s v="Baja"/>
    <s v="Bosque latifoliado degradado 30-69%"/>
    <n v="6"/>
    <s v="Alta"/>
    <s v="Landsat"/>
    <s v="l8_1651_2016-05-06.i"/>
    <m/>
    <s v="Baja"/>
    <m/>
    <m/>
    <s v="260i"/>
    <n v="12.927110000000001"/>
    <n v="-84.137060000000005"/>
    <x v="0"/>
  </r>
  <r>
    <x v="1969"/>
    <x v="1969"/>
    <s v="Wilmer Rodriguez"/>
    <n v="12.927960000000001"/>
    <n v="-83.882009999999994"/>
    <s v="Bosque latifoliado &gt;70%"/>
    <n v="8"/>
    <s v="Alta"/>
    <s v="Landsat"/>
    <s v="15051_20abr2004.img"/>
    <m/>
    <s v="Baja"/>
    <s v="Cultivo anual"/>
    <n v="0"/>
    <s v="Baja"/>
    <s v="Landsat"/>
    <s v="15051_24ene2016.img"/>
    <m/>
    <s v="Baja"/>
    <m/>
    <m/>
    <s v="263i"/>
    <n v="12.927960000000001"/>
    <n v="-83.882009999999994"/>
    <x v="0"/>
  </r>
  <r>
    <x v="1970"/>
    <x v="1970"/>
    <s v="Wilmer Rodriguez"/>
    <n v="12.92684"/>
    <n v="-83.626990000000006"/>
    <s v="Bosque latifoliado &gt;70%"/>
    <n v="9"/>
    <s v="Alta"/>
    <s v="Landsat"/>
    <s v="15051_29ago2005.img"/>
    <m/>
    <s v="Baja"/>
    <s v="Bosque latifoliado &gt;70%"/>
    <n v="9"/>
    <s v="Alta"/>
    <s v="Rapide Eye"/>
    <s v="20160127_164636_1745003"/>
    <m/>
    <s v="Alta"/>
    <m/>
    <m/>
    <s v="266i"/>
    <n v="12.92684"/>
    <n v="-83.626990000000006"/>
    <x v="0"/>
  </r>
  <r>
    <x v="1971"/>
    <x v="1971"/>
    <s v="Wilmer Rodriguez"/>
    <n v="13.01315"/>
    <n v="-84.90146"/>
    <s v="Áreas agropecuarias arboladas"/>
    <n v="2"/>
    <s v="Alta"/>
    <s v="Landsat"/>
    <s v="imal7_16051_24_11_2005"/>
    <m/>
    <s v="Baja"/>
    <s v="Cultivo anual"/>
    <n v="0"/>
    <s v="Alta"/>
    <s v="Rapide Eye"/>
    <s v="20160402_164742_1645124"/>
    <m/>
    <s v="Alta"/>
    <m/>
    <m/>
    <s v="268i"/>
    <n v="13.01315"/>
    <n v="-84.90146"/>
    <x v="0"/>
  </r>
  <r>
    <x v="1972"/>
    <x v="1972"/>
    <s v="Wilmer Rodriguez"/>
    <n v="13.012359999999999"/>
    <n v="-84.646339999999995"/>
    <s v="Bosque latifoliado degradado 30-69%"/>
    <n v="6"/>
    <s v="Alta"/>
    <s v="Landsat"/>
    <s v="imal7_16051_24_11_2005"/>
    <m/>
    <s v="Baja"/>
    <s v="Pastos"/>
    <n v="1"/>
    <s v="Alta"/>
    <s v="Rapide Eye"/>
    <s v="20150423_170937_1645125"/>
    <m/>
    <s v="Alta"/>
    <m/>
    <m/>
    <s v="271i"/>
    <n v="13.012359999999999"/>
    <n v="-84.646339999999995"/>
    <x v="0"/>
  </r>
  <r>
    <x v="1973"/>
    <x v="1973"/>
    <s v="Wilmer Rodriguez"/>
    <n v="13.01305"/>
    <n v="-84.391210000000001"/>
    <s v="Bosque latifoliado &gt;70%"/>
    <n v="8"/>
    <s v="Alta"/>
    <s v="Landsat"/>
    <s v="16051_24enero2005_x000a_16051_14abr2005"/>
    <m/>
    <s v="Baja"/>
    <s v="Áreas agropecuarias arboladas"/>
    <n v="2"/>
    <s v="Media"/>
    <s v="Rapide Eye"/>
    <s v="20160620_164345_1645126"/>
    <m/>
    <s v="Alta"/>
    <m/>
    <m/>
    <s v="274i"/>
    <n v="13.01305"/>
    <n v="-84.391210000000001"/>
    <x v="0"/>
  </r>
  <r>
    <x v="1974"/>
    <x v="1974"/>
    <s v="Wilmer Rodriguez"/>
    <n v="13.012090000000001"/>
    <n v="-84.136089999999996"/>
    <s v="Bosque latifoliado &gt;70%"/>
    <n v="7"/>
    <s v="Alta"/>
    <s v="Landsat"/>
    <s v="15051_20abr2004"/>
    <m/>
    <s v="Baja"/>
    <s v="Bosque latifoliado degradado 30-69%"/>
    <n v="6"/>
    <s v="Alta"/>
    <s v="Landsat"/>
    <s v="15051_24ene2016."/>
    <m/>
    <s v="Baja"/>
    <m/>
    <m/>
    <s v="277i"/>
    <n v="13.012090000000001"/>
    <n v="-84.136089999999996"/>
    <x v="0"/>
  </r>
  <r>
    <x v="1975"/>
    <x v="1975"/>
    <s v="Wilmer Rodriguez"/>
    <n v="13.012"/>
    <n v="-83.965999999999994"/>
    <s v="Bosque latifoliado &gt;70%"/>
    <n v="7"/>
    <s v="Alta"/>
    <s v="Landsat"/>
    <s v="15051_20abr2004_x000a_15051_29ago2005"/>
    <m/>
    <s v="Baja"/>
    <s v="Áreas agropecuarias arboladas"/>
    <n v="2"/>
    <s v="Alta"/>
    <s v="Landsat"/>
    <s v="15051_24ene2016"/>
    <m/>
    <s v="Baja"/>
    <m/>
    <m/>
    <s v="279i"/>
    <n v="13.012"/>
    <n v="-83.965999999999994"/>
    <x v="0"/>
  </r>
  <r>
    <x v="1976"/>
    <x v="1976"/>
    <s v="Wilmer Rodriguez"/>
    <n v="13.01291"/>
    <n v="-83.71087"/>
    <s v="Bosque latifoliado &gt;70%"/>
    <n v="9"/>
    <s v="Alta"/>
    <s v="Landsat"/>
    <s v="15051_20abr2004"/>
    <m/>
    <s v="Baja"/>
    <s v="Bosque latifoliado &gt;70%"/>
    <n v="9"/>
    <s v="Alta"/>
    <s v="Landsat"/>
    <s v="15051_24ene2016.img"/>
    <m/>
    <s v="Baja"/>
    <m/>
    <m/>
    <s v="282i"/>
    <n v="13.01291"/>
    <n v="-83.71087"/>
    <x v="0"/>
  </r>
  <r>
    <x v="1977"/>
    <x v="1977"/>
    <s v="Wilmer Rodriguez"/>
    <n v="13.09718"/>
    <n v="-84.307050000000004"/>
    <s v="Bosque latifoliado &gt;70%"/>
    <n v="8"/>
    <s v="Alta"/>
    <s v="Landsat"/>
    <s v="16051_24enero2005"/>
    <m/>
    <s v="Baja"/>
    <s v="Áreas agropecuarias arboladas"/>
    <n v="2"/>
    <s v="Alta"/>
    <s v="Rapide Eye"/>
    <s v="20160620_164345_1645127"/>
    <m/>
    <s v="Alta"/>
    <m/>
    <m/>
    <s v="292i"/>
    <n v="13.09718"/>
    <n v="-84.307050000000004"/>
    <x v="0"/>
  </r>
  <r>
    <x v="1978"/>
    <x v="1978"/>
    <s v="Wilmer Rodriguez"/>
    <n v="13.09798"/>
    <n v="-84.052000000000007"/>
    <s v="Bosque latifoliado &gt;70%"/>
    <n v="9"/>
    <s v="Alta"/>
    <s v="Landsat"/>
    <s v="15051_20abr2004"/>
    <m/>
    <s v="Baja"/>
    <s v="Pastos"/>
    <n v="1"/>
    <s v="Alta"/>
    <s v="Rapide Eye"/>
    <s v="20151101_164119_1745103"/>
    <m/>
    <s v="Alta"/>
    <m/>
    <m/>
    <s v="295i"/>
    <n v="13.09798"/>
    <n v="-84.052000000000007"/>
    <x v="0"/>
  </r>
  <r>
    <x v="1979"/>
    <x v="1979"/>
    <s v="Wilmer Rodriguez"/>
    <n v="13.097910000000001"/>
    <n v="-83.711950000000002"/>
    <s v="Pastos"/>
    <n v="2"/>
    <s v="Alta"/>
    <s v="Landsat"/>
    <s v="15051_29ago2005"/>
    <m/>
    <s v="Baja"/>
    <s v="Pastos"/>
    <n v="1"/>
    <s v="Alta"/>
    <s v="Landsat"/>
    <s v="15051_24ene2016"/>
    <m/>
    <s v="Baja"/>
    <m/>
    <m/>
    <s v="299i"/>
    <n v="13.097910000000001"/>
    <n v="-83.711950000000002"/>
    <x v="0"/>
  </r>
  <r>
    <x v="1980"/>
    <x v="1980"/>
    <s v="Wilmer Rodriguez"/>
    <n v="12.16351"/>
    <n v="-83.754360000000005"/>
    <s v="Bosque latifoliado &gt;70%"/>
    <n v="8"/>
    <s v="Alta"/>
    <s v="Landsat"/>
    <s v="15052_30sep2005.img"/>
    <m/>
    <s v="Baja"/>
    <s v="Bosque latifoliado &gt;70%"/>
    <n v="7"/>
    <s v="Alta"/>
    <s v="Landsat"/>
    <s v="20150214_170124_1744702"/>
    <m/>
    <s v="Baja"/>
    <m/>
    <m/>
    <s v="30b"/>
    <n v="12.16351"/>
    <n v="-83.754360000000005"/>
    <x v="0"/>
  </r>
  <r>
    <x v="1981"/>
    <x v="1981"/>
    <s v="Wilmer Rodriguez"/>
    <n v="12.2485"/>
    <n v="-83.754360000000005"/>
    <s v="Áreas agropecuarias arboladas"/>
    <n v="2"/>
    <s v="Alta"/>
    <s v="Landsat"/>
    <s v="15052_30nov2004.img"/>
    <m/>
    <s v="Baja"/>
    <s v="Áreas agropecuarias arboladas"/>
    <n v="2"/>
    <s v="Baja"/>
    <s v="Rapide Eye"/>
    <s v="20150214_170124_1744702_"/>
    <m/>
    <s v="Alta"/>
    <m/>
    <m/>
    <s v="32b"/>
    <n v="12.2485"/>
    <n v="-83.754360000000005"/>
    <x v="0"/>
  </r>
  <r>
    <x v="1982"/>
    <x v="1982"/>
    <s v="Wilmer Rodriguez"/>
    <n v="12.588469999999999"/>
    <n v="-83.584310000000002"/>
    <s v="Agua"/>
    <n v="0"/>
    <s v="Alta"/>
    <s v="Landsat"/>
    <s v="15051_29ago2005"/>
    <m/>
    <s v="Baja"/>
    <s v="Agua"/>
    <n v="0"/>
    <s v="Alta"/>
    <s v="Rapide Eye"/>
    <s v="20160522_163550_1744903_"/>
    <m/>
    <s v="Alta"/>
    <m/>
    <m/>
    <s v="39b"/>
    <n v="12.588469999999999"/>
    <n v="-83.584310000000002"/>
    <x v="0"/>
  </r>
  <r>
    <x v="1983"/>
    <x v="1983"/>
    <s v="Wilmer Rodriguez"/>
    <n v="12.758459999999999"/>
    <n v="-83.584299999999999"/>
    <s v="Agua"/>
    <n v="1"/>
    <s v="Alta"/>
    <s v="Landsat"/>
    <s v="15051_29ago2005"/>
    <m/>
    <s v="Baja"/>
    <s v="Agua"/>
    <n v="0"/>
    <s v="Alta"/>
    <s v="Rapide Eye"/>
    <s v="20160522_163550_1744903_"/>
    <m/>
    <s v="Alta"/>
    <m/>
    <m/>
    <s v="43b"/>
    <n v="12.758459999999999"/>
    <n v="-83.584299999999999"/>
    <x v="0"/>
  </r>
  <r>
    <x v="1984"/>
    <x v="1984"/>
    <s v="Wilmer Rodriguez"/>
    <n v="12.205109999999999"/>
    <n v="-83.840429999999998"/>
    <s v="Bosque latifoliado &gt;70%"/>
    <n v="9"/>
    <s v="Alta"/>
    <s v="Landsat"/>
    <s v="15052_29ago2005.img"/>
    <m/>
    <s v="Baja"/>
    <s v="Pastos"/>
    <n v="2"/>
    <s v="Alta"/>
    <s v="Rapide Eye"/>
    <s v="20150214_170124_1744702_"/>
    <m/>
    <s v="Alta"/>
    <m/>
    <m/>
    <s v="445INF"/>
    <n v="12.205109999999999"/>
    <n v="-83.840429999999998"/>
    <x v="0"/>
  </r>
  <r>
    <x v="1985"/>
    <x v="1985"/>
    <s v="Wilmer Rodriguez"/>
    <n v="12.28999"/>
    <n v="-83.839420000000004"/>
    <s v="Cultivo Permanente &lt; 30% (no bosque)"/>
    <n v="1"/>
    <s v="Alta"/>
    <s v="Landsat"/>
    <s v="15052_29ago2005.img"/>
    <m/>
    <s v="Baja"/>
    <s v="Áreas agropecuarias arboladas"/>
    <n v="2"/>
    <s v="Alta"/>
    <s v="Rapide Eye"/>
    <s v="20150214_170124_1744702"/>
    <m/>
    <s v="Alta"/>
    <m/>
    <m/>
    <s v="483INF"/>
    <n v="12.28999"/>
    <n v="-83.839420000000004"/>
    <x v="0"/>
  </r>
  <r>
    <x v="1986"/>
    <x v="1986"/>
    <s v="Wilmer Rodriguez"/>
    <n v="13.012869999999999"/>
    <n v="-85.029790000000006"/>
    <s v="Áreas agropecuarias arboladas"/>
    <n v="2"/>
    <s v="Alta"/>
    <s v="Landsat"/>
    <s v="imal7_16051_24_11_2005"/>
    <m/>
    <s v="Baja"/>
    <s v="Áreas agropecuarias arboladas"/>
    <n v="2"/>
    <s v="Alta"/>
    <s v="Rapide Eye"/>
    <s v="20160402_164746_1645023"/>
    <m/>
    <s v="Alta"/>
    <m/>
    <m/>
    <s v="48b"/>
    <n v="13.012869999999999"/>
    <n v="-85.029790000000006"/>
    <x v="0"/>
  </r>
  <r>
    <x v="1987"/>
    <x v="1987"/>
    <s v="Wilmer Rodriguez"/>
    <n v="13.09844"/>
    <n v="-83.584289999999996"/>
    <s v="Bosque latifoliado &gt;70%"/>
    <n v="9"/>
    <s v="Alta"/>
    <s v="Landsat"/>
    <s v="15051_29ago2005"/>
    <m/>
    <s v="Baja"/>
    <s v="Bosque latifoliado &gt;70%"/>
    <n v="9"/>
    <s v="Alta"/>
    <s v="Rapide Eye"/>
    <s v="20151101_164119_1745103"/>
    <m/>
    <s v="Alta"/>
    <m/>
    <m/>
    <s v="51b"/>
    <n v="13.09844"/>
    <n v="-83.584289999999996"/>
    <x v="0"/>
  </r>
  <r>
    <x v="1988"/>
    <x v="1988"/>
    <s v="Wilmer Rodriguez"/>
    <n v="12.37514"/>
    <n v="-84.010360000000006"/>
    <s v="Bosque latifoliado degradado 30-69%"/>
    <n v="6"/>
    <s v="Alta"/>
    <s v="Landsat"/>
    <s v="15052_29ago2005.img"/>
    <m/>
    <s v="Baja"/>
    <s v="Pastos"/>
    <n v="2"/>
    <s v="Alta"/>
    <s v="Landsat"/>
    <s v="15051_24ene2016.img"/>
    <m/>
    <s v="Baja"/>
    <m/>
    <m/>
    <s v="521INF"/>
    <n v="12.37514"/>
    <n v="-84.010360000000006"/>
    <x v="0"/>
  </r>
  <r>
    <x v="1989"/>
    <x v="1989"/>
    <s v="Wilmer Rodriguez"/>
    <n v="12.376060000000001"/>
    <n v="-83.754869999999997"/>
    <s v="Bosque latifoliado degradado 30-69%"/>
    <n v="4"/>
    <s v="Alta"/>
    <s v="Landsat"/>
    <s v="15051_29ago2005.img"/>
    <m/>
    <s v="Baja"/>
    <s v="Bosque latifoliado degradado 30-69%"/>
    <n v="5"/>
    <s v="Alta"/>
    <s v="Rapide Eye"/>
    <s v="20150101_165638_1744802"/>
    <m/>
    <s v="Alta"/>
    <m/>
    <m/>
    <s v="524INF"/>
    <n v="12.376060000000001"/>
    <n v="-83.754869999999997"/>
    <x v="0"/>
  </r>
  <r>
    <x v="1990"/>
    <x v="1990"/>
    <s v="Wilmer Rodriguez"/>
    <n v="12.46003"/>
    <n v="-84.009389999999996"/>
    <s v="Pastos"/>
    <n v="1"/>
    <s v="Alta"/>
    <s v="Landsat"/>
    <s v="15051_29ago2005.img"/>
    <m/>
    <s v="Baja"/>
    <s v="Áreas agropecuarias arboladas"/>
    <n v="2"/>
    <s v="Alta"/>
    <s v="Landsat"/>
    <s v="15051_24ene2016.img"/>
    <m/>
    <s v="Baja"/>
    <m/>
    <m/>
    <s v="562INF"/>
    <n v="12.46003"/>
    <n v="-84.009389999999996"/>
    <x v="0"/>
  </r>
  <r>
    <x v="1991"/>
    <x v="1991"/>
    <s v="Wilmer Rodriguez"/>
    <n v="12.46092"/>
    <n v="-83.753820000000005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565INF"/>
    <n v="12.46092"/>
    <n v="-83.753820000000005"/>
    <x v="0"/>
  </r>
  <r>
    <x v="1992"/>
    <x v="1992"/>
    <s v="Wilmer Rodriguez"/>
    <n v="12.46011"/>
    <n v="-83.501480000000001"/>
    <s v="Pastos"/>
    <n v="2"/>
    <s v="Alta"/>
    <s v="Landsat"/>
    <s v="15051_29ago2005.img"/>
    <m/>
    <s v="Baja"/>
    <s v="Pastos"/>
    <n v="2"/>
    <s v="Alta"/>
    <s v="Landsat"/>
    <s v="15051_24ene2016.img"/>
    <m/>
    <s v="Baja"/>
    <m/>
    <m/>
    <s v="568INF"/>
    <n v="12.46011"/>
    <n v="-83.501480000000001"/>
    <x v="0"/>
  </r>
  <r>
    <x v="1993"/>
    <x v="1993"/>
    <s v="Wilmer Rodriguez"/>
    <n v="12.545120000000001"/>
    <n v="-84.010310000000004"/>
    <s v="Bosque latifoliado &gt;70%"/>
    <n v="9"/>
    <s v="Alta"/>
    <s v="Landsat"/>
    <s v="15051_29ago2005.img"/>
    <m/>
    <s v="Baja"/>
    <s v="Bosque latifoliado &gt;70%"/>
    <n v="9"/>
    <s v="Alta"/>
    <s v="Rapide Eye"/>
    <s v="20151001_165240_1644828_"/>
    <m/>
    <s v="Alta"/>
    <m/>
    <m/>
    <s v="607INF"/>
    <n v="12.545120000000001"/>
    <n v="-84.010310000000004"/>
    <x v="0"/>
  </r>
  <r>
    <x v="1994"/>
    <x v="1994"/>
    <s v="Wilmer Rodriguez"/>
    <n v="12.546049999999999"/>
    <n v="-83.754869999999997"/>
    <s v="Agua"/>
    <n v="1"/>
    <s v="Alta"/>
    <s v="Landsat"/>
    <s v="15051_29ago2005"/>
    <m/>
    <s v="Baja"/>
    <s v="Agua"/>
    <n v="0"/>
    <s v="Alta"/>
    <s v="Landsat"/>
    <s v="15051_24ene2016.img"/>
    <m/>
    <s v="Baja"/>
    <m/>
    <m/>
    <s v="610INF"/>
    <n v="12.546049999999999"/>
    <n v="-83.754869999999997"/>
    <x v="0"/>
  </r>
  <r>
    <x v="1995"/>
    <x v="1995"/>
    <s v="Wilmer Rodriguez"/>
    <n v="12.63097"/>
    <n v="-84.434039999999996"/>
    <s v="Bosque latifoliado degradado 30-69%"/>
    <n v="5"/>
    <s v="Alta"/>
    <s v="Landsat"/>
    <s v="16051_24enero2005.img"/>
    <m/>
    <s v="Baja"/>
    <s v="Áreas agropecuarias arboladas"/>
    <n v="2"/>
    <s v="Alta"/>
    <s v="Rapide Eye"/>
    <s v="20160124_170423_1644932"/>
    <m/>
    <s v="Alta"/>
    <m/>
    <m/>
    <s v="647INF"/>
    <n v="12.63097"/>
    <n v="-84.434039999999996"/>
    <x v="0"/>
  </r>
  <r>
    <x v="1996"/>
    <x v="1996"/>
    <s v="Wilmer Rodriguez"/>
    <n v="12.63007"/>
    <n v="-84.179370000000006"/>
    <s v="Pastos"/>
    <n v="1"/>
    <s v="Alta"/>
    <s v="Landsat"/>
    <s v="15051_29ago2005.img"/>
    <m/>
    <s v="Baja"/>
    <s v="Pastos"/>
    <n v="2"/>
    <s v="Alta"/>
    <s v="Rapide Eye"/>
    <s v="20160315_165200_1644927"/>
    <m/>
    <s v="Alta"/>
    <m/>
    <m/>
    <s v="650INF"/>
    <n v="12.63007"/>
    <n v="-84.179370000000006"/>
    <x v="0"/>
  </r>
  <r>
    <x v="1997"/>
    <x v="1997"/>
    <s v="Wilmer Rodriguez"/>
    <n v="12.62994"/>
    <n v="-83.839280000000002"/>
    <s v="Bosque latifoliado &gt;70%"/>
    <n v="9"/>
    <s v="Alta"/>
    <s v="Landsat"/>
    <s v="15051_29ago2005.img"/>
    <m/>
    <s v="Baja"/>
    <s v="Bosque latifoliado &gt;70%"/>
    <n v="7"/>
    <s v="Alta"/>
    <s v="Rapide Eye"/>
    <s v="20160724_163620_1744902_"/>
    <m/>
    <s v="Alta"/>
    <m/>
    <m/>
    <s v="654INF"/>
    <n v="12.62994"/>
    <n v="-83.839280000000002"/>
    <x v="0"/>
  </r>
  <r>
    <x v="1998"/>
    <x v="1998"/>
    <s v="Wilmer Rodriguez"/>
    <n v="12.6309"/>
    <n v="-83.583749999999995"/>
    <s v="Agua"/>
    <n v="0"/>
    <s v="Alta"/>
    <s v="Landsat"/>
    <s v="15051_29ago2005"/>
    <m/>
    <s v="Baja"/>
    <s v="Agua"/>
    <n v="0"/>
    <s v="Alta"/>
    <s v="Rapide Eye"/>
    <s v="20160522_163550_1744903_"/>
    <m/>
    <s v="Alta"/>
    <m/>
    <m/>
    <s v="657INF"/>
    <n v="12.6309"/>
    <n v="-83.583749999999995"/>
    <x v="0"/>
  </r>
  <r>
    <x v="1999"/>
    <x v="1999"/>
    <s v="Wilmer Rodriguez"/>
    <n v="12.71604"/>
    <n v="-84.434889999999996"/>
    <s v="Áreas agropecuarias arboladas"/>
    <n v="1"/>
    <s v="Alta"/>
    <s v="Landsat"/>
    <s v="16051_24enero2005.img"/>
    <m/>
    <s v="Baja"/>
    <s v="Áreas agropecuarias arboladas"/>
    <n v="2"/>
    <s v="Alta"/>
    <s v="Rapide Eye"/>
    <s v="20160124_170423_1644929"/>
    <m/>
    <s v="Alta"/>
    <m/>
    <m/>
    <s v="693INF"/>
    <n v="12.71604"/>
    <n v="-84.434889999999996"/>
    <x v="0"/>
  </r>
  <r>
    <x v="2000"/>
    <x v="2000"/>
    <s v="Wilmer Rodriguez"/>
    <n v="12.71515"/>
    <n v="-84.180239999999998"/>
    <s v="Pastos"/>
    <n v="1"/>
    <s v="Alta"/>
    <s v="Landsat"/>
    <s v="15051_29ago2005.img"/>
    <m/>
    <s v="Baja"/>
    <s v="Pastos"/>
    <n v="2"/>
    <s v="Alta"/>
    <s v="Rapide Eye"/>
    <s v="20160315_165200_1644927"/>
    <m/>
    <s v="Alta"/>
    <m/>
    <m/>
    <s v="696INF"/>
    <n v="12.71515"/>
    <n v="-84.180239999999998"/>
    <x v="0"/>
  </r>
  <r>
    <x v="2001"/>
    <x v="2001"/>
    <s v="Wilmer Rodriguez"/>
    <n v="12.71604"/>
    <n v="-83.754869999999997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701INF"/>
    <n v="12.71604"/>
    <n v="-83.754869999999997"/>
    <x v="0"/>
  </r>
  <r>
    <x v="2002"/>
    <x v="2002"/>
    <s v="Wilmer Rodriguez"/>
    <n v="12.800369999999999"/>
    <n v="-85.02955"/>
    <s v="Áreas agropecuarias arboladas"/>
    <n v="2"/>
    <s v="Alta"/>
    <s v="Landsat"/>
    <s v="imal7_16051_24_11_2005"/>
    <m/>
    <s v="Baja"/>
    <s v="Áreas agropecuarias arboladas"/>
    <n v="2"/>
    <s v="Alta"/>
    <s v="Rapide Eye"/>
    <s v="20160402_164746_1645023"/>
    <m/>
    <s v="Alta"/>
    <m/>
    <m/>
    <s v="733INF"/>
    <n v="12.800369999999999"/>
    <n v="-85.02955"/>
    <x v="0"/>
  </r>
  <r>
    <x v="2003"/>
    <x v="2003"/>
    <s v="Wilmer Rodriguez"/>
    <n v="12.800979999999999"/>
    <n v="-84.774150000000006"/>
    <s v="Áreas agropecuarias arboladas"/>
    <n v="2"/>
    <s v="Alta"/>
    <s v="Landsat"/>
    <s v="16051_24enero2005."/>
    <m/>
    <s v="Baja"/>
    <s v="Pastos"/>
    <n v="1"/>
    <s v="Alta"/>
    <s v="Rapide Eye"/>
    <s v="20160402_164745_1645025"/>
    <m/>
    <s v="Alta"/>
    <m/>
    <m/>
    <s v="736INF"/>
    <n v="12.800979999999999"/>
    <n v="-84.774150000000006"/>
    <x v="0"/>
  </r>
  <r>
    <x v="2004"/>
    <x v="2004"/>
    <s v="Wilmer Rodriguez"/>
    <n v="12.800179999999999"/>
    <n v="-84.519400000000005"/>
    <s v="Pastos"/>
    <n v="1"/>
    <s v="Alta"/>
    <s v="Landsat"/>
    <s v="16051_24enero2005.img"/>
    <m/>
    <s v="Baja"/>
    <s v="Pastos"/>
    <n v="0"/>
    <s v="Alta"/>
    <s v="Rapide Eye"/>
    <s v="20160415_163825_1645026"/>
    <m/>
    <s v="Alta"/>
    <m/>
    <m/>
    <s v="739INF"/>
    <n v="12.800179999999999"/>
    <n v="-84.519400000000005"/>
    <x v="0"/>
  </r>
  <r>
    <x v="2005"/>
    <x v="2005"/>
    <s v="Wilmer Rodriguez"/>
    <n v="12.800940000000001"/>
    <n v="-84.26397"/>
    <s v="Bosque latifoliado degradado 30-69%"/>
    <n v="4"/>
    <s v="Alta"/>
    <s v="Landsat"/>
    <s v="imal7_16051_24_11_2005"/>
    <m/>
    <s v="Baja"/>
    <s v="Bosque latifoliado &gt;70%"/>
    <n v="7"/>
    <s v="Alta"/>
    <s v="Rapide Eye"/>
    <s v="20160315_165157_1645027_"/>
    <m/>
    <s v="Alta"/>
    <m/>
    <m/>
    <s v="742INF"/>
    <n v="12.800940000000001"/>
    <n v="-84.26397"/>
    <x v="0"/>
  </r>
  <r>
    <x v="2006"/>
    <x v="2006"/>
    <s v="Wilmer Rodriguez"/>
    <n v="12.79998"/>
    <n v="-84.009249999999994"/>
    <s v="Bosque latifoliado &gt;70%"/>
    <n v="9"/>
    <s v="Alta"/>
    <s v="Landsat"/>
    <s v="15051_29ago2005"/>
    <m/>
    <s v="Baja"/>
    <s v="Bosque latifoliado &gt;70%"/>
    <n v="9"/>
    <s v="Media"/>
    <s v="Rapide Eye"/>
    <s v="20160108_164852_1645028"/>
    <m/>
    <s v="Alta"/>
    <m/>
    <m/>
    <s v="745INF"/>
    <n v="12.79998"/>
    <n v="-84.009249999999994"/>
    <x v="0"/>
  </r>
  <r>
    <x v="2007"/>
    <x v="2007"/>
    <s v="Wilmer Rodriguez"/>
    <n v="12.800890000000001"/>
    <n v="12.800890000000001"/>
    <s v="Agua"/>
    <n v="0"/>
    <s v="Alta"/>
    <s v="Landsat"/>
    <s v="15051_29ago2005"/>
    <m/>
    <s v="Baja"/>
    <s v="Agua"/>
    <n v="0"/>
    <s v="Alta"/>
    <s v="Rapide Eye"/>
    <s v="20160127_164636_1745004"/>
    <m/>
    <s v="Alta"/>
    <m/>
    <m/>
    <s v="750INF"/>
    <n v="12.800890000000001"/>
    <n v="-83.583730000000003"/>
    <x v="0"/>
  </r>
  <r>
    <x v="2008"/>
    <x v="2008"/>
    <s v="Wilmer Rodriguez"/>
    <n v="12.88603"/>
    <n v="-84.944900000000004"/>
    <s v="Pastos"/>
    <n v="0"/>
    <s v="Alta"/>
    <s v="Landsat"/>
    <s v="imal7_16051_24_11_2005"/>
    <m/>
    <s v="Baja"/>
    <s v="Pastos"/>
    <n v="0"/>
    <s v="Alta"/>
    <s v="Rapide Eye"/>
    <s v="20160402_164745_1645024"/>
    <m/>
    <s v="Alta"/>
    <m/>
    <m/>
    <s v="783INF"/>
    <n v="12.88603"/>
    <n v="-84.944900000000004"/>
    <x v="0"/>
  </r>
  <r>
    <x v="2009"/>
    <x v="2009"/>
    <s v="Wilmer Rodriguez"/>
    <n v="12.885289999999999"/>
    <n v="-84.690160000000006"/>
    <s v="Áreas agropecuarias arboladas"/>
    <n v="2"/>
    <s v="Alta"/>
    <s v="Landsat"/>
    <s v="16051_24enero2005"/>
    <m/>
    <s v="Baja"/>
    <s v="Áreas agropecuarias arboladas"/>
    <n v="2"/>
    <s v="Alta"/>
    <s v="Rapide Eye"/>
    <s v="20160402_164745_1645025"/>
    <m/>
    <s v="Alta"/>
    <m/>
    <m/>
    <s v="786INF"/>
    <n v="12.885289999999999"/>
    <n v="-84.690160000000006"/>
    <x v="0"/>
  </r>
  <r>
    <x v="2010"/>
    <x v="2010"/>
    <s v="Wilmer Rodriguez"/>
    <n v="12.88603"/>
    <n v="-84.434889999999996"/>
    <s v="Áreas agropecuarias arboladas"/>
    <n v="2"/>
    <s v="Media"/>
    <s v="Landsat"/>
    <s v="16051_24enero2005.img"/>
    <m/>
    <s v="Baja"/>
    <s v="Áreas agropecuarias arboladas"/>
    <n v="0"/>
    <s v="Alta"/>
    <s v="Rapide Eye"/>
    <s v="20160415_163825_1645026_"/>
    <m/>
    <s v="Alta"/>
    <m/>
    <m/>
    <s v="789INF"/>
    <n v="12.88603"/>
    <n v="-84.434889999999996"/>
    <x v="0"/>
  </r>
  <r>
    <x v="2011"/>
    <x v="2011"/>
    <s v="Wilmer Rodriguez"/>
    <n v="12.88513"/>
    <n v="-84.180189999999996"/>
    <s v="Pastos"/>
    <n v="1"/>
    <s v="Alta"/>
    <s v="Landsat"/>
    <s v="16051_14abr2005"/>
    <m/>
    <s v="Baja"/>
    <s v="Pastos"/>
    <n v="1"/>
    <s v="Alta"/>
    <s v="Rapide Eye"/>
    <s v="20160315_165157_1645027_"/>
    <m/>
    <s v="Alta"/>
    <m/>
    <m/>
    <s v="792INF"/>
    <n v="12.88513"/>
    <n v="-84.180189999999996"/>
    <x v="0"/>
  </r>
  <r>
    <x v="2012"/>
    <x v="2012"/>
    <s v="Wilmer Rodriguez"/>
    <n v="12.88603"/>
    <n v="-83.924880000000002"/>
    <s v="Bosque latifoliado &gt;70%"/>
    <n v="9"/>
    <s v="Alta"/>
    <s v="Landsat"/>
    <s v="15051_29ago2005.img"/>
    <m/>
    <s v="Baja"/>
    <s v="Bosque latifoliado &gt;70%"/>
    <n v="9"/>
    <s v="Alta"/>
    <s v="Landsat"/>
    <s v="20160108_164852_1645028"/>
    <m/>
    <s v="Baja"/>
    <m/>
    <m/>
    <s v="795INF"/>
    <n v="12.88603"/>
    <n v="-83.924880000000002"/>
    <x v="0"/>
  </r>
  <r>
    <x v="2013"/>
    <x v="2013"/>
    <s v="Wilmer Rodriguez"/>
    <n v="12.88496"/>
    <n v="-83.67022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798INF"/>
    <n v="12.88496"/>
    <n v="-83.67022"/>
    <x v="0"/>
  </r>
  <r>
    <x v="2014"/>
    <x v="2014"/>
    <s v="Wilmer Rodriguez"/>
    <n v="12.88603"/>
    <n v="-83.584869999999995"/>
    <s v="Pastos"/>
    <n v="2"/>
    <s v="Alta"/>
    <s v="Landsat"/>
    <s v="15051_20abr2004.img"/>
    <m/>
    <s v="Baja"/>
    <s v="Pastos"/>
    <n v="2"/>
    <s v="Alta"/>
    <s v="Rapide Eye"/>
    <s v="20160127_164636_1745003"/>
    <m/>
    <s v="Alta"/>
    <m/>
    <m/>
    <s v="799INF"/>
    <n v="12.88603"/>
    <n v="-83.584869999999995"/>
    <x v="0"/>
  </r>
  <r>
    <x v="2015"/>
    <x v="2015"/>
    <s v="Wilmer Rodriguez"/>
    <n v="12.970980000000001"/>
    <n v="-85.114260000000002"/>
    <s v="Áreas agropecuarias arboladas"/>
    <n v="2"/>
    <s v="Baja"/>
    <s v="Landsat"/>
    <s v="imal7_16051_24_11_2005"/>
    <m/>
    <s v="Baja"/>
    <s v="Áreas agropecuarias arboladas"/>
    <n v="2"/>
    <s v="Alta"/>
    <s v="Rapide Eye"/>
    <s v="20160402_164746_1645023"/>
    <m/>
    <s v="Alta"/>
    <m/>
    <m/>
    <s v="829INF"/>
    <n v="12.970980000000001"/>
    <n v="-85.114260000000002"/>
    <x v="0"/>
  </r>
  <r>
    <x v="2016"/>
    <x v="2016"/>
    <s v="Wilmer Rodriguez"/>
    <n v="12.970230000000001"/>
    <n v="-84.68938"/>
    <s v="Bosque latifoliado &gt;70%"/>
    <n v="8"/>
    <s v="Alta"/>
    <s v="Landsat"/>
    <s v="16051_24enero2005"/>
    <m/>
    <s v="Baja"/>
    <s v="Pastos"/>
    <n v="0"/>
    <s v="Alta"/>
    <s v="Rapide Eye"/>
    <s v="20160402_164745_1645025"/>
    <m/>
    <s v="Alta"/>
    <m/>
    <m/>
    <s v="834INF"/>
    <n v="12.970230000000001"/>
    <n v="-84.68938"/>
    <x v="0"/>
  </r>
  <r>
    <x v="2017"/>
    <x v="2017"/>
    <s v="Wilmer Rodriguez"/>
    <n v="12.970940000000001"/>
    <n v="-84.434020000000004"/>
    <s v="Bosque latifoliado degradado 30-69%"/>
    <n v="3"/>
    <s v="Alta"/>
    <s v="Landsat"/>
    <s v="16051_24enero2005.img"/>
    <m/>
    <s v="Baja"/>
    <s v="Bosque latifoliado degradado 30-69%"/>
    <n v="6"/>
    <s v="Alta"/>
    <s v="Rapide Eye"/>
    <s v="20160415_163825_1645026_"/>
    <m/>
    <s v="Alta"/>
    <m/>
    <m/>
    <s v="837INF"/>
    <n v="12.970940000000001"/>
    <n v="-84.434020000000004"/>
    <x v="0"/>
  </r>
  <r>
    <x v="2018"/>
    <x v="2018"/>
    <s v="Wilmer Rodriguez"/>
    <n v="12.97003"/>
    <n v="-84.179230000000004"/>
    <s v="Bosque latifoliado &gt;70%"/>
    <n v="8"/>
    <s v="Alta"/>
    <s v="Landsat"/>
    <s v="imal7_16051_24_11_2005"/>
    <m/>
    <s v="Baja"/>
    <s v="Áreas agropecuarias arboladas"/>
    <n v="1"/>
    <s v="Alta"/>
    <s v="Rapide Eye"/>
    <s v="20160315_165157_1645027_"/>
    <m/>
    <s v="Alta"/>
    <m/>
    <m/>
    <s v="840INF"/>
    <n v="12.97003"/>
    <n v="-84.179230000000004"/>
    <x v="0"/>
  </r>
  <r>
    <x v="2019"/>
    <x v="2019"/>
    <s v="Wilmer Rodriguez"/>
    <n v="12.97091"/>
    <n v="-83.923839999999998"/>
    <s v="Bosque latifoliado &gt;70%"/>
    <n v="9"/>
    <s v="Alta"/>
    <s v="Landsat"/>
    <s v="15051_20abr2004.img"/>
    <m/>
    <s v="Baja"/>
    <s v="Bosque latifoliado &gt;70%"/>
    <n v="9"/>
    <s v="Alta"/>
    <s v="Rapide Eye"/>
    <s v="20160108_164852_1645028"/>
    <m/>
    <s v="Alta"/>
    <m/>
    <m/>
    <s v="843INF"/>
    <n v="12.97091"/>
    <n v="-83.923839999999998"/>
    <x v="0"/>
  </r>
  <r>
    <x v="2020"/>
    <x v="2020"/>
    <s v="Wilmer Rodriguez"/>
    <n v="12.96982"/>
    <n v="-83.669089999999997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846INF"/>
    <n v="12.96982"/>
    <n v="-83.669089999999997"/>
    <x v="0"/>
  </r>
  <r>
    <x v="2021"/>
    <x v="2021"/>
    <s v="Wilmer Rodriguez"/>
    <n v="13.05602"/>
    <n v="-84.774900000000002"/>
    <s v="Pastos"/>
    <n v="1"/>
    <s v="Alta"/>
    <s v="Landsat"/>
    <s v="imal7_16051_24_11_2005."/>
    <m/>
    <s v="Baja"/>
    <s v="Pastos"/>
    <n v="1"/>
    <s v="Alta"/>
    <s v="Landsat"/>
    <s v="l8_1651_2016-05-06."/>
    <m/>
    <s v="Baja"/>
    <m/>
    <m/>
    <s v="873INF"/>
    <n v="13.05602"/>
    <n v="-84.774900000000002"/>
    <x v="0"/>
  </r>
  <r>
    <x v="2022"/>
    <x v="2022"/>
    <s v="Wilmer Rodriguez"/>
    <n v="12.205590000000001"/>
    <n v="-83.797650000000004"/>
    <s v="Pastos"/>
    <n v="2"/>
    <s v="Alta"/>
    <s v="Landsat"/>
    <s v="15052_29ago2005.img"/>
    <m/>
    <s v="Baja"/>
    <s v="Pastos"/>
    <n v="2"/>
    <s v="Alta"/>
    <s v="Rapide Eye"/>
    <s v="20150214_170124_1744702_"/>
    <m/>
    <s v="Alta"/>
    <m/>
    <m/>
    <s v="874i"/>
    <n v="12.205590000000001"/>
    <n v="-83.797650000000004"/>
    <x v="0"/>
  </r>
  <r>
    <x v="2023"/>
    <x v="2023"/>
    <s v="Wilmer Rodriguez"/>
    <n v="13.05522"/>
    <n v="-84.520110000000003"/>
    <s v="Pastos"/>
    <n v="0"/>
    <s v="Alta"/>
    <s v="Landsat"/>
    <s v="imal7_16051_24_11_2005"/>
    <m/>
    <s v="Baja"/>
    <s v="Pastos"/>
    <n v="2"/>
    <s v="Alta"/>
    <s v="Rapide Eye"/>
    <s v="20160620_164345_1645126"/>
    <m/>
    <s v="Alta"/>
    <m/>
    <m/>
    <s v="876INF"/>
    <n v="13.05522"/>
    <n v="-84.520110000000003"/>
    <x v="0"/>
  </r>
  <r>
    <x v="2024"/>
    <x v="2024"/>
    <s v="Wilmer Rodriguez"/>
    <n v="13.05602"/>
    <n v="-84.264880000000005"/>
    <s v="Bosque latifoliado degradado 30-69%"/>
    <n v="5"/>
    <s v="Alta"/>
    <s v="Landsat"/>
    <s v="15051_29ago2005"/>
    <m/>
    <s v="Baja"/>
    <s v="Áreas agropecuarias arboladas"/>
    <n v="2"/>
    <s v="Alta"/>
    <s v="Rapide Eye"/>
    <s v="20160620_164345_1645127"/>
    <m/>
    <s v="Alta"/>
    <m/>
    <m/>
    <s v="879INF"/>
    <n v="13.05602"/>
    <n v="-84.264880000000005"/>
    <x v="0"/>
  </r>
  <r>
    <x v="2025"/>
    <x v="2025"/>
    <s v="Wilmer Rodriguez"/>
    <n v="13.05505"/>
    <n v="-84.010140000000007"/>
    <s v="Áreas agropecuarias arboladas"/>
    <n v="2"/>
    <s v="Alta"/>
    <s v="Landsat"/>
    <s v="15051_20abr2004"/>
    <m/>
    <s v="Baja"/>
    <s v="Bosque latifoliado &gt;70%"/>
    <n v="9"/>
    <s v="Alta"/>
    <s v="Rapide Eye"/>
    <s v="20150101_165628_1645128"/>
    <m/>
    <s v="Alta"/>
    <m/>
    <m/>
    <s v="882INF"/>
    <n v="13.05505"/>
    <n v="-84.010140000000007"/>
    <x v="0"/>
  </r>
  <r>
    <x v="2026"/>
    <x v="2026"/>
    <s v="Wilmer Rodriguez"/>
    <n v="12.2905"/>
    <n v="-83.966679999999997"/>
    <s v="Pastos"/>
    <n v="0"/>
    <s v="Alta"/>
    <s v="Landsat"/>
    <s v="15052_30nov2004.img"/>
    <m/>
    <s v="Baja"/>
    <s v="Pastos"/>
    <n v="0"/>
    <s v="Alta"/>
    <s v="Rapide Eye"/>
    <s v="20151225_165535_1744703"/>
    <m/>
    <s v="Alta"/>
    <m/>
    <m/>
    <s v="884i"/>
    <n v="12.2905"/>
    <n v="-83.966679999999997"/>
    <x v="0"/>
  </r>
  <r>
    <x v="2027"/>
    <x v="2027"/>
    <s v="Wilmer Rodriguez"/>
    <n v="12.290469999999999"/>
    <n v="-83.881649999999993"/>
    <s v="Bosque latifoliado &gt;70%"/>
    <n v="9"/>
    <s v="Alta"/>
    <s v="Landsat"/>
    <s v="15052_30nov2004.img"/>
    <m/>
    <s v="Baja"/>
    <s v="Pastos"/>
    <n v="0"/>
    <s v="Alta"/>
    <s v="Rapide Eye"/>
    <s v="20151225_165535_1744701"/>
    <m/>
    <s v="Alta"/>
    <m/>
    <m/>
    <s v="885i"/>
    <n v="12.290469999999999"/>
    <n v="-83.881649999999993"/>
    <x v="0"/>
  </r>
  <r>
    <x v="2028"/>
    <x v="2028"/>
    <s v="Wilmer Rodriguez"/>
    <n v="13.05602"/>
    <n v="-83.754869999999997"/>
    <s v="Bosque latifoliado degradado 30-69%"/>
    <n v="4"/>
    <s v="Baja"/>
    <s v="Landsat"/>
    <s v="15051_20abr2004"/>
    <m/>
    <s v="Baja"/>
    <s v="Bosque latifoliado degradado 30-69%"/>
    <n v="4"/>
    <s v="Alta"/>
    <s v="Landsat"/>
    <s v="15051_24ene2016"/>
    <m/>
    <s v="Baja"/>
    <m/>
    <m/>
    <s v="885INF"/>
    <n v="13.05602"/>
    <n v="-83.754869999999997"/>
    <x v="0"/>
  </r>
  <r>
    <x v="2029"/>
    <x v="2029"/>
    <s v="Wilmer Rodriguez"/>
    <n v="12.3756"/>
    <n v="-84.052620000000005"/>
    <s v="Áreas agropecuarias arboladas"/>
    <n v="2"/>
    <s v="Alta"/>
    <s v="Landsat"/>
    <s v="15051_29ago2005.img"/>
    <m/>
    <s v="Baja"/>
    <s v="Áreas agropecuarias arboladas"/>
    <n v="2"/>
    <s v="Alta"/>
    <s v="Rapide Eye"/>
    <s v="20151001_165240_1644828_"/>
    <m/>
    <s v="Alta"/>
    <m/>
    <m/>
    <s v="896i"/>
    <n v="12.3756"/>
    <n v="-84.052620000000005"/>
    <x v="0"/>
  </r>
  <r>
    <x v="2030"/>
    <x v="2030"/>
    <s v="Wilmer Rodriguez"/>
    <n v="12.37557"/>
    <n v="-83.797619999999995"/>
    <s v="Bosque latifoliado &gt;70%"/>
    <n v="9"/>
    <s v="Alta"/>
    <s v="Landsat"/>
    <s v="15051_29ago2005.img"/>
    <m/>
    <s v="Baja"/>
    <s v="Bosque latifoliado &gt;70%"/>
    <n v="8"/>
    <s v="Alta"/>
    <s v="Rapide Eye"/>
    <s v="20150101_165638_1744802"/>
    <m/>
    <s v="Alta"/>
    <m/>
    <m/>
    <s v="899i"/>
    <n v="12.37557"/>
    <n v="-83.797619999999995"/>
    <x v="0"/>
  </r>
  <r>
    <x v="2031"/>
    <x v="2031"/>
    <s v="Wilmer Rodriguez"/>
    <n v="12.46049"/>
    <n v="-83.966639999999998"/>
    <s v="Pastos"/>
    <n v="1"/>
    <s v="Media"/>
    <s v="Landsat"/>
    <s v="15051_29ago2005.img"/>
    <m/>
    <s v="Baja"/>
    <s v="Pastos"/>
    <n v="2"/>
    <s v="Alta"/>
    <s v="Rapide Eye"/>
    <s v="20151001_165240_1644828"/>
    <m/>
    <s v="Alta"/>
    <m/>
    <m/>
    <s v="910i"/>
    <n v="12.46049"/>
    <n v="-83.966639999999998"/>
    <x v="0"/>
  </r>
  <r>
    <x v="2032"/>
    <x v="2032"/>
    <s v="Wilmer Rodriguez"/>
    <n v="12.46041"/>
    <n v="-83.711560000000006"/>
    <s v="Agua"/>
    <n v="0"/>
    <s v="Alta"/>
    <s v="Landsat"/>
    <s v="15051_29ago2005"/>
    <m/>
    <s v="Baja"/>
    <s v="Agua"/>
    <n v="0"/>
    <s v="Alta"/>
    <s v="Landsat"/>
    <s v="15051_24ene2016.img"/>
    <m/>
    <s v="Baja"/>
    <m/>
    <m/>
    <s v="913i"/>
    <n v="12.46041"/>
    <n v="-83.711560000000006"/>
    <x v="0"/>
  </r>
  <r>
    <x v="2033"/>
    <x v="2033"/>
    <s v="Wilmer Rodriguez"/>
    <n v="12.545590000000001"/>
    <n v="-83.967590000000001"/>
    <s v="Bosque latifoliado &gt;70%"/>
    <n v="9"/>
    <s v="Alta"/>
    <s v="Landsat"/>
    <s v="15051_29ago2005.img"/>
    <m/>
    <s v="Baja"/>
    <s v="Áreas agropecuarias arboladas"/>
    <n v="2"/>
    <s v="Alta"/>
    <s v="Rapide Eye"/>
    <s v="20151001_165240_1644828"/>
    <m/>
    <s v="Alta"/>
    <m/>
    <m/>
    <s v="926i"/>
    <n v="12.545590000000001"/>
    <n v="-83.967590000000001"/>
    <x v="0"/>
  </r>
  <r>
    <x v="2034"/>
    <x v="2034"/>
    <s v="Wilmer Rodriguez"/>
    <n v="12.545529999999999"/>
    <n v="-83.712599999999995"/>
    <s v="Agua"/>
    <n v="0"/>
    <s v="Alta"/>
    <s v="Landsat"/>
    <s v="15051_29ago2005"/>
    <m/>
    <s v="Baja"/>
    <s v="Agua"/>
    <n v="0"/>
    <s v="Alta"/>
    <s v="Landsat"/>
    <s v="15051_24ene2016.img"/>
    <m/>
    <s v="Baja"/>
    <m/>
    <m/>
    <s v="929i"/>
    <n v="12.545529999999999"/>
    <n v="-83.712599999999995"/>
    <x v="0"/>
  </r>
  <r>
    <x v="2035"/>
    <x v="2035"/>
    <s v="Wilmer Rodriguez"/>
    <n v="12.63059"/>
    <n v="-84.476749999999996"/>
    <s v="Bosque latifoliado &gt;70%"/>
    <n v="8"/>
    <s v="Alta"/>
    <s v="Landsat"/>
    <s v="16051_14abr2005.img"/>
    <m/>
    <s v="Baja"/>
    <s v="Áreas agropecuarias arboladas"/>
    <n v="2"/>
    <s v="Alta"/>
    <s v="Rapide Eye"/>
    <s v="20160124_170423_1644927"/>
    <m/>
    <s v="Alta"/>
    <m/>
    <m/>
    <s v="936i"/>
    <n v="12.63059"/>
    <n v="-84.476749999999996"/>
    <x v="0"/>
  </r>
  <r>
    <x v="2036"/>
    <x v="2036"/>
    <s v="Wilmer Rodriguez"/>
    <n v="12.630520000000001"/>
    <n v="-84.221680000000006"/>
    <s v="Pastos"/>
    <n v="1"/>
    <s v="Alta"/>
    <s v="Landsat"/>
    <s v="16051_24enero2005.img"/>
    <m/>
    <s v="Baja"/>
    <s v="Pastos"/>
    <n v="2"/>
    <s v="Alta"/>
    <s v="Landsat"/>
    <s v="15051_24ene2016.img"/>
    <m/>
    <s v="Baja"/>
    <m/>
    <m/>
    <s v="939i"/>
    <n v="12.630520000000001"/>
    <n v="-84.221680000000006"/>
    <x v="0"/>
  </r>
  <r>
    <x v="2037"/>
    <x v="2037"/>
    <s v="Wilmer Rodriguez"/>
    <n v="12.630470000000001"/>
    <n v="-83.966589999999997"/>
    <s v="Bosque latifoliado &gt;70%"/>
    <n v="9"/>
    <s v="Alta"/>
    <s v="Landsat"/>
    <s v="15051_29ago2005.img"/>
    <m/>
    <s v="Baja"/>
    <s v="Áreas agropecuarias arboladas"/>
    <n v="2"/>
    <s v="Alta"/>
    <s v="Rapide Eye"/>
    <s v="20160315_165200_1644928_"/>
    <m/>
    <s v="Alta"/>
    <m/>
    <m/>
    <s v="942i"/>
    <n v="12.630470000000001"/>
    <n v="-83.966589999999997"/>
    <x v="0"/>
  </r>
  <r>
    <x v="2038"/>
    <x v="2038"/>
    <s v="Wilmer Rodriguez"/>
    <n v="12.6304"/>
    <n v="-83.711519999999993"/>
    <s v="Bosque latifoliado &gt;70%"/>
    <n v="9"/>
    <s v="Alta"/>
    <s v="Landsat"/>
    <s v="15051_29ago2005.img"/>
    <m/>
    <s v="Baja"/>
    <s v="Pastos"/>
    <n v="2"/>
    <s v="Alta"/>
    <s v="Rapide Eye"/>
    <s v="20160724_163620_1744902_"/>
    <m/>
    <s v="Alta"/>
    <m/>
    <m/>
    <s v="945i"/>
    <n v="12.6304"/>
    <n v="-83.711519999999993"/>
    <x v="0"/>
  </r>
  <r>
    <x v="2039"/>
    <x v="2039"/>
    <s v="Wilmer Rodriguez"/>
    <n v="12.715619999999999"/>
    <n v="-84.392560000000003"/>
    <s v="Bosque latifoliado degradado 30-69%"/>
    <n v="5"/>
    <s v="Alta"/>
    <s v="Landsat"/>
    <s v="16051_24enero2005.img"/>
    <m/>
    <s v="Baja"/>
    <s v="Áreas agropecuarias arboladas"/>
    <n v="2"/>
    <s v="Alta"/>
    <s v="Rapide Eye"/>
    <s v="20160124_170423_1644930"/>
    <m/>
    <s v="Alta"/>
    <m/>
    <m/>
    <s v="953i"/>
    <n v="12.715619999999999"/>
    <n v="-84.392560000000003"/>
    <x v="0"/>
  </r>
  <r>
    <x v="2040"/>
    <x v="2040"/>
    <s v="Wilmer Rodriguez"/>
    <n v="12.7156"/>
    <n v="-84.137559999999993"/>
    <s v="Áreas agropecuarias arboladas"/>
    <n v="2"/>
    <s v="Alta"/>
    <s v="Landsat"/>
    <s v="15051_29ago2005.img"/>
    <m/>
    <s v="Baja"/>
    <s v="Áreas agropecuarias arboladas"/>
    <n v="2"/>
    <s v="Alta"/>
    <s v="Rapide Eye"/>
    <s v="20160315_165200_1644927"/>
    <m/>
    <s v="Alta"/>
    <m/>
    <m/>
    <s v="956i"/>
    <n v="12.7156"/>
    <n v="-84.137559999999993"/>
    <x v="0"/>
  </r>
  <r>
    <x v="2041"/>
    <x v="2041"/>
    <s v="Wilmer Rodriguez"/>
    <n v="12.715540000000001"/>
    <n v="-83.882570000000001"/>
    <s v="Bosque latifoliado &gt;70%"/>
    <n v="9"/>
    <s v="Alta"/>
    <s v="Landsat"/>
    <s v="15051_29ago2005.img"/>
    <m/>
    <s v="Baja"/>
    <s v="Bosque latifoliado &gt;70%"/>
    <n v="9"/>
    <s v="Alta"/>
    <s v="Landsat"/>
    <s v="15051_24ene2016.img"/>
    <m/>
    <s v="Baja"/>
    <m/>
    <m/>
    <s v="959i"/>
    <n v="12.715540000000001"/>
    <n v="-83.882570000000001"/>
    <x v="0"/>
  </r>
  <r>
    <x v="2042"/>
    <x v="2042"/>
    <s v="Wilmer Rodriguez"/>
    <n v="12.71552"/>
    <n v="-83.627570000000006"/>
    <s v="Bosque latifoliado degradado 30-69%"/>
    <n v="6"/>
    <s v="Alta"/>
    <s v="Landsat"/>
    <s v="15051_29ago2005.img"/>
    <m/>
    <s v="Baja"/>
    <s v="Bosque latifoliado &gt;70%"/>
    <n v="8"/>
    <s v="Alta"/>
    <s v="Rapide Eye"/>
    <s v="20160522_163550_1744903_"/>
    <m/>
    <s v="Alta"/>
    <m/>
    <m/>
    <s v="962i"/>
    <n v="12.71552"/>
    <n v="-83.627570000000006"/>
    <x v="0"/>
  </r>
  <r>
    <x v="2043"/>
    <x v="2043"/>
    <s v="Wilmer Rodriguez"/>
    <n v="12.800649999999999"/>
    <n v="-84.901849999999996"/>
    <s v="Áreas agropecuarias arboladas"/>
    <n v="2"/>
    <s v="Alta"/>
    <s v="Landsat"/>
    <s v="16051_24enero2005"/>
    <m/>
    <s v="Baja"/>
    <s v="Áreas agropecuarias arboladas"/>
    <n v="2"/>
    <s v="Alta"/>
    <s v="Rapide Eye"/>
    <s v="20160402_164745_1645024"/>
    <m/>
    <s v="Alta"/>
    <m/>
    <m/>
    <s v="965i"/>
    <n v="12.800649999999999"/>
    <n v="-84.901849999999996"/>
    <x v="0"/>
  </r>
  <r>
    <x v="2044"/>
    <x v="2044"/>
    <s v="Wilmer Rodriguez"/>
    <n v="12.800610000000001"/>
    <n v="-84.646770000000004"/>
    <s v="Pastos"/>
    <n v="0"/>
    <s v="Alta"/>
    <s v="Landsat"/>
    <s v="16051_24enero2005"/>
    <m/>
    <s v="Baja"/>
    <s v="Pastos"/>
    <n v="1"/>
    <s v="Alta"/>
    <s v="Rapide Eye"/>
    <s v="20160402_164745_1645025"/>
    <m/>
    <s v="Alta"/>
    <m/>
    <m/>
    <s v="968i"/>
    <n v="12.800610000000001"/>
    <n v="-84.646770000000004"/>
    <x v="0"/>
  </r>
  <r>
    <x v="2045"/>
    <x v="2045"/>
    <s v="Wilmer Rodriguez"/>
    <n v="12.80054"/>
    <n v="-84.391689999999997"/>
    <s v="Bosque latifoliado &gt;70%"/>
    <n v="8"/>
    <s v="Alta"/>
    <s v="Landsat"/>
    <s v="16051_24enero2005.img"/>
    <m/>
    <s v="Baja"/>
    <s v="Bosque latifoliado &gt;70%"/>
    <n v="8"/>
    <s v="Alta"/>
    <s v="Bing"/>
    <s v="Image de Bing 2014"/>
    <m/>
    <s v="Alta"/>
    <m/>
    <m/>
    <s v="971i"/>
    <n v="12.80054"/>
    <n v="-84.391689999999997"/>
    <x v="0"/>
  </r>
  <r>
    <x v="2046"/>
    <x v="2046"/>
    <s v="Wilmer Rodriguez"/>
    <n v="12.80049"/>
    <n v="-84.136610000000005"/>
    <s v="Áreas agropecuarias arboladas"/>
    <n v="1"/>
    <s v="Alta"/>
    <s v="Landsat"/>
    <s v="15051_29ago2005"/>
    <m/>
    <s v="Baja"/>
    <s v="Pastos"/>
    <n v="0"/>
    <s v="Alta"/>
    <s v="Rapide Eye"/>
    <s v="20160315_165157_1645027"/>
    <m/>
    <s v="Alta"/>
    <m/>
    <m/>
    <s v="974i"/>
    <n v="12.80049"/>
    <n v="-84.136610000000005"/>
    <x v="0"/>
  </r>
  <r>
    <x v="2047"/>
    <x v="2047"/>
    <s v="Wilmer Rodriguez"/>
    <n v="12.800420000000001"/>
    <n v="-83.881529999999998"/>
    <s v="Agua"/>
    <n v="0"/>
    <s v="Alta"/>
    <s v="Landsat"/>
    <s v="15051_29ago2005"/>
    <m/>
    <s v="Baja"/>
    <s v="Agua"/>
    <n v="1"/>
    <s v="Alta"/>
    <s v="Landsat"/>
    <s v="15051_29ago2005.img"/>
    <m/>
    <s v="Baja"/>
    <m/>
    <m/>
    <s v="977i"/>
    <n v="12.800420000000001"/>
    <n v="-83.881529999999998"/>
    <x v="0"/>
  </r>
  <r>
    <x v="2048"/>
    <x v="2048"/>
    <s v="Wilmer Rodriguez"/>
    <n v="12.800369999999999"/>
    <n v="-83.626450000000006"/>
    <s v="Agua"/>
    <n v="0"/>
    <s v="Alta"/>
    <s v="Landsat"/>
    <s v="15051_29ago2005"/>
    <m/>
    <s v="Baja"/>
    <s v="Agua"/>
    <n v="0"/>
    <s v="Alta"/>
    <s v="Rapide Eye"/>
    <s v="20160127_164636_1745003"/>
    <m/>
    <s v="Alta"/>
    <m/>
    <m/>
    <s v="980i"/>
    <n v="12.800369999999999"/>
    <n v="-83.626450000000006"/>
    <x v="0"/>
  </r>
  <r>
    <x v="2049"/>
    <x v="2049"/>
    <s v="Wilmer Rodriguez"/>
    <n v="12.88569"/>
    <n v="-84.902529999999999"/>
    <s v="Áreas agropecuarias arboladas"/>
    <n v="2"/>
    <s v="Alta"/>
    <s v="Landsat"/>
    <s v="16051_24enero2005"/>
    <m/>
    <s v="Baja"/>
    <s v="Áreas agropecuarias arboladas"/>
    <n v="2"/>
    <s v="Alta"/>
    <s v="Rapide Eye"/>
    <s v="20160402_164745_1645024"/>
    <m/>
    <s v="Alta"/>
    <m/>
    <m/>
    <s v="983i"/>
    <n v="12.88569"/>
    <n v="-84.902529999999999"/>
    <x v="0"/>
  </r>
  <r>
    <x v="2050"/>
    <x v="2050"/>
    <s v="Wilmer Rodriguez"/>
    <n v="12.88566"/>
    <n v="-84.647530000000003"/>
    <s v="Áreas agropecuarias arboladas"/>
    <n v="2"/>
    <s v="Media"/>
    <s v="Landsat"/>
    <s v="16051_24enero2005."/>
    <m/>
    <s v="Baja"/>
    <s v="Pastos"/>
    <n v="2"/>
    <s v="Media"/>
    <s v="Landsat"/>
    <s v="l8_1651_2016-05-06.i"/>
    <m/>
    <s v="Baja"/>
    <m/>
    <m/>
    <s v="986i"/>
    <n v="12.88566"/>
    <n v="-84.647530000000003"/>
    <x v="0"/>
  </r>
  <r>
    <x v="2051"/>
    <x v="2051"/>
    <s v="Wilmer Rodriguez"/>
    <n v="12.88561"/>
    <n v="-84.392529999999994"/>
    <s v="Áreas agropecuarias arboladas"/>
    <n v="2"/>
    <s v="Alta"/>
    <s v="Landsat"/>
    <s v="16051_14abr2005.img"/>
    <m/>
    <s v="Baja"/>
    <s v="Áreas agropecuarias arboladas"/>
    <n v="0"/>
    <s v="Baja"/>
    <s v="Bing"/>
    <s v="Image de Bing 2014"/>
    <m/>
    <s v="Alta"/>
    <m/>
    <m/>
    <s v="989i"/>
    <n v="12.88561"/>
    <n v="-84.392529999999994"/>
    <x v="0"/>
  </r>
  <r>
    <x v="2052"/>
    <x v="2052"/>
    <s v="Wilmer Rodriguez"/>
    <n v="12.885579999999999"/>
    <n v="-84.137529999999998"/>
    <s v="Áreas agropecuarias arboladas"/>
    <n v="2"/>
    <s v="Baja"/>
    <s v="Landsat"/>
    <s v="16051_24enero2005"/>
    <m/>
    <s v="Baja"/>
    <s v="Pastos"/>
    <n v="1"/>
    <s v="Alta"/>
    <s v="Rapide Eye"/>
    <s v="20160315_165157_1645027"/>
    <m/>
    <s v="Alta"/>
    <m/>
    <m/>
    <s v="992i"/>
    <n v="12.885579999999999"/>
    <n v="-84.137529999999998"/>
    <x v="0"/>
  </r>
  <r>
    <x v="2053"/>
    <x v="2053"/>
    <s v="Wilmer Rodriguez"/>
    <n v="12.885529999999999"/>
    <n v="-83.882540000000006"/>
    <s v="Bosque latifoliado &gt;70%"/>
    <n v="9"/>
    <s v="Alta"/>
    <s v="Landsat"/>
    <s v="15051_20abr2004.img"/>
    <m/>
    <s v="Baja"/>
    <s v="Bosque latifoliado &gt;70%"/>
    <n v="9"/>
    <s v="Alta"/>
    <s v="Landsat"/>
    <s v="15051_24ene2016.img"/>
    <m/>
    <s v="Baja"/>
    <m/>
    <m/>
    <s v="995i"/>
    <n v="12.885529999999999"/>
    <n v="-83.882540000000006"/>
    <x v="0"/>
  </r>
  <r>
    <x v="2054"/>
    <x v="2054"/>
    <s v="Wilmer Rodriguez"/>
    <n v="12.8855"/>
    <n v="-83.627539999999996"/>
    <s v="Bosque latifoliado &gt;70%"/>
    <n v="9"/>
    <s v="Alta"/>
    <s v="Landsat"/>
    <s v="15051_29ago2005.img"/>
    <m/>
    <s v="Baja"/>
    <s v="Bosque latifoliado &gt;70%"/>
    <n v="9"/>
    <s v="Alta"/>
    <s v="Rapide Eye"/>
    <s v="20160127_164636_1745003"/>
    <m/>
    <s v="Alta"/>
    <m/>
    <m/>
    <s v="998i"/>
    <n v="12.8855"/>
    <n v="-83.627539999999996"/>
    <x v="0"/>
  </r>
  <r>
    <x v="2055"/>
    <x v="2055"/>
    <s v="Jorge Cisneros"/>
    <n v="10.93122"/>
    <n v="-84.26567"/>
    <s v="Bosque latifoliado &gt;70%"/>
    <n v="9"/>
    <s v="Alta"/>
    <s v="Landsat"/>
    <n v="2003"/>
    <m/>
    <s v="Baja"/>
    <s v="Bosque latifoliado degradado 30-69%"/>
    <n v="4"/>
    <s v="Alta"/>
    <s v="Rapide Eye"/>
    <n v="2015"/>
    <s v="NI_1644127_2010_01_19_RE2_3A_144585_ref"/>
    <s v="Alta"/>
    <m/>
    <m/>
    <s v="9INF"/>
    <n v="10.93122"/>
    <n v="-84.26567"/>
    <x v="0"/>
  </r>
  <r>
    <x v="2056"/>
    <x v="2056"/>
    <s v="Jorge Cisneros"/>
    <n v="11.993180000000001"/>
    <n v="-84.56156"/>
    <s v="Áreas agropecuarias arboladas"/>
    <m/>
    <s v="Media"/>
    <s v="Landsat"/>
    <n v="2005"/>
    <m/>
    <s v="Baja"/>
    <s v="Áreas agropecuarias arboladas"/>
    <n v="1"/>
    <s v="Baja"/>
    <s v="Rapide Eye"/>
    <n v="2015"/>
    <s v="NI_1644228_2012_04_10_RE4_3A_144585_ref"/>
    <s v="Alta"/>
    <m/>
    <m/>
    <s v="99i"/>
    <n v="11.993180000000001"/>
    <n v="-84.56156"/>
    <x v="0"/>
  </r>
  <r>
    <x v="2057"/>
    <x v="2057"/>
    <s v="Jorge Cisneros"/>
    <n v="13.3109"/>
    <n v="-84.093869999999995"/>
    <s v="Humedales"/>
    <m/>
    <s v="Alta"/>
    <s v="Landsat"/>
    <n v="2005"/>
    <m/>
    <s v="Baja"/>
    <s v="Humedales"/>
    <m/>
    <s v="Alta"/>
    <s v="Rapide Eye"/>
    <n v="2015"/>
    <s v="NI_1644227_2012_04_14_RE3_3A_144585_ref"/>
    <s v="Alta"/>
    <m/>
    <m/>
    <s v="998INF"/>
    <n v="13.3109"/>
    <n v="-84.093869999999995"/>
    <x v="0"/>
  </r>
  <r>
    <x v="2058"/>
    <x v="2058"/>
    <s v="Jorge Cisneros"/>
    <n v="12.8855"/>
    <n v="-83.712540000000004"/>
    <s v="Bosque latifoliado degradado 30-69%"/>
    <n v="3"/>
    <s v="Alta"/>
    <s v="Landsat"/>
    <n v="2005"/>
    <m/>
    <s v="Media"/>
    <s v="Bosque latifoliado degradado 30-69%"/>
    <m/>
    <s v="Alta"/>
    <s v="Rapide Eye"/>
    <n v="2015"/>
    <s v="NI_1644527_2012_02_18_RE4_3A_144585_ref"/>
    <s v="Alta"/>
    <m/>
    <m/>
    <s v="997i"/>
    <n v="12.8855"/>
    <n v="-83.712540000000004"/>
    <x v="0"/>
  </r>
  <r>
    <x v="2059"/>
    <x v="2059"/>
    <s v="Jorge Cisneros"/>
    <n v="13.310919999999999"/>
    <n v="-84.433999999999997"/>
    <s v="Bosque latifoliado &gt;70%"/>
    <n v="7"/>
    <s v="Alta"/>
    <s v="Landsat"/>
    <n v="2005"/>
    <m/>
    <s v="Baja"/>
    <s v="Áreas agropecuarias arboladas"/>
    <n v="2"/>
    <s v="Alta"/>
    <s v="Rapide Eye"/>
    <n v="2015"/>
    <s v="NI_1744501_2010_03_12_RE2_3A_144585_ref"/>
    <s v="Alta"/>
    <m/>
    <m/>
    <s v="994INF"/>
    <n v="13.310919999999999"/>
    <n v="-84.433999999999997"/>
    <x v="0"/>
  </r>
  <r>
    <x v="2060"/>
    <x v="2060"/>
    <s v="Jorge Cisneros"/>
    <n v="12.88555"/>
    <n v="-83.96754"/>
    <s v="Bosque latifoliado &gt;70%"/>
    <n v="8"/>
    <s v="Alta"/>
    <s v="Landsat"/>
    <n v="2005"/>
    <m/>
    <s v="Baja"/>
    <s v="Bosque latifoliado degradado 30-69%"/>
    <n v="6"/>
    <s v="Baja"/>
    <s v="Rapide Eye"/>
    <n v="2015"/>
    <s v="NI_1644526_2010_11_14_RE1_3A_144585_ref"/>
    <s v="Alta"/>
    <m/>
    <m/>
    <s v="994i"/>
    <n v="12.88555"/>
    <n v="-83.96754"/>
    <x v="0"/>
  </r>
  <r>
    <x v="2061"/>
    <x v="2061"/>
    <s v="Jorge Cisneros"/>
    <n v="13.31019"/>
    <n v="-84.689239999999998"/>
    <s v="Bosque latifoliado &gt;70%"/>
    <n v="7"/>
    <s v="Alta"/>
    <s v="Landsat"/>
    <n v="2005"/>
    <m/>
    <s v="Baja"/>
    <s v="Bosque latifoliado degradado 30-69%"/>
    <n v="3"/>
    <s v="Media"/>
    <s v="Rapide Eye"/>
    <n v="2016"/>
    <s v="NI_1644626_2011_04_01_RE1_3A_144585_ref"/>
    <s v="Alta"/>
    <m/>
    <m/>
    <s v="991INF"/>
    <n v="13.31019"/>
    <n v="-84.689239999999998"/>
    <x v="0"/>
  </r>
  <r>
    <x v="2062"/>
    <x v="2062"/>
    <s v="Jorge Cisneros"/>
    <n v="12.885579999999999"/>
    <n v="-84.222530000000006"/>
    <s v="Bosque latifoliado &gt;70%"/>
    <n v="7"/>
    <s v="Alta"/>
    <s v="Landsat"/>
    <n v="2005"/>
    <m/>
    <s v="Baja"/>
    <s v="Bosque latifoliado &gt;70%"/>
    <n v="7"/>
    <s v="Alta"/>
    <s v="Rapide Eye"/>
    <n v="2016"/>
    <s v="NI_1744801_2010_12_17_RE1_3A_144585_ref"/>
    <s v="Alta"/>
    <m/>
    <m/>
    <s v="991i"/>
    <n v="12.885579999999999"/>
    <n v="-84.222530000000006"/>
    <x v="0"/>
  </r>
  <r>
    <x v="2063"/>
    <x v="2063"/>
    <s v="Jorge Cisneros"/>
    <n v="13.31095"/>
    <n v="-84.944180000000003"/>
    <s v="Áreas agropecuarias arboladas"/>
    <n v="2"/>
    <s v="Alta"/>
    <s v="Landsat"/>
    <n v="2005"/>
    <m/>
    <s v="Baja"/>
    <s v="Bosque latifoliado degradado 30-69%"/>
    <n v="5"/>
    <s v="Alta"/>
    <s v="Rapide Eye"/>
    <n v="2016"/>
    <s v="NI_1644827_2010_11_14_RE1_3A_144585_ref"/>
    <s v="Alta"/>
    <m/>
    <m/>
    <s v="988INF"/>
    <n v="13.31095"/>
    <n v="-84.944180000000003"/>
    <x v="0"/>
  </r>
  <r>
    <x v="2064"/>
    <x v="2064"/>
    <s v="Jorge Cisneros"/>
    <n v="12.88564"/>
    <n v="-84.477530000000002"/>
    <s v="Bosque latifoliado degradado 30-69%"/>
    <n v="4"/>
    <s v="Alta"/>
    <s v="Landsat"/>
    <n v="2005"/>
    <m/>
    <s v="Baja"/>
    <s v="Áreas agropecuarias arboladas"/>
    <n v="1"/>
    <s v="Alta"/>
    <s v="Rapide Eye"/>
    <n v="2016"/>
    <s v="NI_1644826_2010_11_14_RE1_3A_144585_ref"/>
    <s v="Alta"/>
    <m/>
    <m/>
    <s v="988i"/>
    <n v="12.88564"/>
    <n v="-84.477530000000002"/>
    <x v="0"/>
  </r>
  <r>
    <x v="2065"/>
    <x v="2065"/>
    <s v="Jorge Cisneros"/>
    <n v="13.31038"/>
    <n v="-85.199399999999997"/>
    <s v="Bosque latifoliado &gt;70%"/>
    <n v="7"/>
    <s v="Alta"/>
    <s v="Landsat"/>
    <n v="2005"/>
    <m/>
    <s v="Baja"/>
    <s v="Bosque latifoliado degradado 30-69%"/>
    <n v="6"/>
    <s v="Alta"/>
    <s v="Rapide Eye"/>
    <n v="2016"/>
    <s v="NI_1644825_2010_12_07_RE5_3A_144585_ref"/>
    <s v="Alta"/>
    <m/>
    <m/>
    <s v="985INF"/>
    <n v="13.31038"/>
    <n v="-85.199399999999997"/>
    <x v="0"/>
  </r>
  <r>
    <x v="2066"/>
    <x v="2066"/>
    <s v="Jorge Cisneros"/>
    <n v="12.88566"/>
    <n v="-84.732529999999997"/>
    <s v="Bosque latifoliado &gt;70%"/>
    <n v="9"/>
    <s v="Alta"/>
    <s v="Landsat"/>
    <n v="2005"/>
    <m/>
    <s v="Baja"/>
    <s v="Bosque latifoliado &gt;70%"/>
    <n v="8"/>
    <s v="Alta"/>
    <s v="Google Earth"/>
    <n v="2018"/>
    <s v="NI_1744802_2010_12_17_RE1_3A_144585_ref"/>
    <s v="Alta"/>
    <m/>
    <m/>
    <s v="985i"/>
    <n v="12.88566"/>
    <n v="-84.732529999999997"/>
    <x v="0"/>
  </r>
  <r>
    <x v="2067"/>
    <x v="2067"/>
    <s v="Jorge Cisneros"/>
    <n v="13.310980000000001"/>
    <n v="-85.454369999999997"/>
    <s v="Áreas agropecuarias arboladas"/>
    <n v="2"/>
    <s v="Alta"/>
    <s v="Landsat"/>
    <n v="2005"/>
    <m/>
    <s v="Baja"/>
    <s v="Áreas agropecuarias arboladas"/>
    <n v="2"/>
    <s v="Alta"/>
    <s v="Rapide Eye"/>
    <n v="2016"/>
    <s v="NI_1644828_2010_12_17_RE1_3A_144585_ref"/>
    <s v="Alta"/>
    <m/>
    <m/>
    <s v="982INF"/>
    <n v="13.310980000000001"/>
    <n v="-85.454369999999997"/>
    <x v="0"/>
  </r>
  <r>
    <x v="2068"/>
    <x v="2068"/>
    <s v="Jorge Cisneros"/>
    <n v="12.885719999999999"/>
    <n v="-84.987520000000004"/>
    <s v="Áreas agropecuarias arboladas"/>
    <n v="2"/>
    <s v="Alta"/>
    <s v="Landsat"/>
    <n v="2005"/>
    <m/>
    <s v="Baja"/>
    <s v="Pastos"/>
    <m/>
    <s v="Alta"/>
    <s v="Rapide Eye"/>
    <n v="2016"/>
    <s v="NI_1644826_2010_11_14_RE1_3A_144585_ref"/>
    <s v="Alta"/>
    <m/>
    <m/>
    <s v="982i"/>
    <n v="12.885719999999999"/>
    <n v="-84.987520000000004"/>
    <x v="0"/>
  </r>
  <r>
    <x v="2069"/>
    <x v="2069"/>
    <s v="Jorge Cisneros"/>
    <n v="11.908060000000001"/>
    <n v="-83.882220000000004"/>
    <s v="Bosque latifoliado &gt;70%"/>
    <n v="9"/>
    <s v="Alta"/>
    <s v="Landsat"/>
    <n v="2005"/>
    <m/>
    <s v="Baja"/>
    <s v="Bosque latifoliado &gt;70%"/>
    <n v="7"/>
    <s v="Alta"/>
    <s v="Rapide Eye"/>
    <n v="2016"/>
    <s v="NI_1644827_2010_11_14_RE1_3A_144585_ref"/>
    <s v="Alta"/>
    <m/>
    <m/>
    <s v="97i"/>
    <n v="11.908060000000001"/>
    <n v="-83.882220000000004"/>
    <x v="0"/>
  </r>
  <r>
    <x v="2070"/>
    <x v="2070"/>
    <s v="Jorge Cisneros"/>
    <n v="12.800380000000001"/>
    <n v="-83.711479999999995"/>
    <s v="Agua"/>
    <m/>
    <s v="Alta"/>
    <s v="Landsat"/>
    <n v="2005"/>
    <m/>
    <s v="Baja"/>
    <s v="Agua"/>
    <m/>
    <s v="Alta"/>
    <s v="Rapide Eye"/>
    <n v="2016"/>
    <s v="NI_1644825_2010_12_07_RE5_3A_144585_ref"/>
    <s v="Alta"/>
    <m/>
    <m/>
    <s v="979i"/>
    <n v="12.800380000000001"/>
    <n v="-83.711479999999995"/>
    <x v="0"/>
  </r>
  <r>
    <x v="2071"/>
    <x v="2071"/>
    <s v="Jorge Cisneros"/>
    <n v="12.80045"/>
    <n v="-83.966549999999998"/>
    <s v="Pastos"/>
    <m/>
    <s v="Alta"/>
    <s v="Landsat"/>
    <n v="2005"/>
    <m/>
    <s v="Baja"/>
    <s v="Pastos"/>
    <m/>
    <s v="Alta"/>
    <s v="Rapide Eye"/>
    <n v="2016"/>
    <s v="NI_1744803_2010_03_12_RE2_3A_144585_ref"/>
    <s v="Alta"/>
    <m/>
    <m/>
    <s v="976i"/>
    <n v="12.80045"/>
    <n v="-83.966549999999998"/>
    <x v="0"/>
  </r>
  <r>
    <x v="2072"/>
    <x v="2072"/>
    <s v="Jorge Cisneros"/>
    <n v="12.8005"/>
    <n v="-84.221639999999994"/>
    <s v="Bosque latifoliado &gt;70%"/>
    <n v="9"/>
    <s v="Alta"/>
    <s v="Landsat"/>
    <n v="2005"/>
    <m/>
    <s v="Baja"/>
    <s v="Bosque latifoliado &gt;70%"/>
    <n v="7"/>
    <s v="Alta"/>
    <s v="Rapide Eye"/>
    <n v="2016"/>
    <s v="NI_1744802_2010_12_17_RE1_3A_144585_ref"/>
    <s v="Alta"/>
    <m/>
    <m/>
    <s v="973i"/>
    <n v="12.8005"/>
    <n v="-84.221639999999994"/>
    <x v="0"/>
  </r>
  <r>
    <x v="2073"/>
    <x v="2073"/>
    <s v="Jorge Cisneros"/>
    <n v="12.80057"/>
    <n v="-84.476709999999997"/>
    <s v="Pastos"/>
    <m/>
    <s v="Alta"/>
    <s v="Landsat"/>
    <n v="2005"/>
    <m/>
    <s v="Baja"/>
    <s v="Áreas agropecuarias arboladas"/>
    <n v="2"/>
    <s v="Alta"/>
    <s v="Rapide Eye"/>
    <n v="2016"/>
    <s v="NI_1644828_2010_12_17_RE1_3A_144585_ref"/>
    <s v="Alta"/>
    <m/>
    <m/>
    <s v="970i"/>
    <n v="12.80057"/>
    <n v="-84.476709999999997"/>
    <x v="0"/>
  </r>
  <r>
    <x v="2074"/>
    <x v="2074"/>
    <s v="Jorge Cisneros"/>
    <n v="13.22601"/>
    <n v="-83.584869999999995"/>
    <s v="Áreas agropecuarias arboladas"/>
    <n v="2"/>
    <s v="Alta"/>
    <s v="Landsat"/>
    <n v="2005"/>
    <m/>
    <s v="Baja"/>
    <s v="Bosque latifoliado degradado 30-69%"/>
    <n v="5"/>
    <s v="Alta"/>
    <s v="Rapide Eye"/>
    <n v="2016"/>
    <s v="NI_1644826_2010_11_14_RE1_3A_144585_ref"/>
    <s v="Alta"/>
    <m/>
    <m/>
    <s v="967INF"/>
    <n v="13.22601"/>
    <n v="-83.584869999999995"/>
    <x v="0"/>
  </r>
  <r>
    <x v="2075"/>
    <x v="2075"/>
    <s v="Jorge Cisneros"/>
    <n v="12.80062"/>
    <n v="-84.731800000000007"/>
    <s v="Áreas agropecuarias arboladas"/>
    <n v="1"/>
    <s v="Alta"/>
    <s v="Landsat"/>
    <n v="2005"/>
    <m/>
    <s v="Baja"/>
    <s v="Áreas agropecuarias arboladas"/>
    <n v="2"/>
    <s v="Alta"/>
    <s v="Rapide Eye"/>
    <n v="2016"/>
    <s v="NI_1644825_2010_12_07_RE5_3A_144585_ref"/>
    <s v="Alta"/>
    <m/>
    <m/>
    <s v="967i"/>
    <n v="12.80062"/>
    <n v="-84.731800000000007"/>
    <x v="0"/>
  </r>
  <r>
    <x v="2076"/>
    <x v="2076"/>
    <s v="Jorge Cisneros"/>
    <n v="13.224970000000001"/>
    <n v="-83.840090000000004"/>
    <s v="Humedales"/>
    <m/>
    <s v="Alta"/>
    <s v="Landsat"/>
    <n v="2005"/>
    <m/>
    <s v="Baja"/>
    <s v="Humedales"/>
    <n v="7"/>
    <s v="Alta"/>
    <s v="Rapide Eye"/>
    <n v="2016"/>
    <s v="NI_1744902_2010_03_12_RE2_3A_144585_ref"/>
    <s v="Alta"/>
    <m/>
    <m/>
    <s v="964INF"/>
    <n v="13.224970000000001"/>
    <n v="-83.840090000000004"/>
    <x v="0"/>
  </r>
  <r>
    <x v="2077"/>
    <x v="2077"/>
    <s v="Jorge Cisneros"/>
    <n v="12.80068"/>
    <n v="-84.986879999999999"/>
    <s v="Áreas agropecuarias arboladas"/>
    <n v="2"/>
    <s v="Alta"/>
    <s v="Landsat"/>
    <n v="2005"/>
    <m/>
    <s v="Media"/>
    <s v="Bosque latifoliado degradado 30-69%"/>
    <n v="5"/>
    <s v="Alta"/>
    <s v="Rapide Eye"/>
    <n v="2016"/>
    <s v="NI_1644928_2010_12_17_RE1_3A_144585_ref"/>
    <s v="Alta"/>
    <m/>
    <m/>
    <s v="964i"/>
    <n v="12.80068"/>
    <n v="-84.986879999999999"/>
    <x v="0"/>
  </r>
  <r>
    <x v="2078"/>
    <x v="2078"/>
    <s v="Jorge Cisneros"/>
    <n v="13.22601"/>
    <n v="-84.094880000000003"/>
    <s v="Pastos"/>
    <m/>
    <s v="Alta"/>
    <s v="Landsat"/>
    <n v="2005"/>
    <m/>
    <s v="Media"/>
    <s v="Bosque latifoliado degradado 30-69%"/>
    <n v="6"/>
    <s v="Alta"/>
    <s v="Rapide Eye"/>
    <n v="2016"/>
    <s v="NI_1644927_2010_05_30_RE5_3A_144585_ref"/>
    <s v="Alta"/>
    <m/>
    <m/>
    <s v="961INF"/>
    <n v="13.22601"/>
    <n v="-84.094880000000003"/>
    <x v="0"/>
  </r>
  <r>
    <x v="2079"/>
    <x v="2079"/>
    <s v="Jorge Cisneros"/>
    <n v="12.71552"/>
    <n v="-83.712569999999999"/>
    <s v="Bosque latifoliado degradado 30-69%"/>
    <n v="5"/>
    <s v="Alta"/>
    <s v="Landsat"/>
    <n v="2005"/>
    <m/>
    <s v="Media"/>
    <s v="Bosque latifoliado degradado 30-69%"/>
    <n v="4"/>
    <s v="Alta"/>
    <s v="Rapide Eye"/>
    <n v="2016"/>
    <s v="NI_1644926_2010_11_14_RE1_3A_144585_ref"/>
    <s v="Alta"/>
    <m/>
    <m/>
    <s v="961i"/>
    <n v="12.71552"/>
    <n v="-83.712569999999999"/>
    <x v="0"/>
  </r>
  <r>
    <x v="2080"/>
    <x v="2080"/>
    <s v="Jorge Cisneros"/>
    <n v="14.88198"/>
    <n v="-83.328810000000004"/>
    <s v="Agua"/>
    <m/>
    <s v="Alta"/>
    <s v="Landsat"/>
    <n v="2005"/>
    <m/>
    <s v="Media"/>
    <s v="Agua"/>
    <m/>
    <s v="Alta"/>
    <s v="Rapide Eye"/>
    <n v="2016"/>
    <s v="NI_1644924_2010_12_07_RE5_3A_144585_ref"/>
    <s v="Alta"/>
    <m/>
    <m/>
    <s v="95b"/>
    <n v="14.88198"/>
    <n v="-83.328810000000004"/>
    <x v="0"/>
  </r>
  <r>
    <x v="2081"/>
    <x v="2081"/>
    <s v="Jorge Cisneros"/>
    <n v="13.22514"/>
    <n v="-84.350059999999999"/>
    <s v="Bosque latifoliado degradado 30-69%"/>
    <n v="6"/>
    <s v="Alta"/>
    <s v="Landsat"/>
    <n v="2005"/>
    <m/>
    <s v="Media"/>
    <s v="Áreas agropecuarias arboladas"/>
    <n v="2"/>
    <s v="Alta"/>
    <s v="Rapide Eye"/>
    <n v="2016"/>
    <s v="NI_1744902_2010_03_12_RE2_3A_144585_ref"/>
    <s v="Alta"/>
    <m/>
    <m/>
    <s v="958INF"/>
    <n v="13.22514"/>
    <n v="-84.350059999999999"/>
    <x v="0"/>
  </r>
  <r>
    <x v="2082"/>
    <x v="2082"/>
    <s v="Jorge Cisneros"/>
    <n v="12.71557"/>
    <n v="-83.967560000000006"/>
    <s v="Pastos"/>
    <m/>
    <s v="Alta"/>
    <s v="Landsat"/>
    <n v="2005"/>
    <m/>
    <s v="Media"/>
    <s v="Pastos"/>
    <m/>
    <s v="Alta"/>
    <s v="Rapide Eye"/>
    <n v="2016"/>
    <s v="NI_1644928_2010_12_17_RE1_3A_144585_ref"/>
    <s v="Alta"/>
    <m/>
    <m/>
    <s v="958i"/>
    <n v="12.71557"/>
    <n v="-83.967560000000006"/>
    <x v="0"/>
  </r>
  <r>
    <x v="2083"/>
    <x v="2083"/>
    <s v="Jorge Cisneros"/>
    <n v="13.225199999999999"/>
    <n v="-84.520049999999998"/>
    <s v="Pastos"/>
    <m/>
    <s v="Media"/>
    <s v="Landsat"/>
    <n v="2005"/>
    <m/>
    <s v="Baja"/>
    <s v="Pastos"/>
    <m/>
    <s v="Baja"/>
    <s v="Rapide Eye"/>
    <n v="2016"/>
    <s v="NI_1644927_2010_05_30_RE5_3A_144585_ref"/>
    <s v="Alta"/>
    <m/>
    <s v="Con nubes"/>
    <s v="956INF"/>
    <n v="13.225199999999999"/>
    <n v="-84.520049999999998"/>
    <x v="0"/>
  </r>
  <r>
    <x v="2084"/>
    <x v="2084"/>
    <s v="Jorge Cisneros"/>
    <n v="12.7156"/>
    <n v="-84.222560000000001"/>
    <s v="Bosque latifoliado degradado 30-69%"/>
    <n v="5"/>
    <s v="Media"/>
    <s v="Landsat"/>
    <n v="2005"/>
    <m/>
    <s v="Baja"/>
    <s v="Áreas agropecuarias arboladas"/>
    <n v="2"/>
    <s v="Alta"/>
    <s v="Rapide Eye"/>
    <n v="2016"/>
    <s v="NI_1644926_2010_11_14_RE1_3A_144585_ref"/>
    <s v="Alta"/>
    <m/>
    <m/>
    <s v="955i"/>
    <n v="12.7156"/>
    <n v="-84.222560000000001"/>
    <x v="0"/>
  </r>
  <r>
    <x v="2085"/>
    <x v="2085"/>
    <s v="Jorge Cisneros"/>
    <n v="13.22601"/>
    <n v="-84.774889999999999"/>
    <s v="Áreas agropecuarias arboladas"/>
    <n v="2"/>
    <s v="Media"/>
    <s v="Landsat"/>
    <n v="2005"/>
    <m/>
    <s v="Media"/>
    <s v="Bosque latifoliado degradado 30-69%"/>
    <n v="6"/>
    <s v="Alta"/>
    <s v="Rapide Eye"/>
    <n v="2016"/>
    <s v="NI_1644925_2010_12_07_RE5_3A_144585_ref"/>
    <s v="Alta"/>
    <m/>
    <m/>
    <s v="953INF"/>
    <n v="13.22601"/>
    <n v="-84.774889999999999"/>
    <x v="0"/>
  </r>
  <r>
    <x v="2086"/>
    <x v="2086"/>
    <s v="Jorge Cisneros"/>
    <n v="12.71565"/>
    <n v="-84.477559999999997"/>
    <s v="Áreas agropecuarias arboladas"/>
    <m/>
    <s v="Baja"/>
    <s v="Landsat"/>
    <n v="2005"/>
    <m/>
    <s v="Baja"/>
    <s v="Áreas agropecuarias arboladas"/>
    <n v="2"/>
    <s v="Alta"/>
    <s v="Rapide Eye"/>
    <n v="2016"/>
    <s v="NI_1745002_2010_03_12_RE2_3A_144585_ref"/>
    <s v="Alta"/>
    <m/>
    <m/>
    <s v="952i"/>
    <n v="12.71565"/>
    <n v="-84.477559999999997"/>
    <x v="0"/>
  </r>
  <r>
    <x v="2087"/>
    <x v="2087"/>
    <s v="Jorge Cisneros"/>
    <n v="13.22537"/>
    <n v="-85.030029999999996"/>
    <s v="Cultivo anual"/>
    <m/>
    <s v="Alta"/>
    <s v="Landsat"/>
    <n v="2005"/>
    <m/>
    <s v="Baja"/>
    <s v="Áreas agropecuarias arboladas"/>
    <n v="2"/>
    <s v="Alta"/>
    <s v="Rapide Eye"/>
    <n v="2016"/>
    <s v="NI_1645028_2010_11_10_RE2_3A_144585_ref"/>
    <s v="Alta"/>
    <m/>
    <m/>
    <s v="950INF"/>
    <n v="13.22537"/>
    <n v="-85.030029999999996"/>
    <x v="0"/>
  </r>
  <r>
    <x v="2088"/>
    <x v="2088"/>
    <s v="Jorge Cisneros"/>
    <n v="11.90728"/>
    <n v="-84.137259999999998"/>
    <s v="Bosque latifoliado &gt;70%"/>
    <n v="9"/>
    <s v="Media"/>
    <s v="Landsat"/>
    <n v="2005"/>
    <m/>
    <s v="Baja"/>
    <s v="Sombras y Nubes"/>
    <m/>
    <s v="Alta"/>
    <s v="Rapide Eye"/>
    <n v="2016"/>
    <s v="NI_1645027_2010_11_10_RE2_3A_144585_ref"/>
    <s v="Alta"/>
    <m/>
    <m/>
    <s v="94i"/>
    <n v="11.90728"/>
    <n v="-84.137259999999998"/>
    <x v="1"/>
  </r>
  <r>
    <x v="2089"/>
    <x v="2089"/>
    <s v="Jorge Cisneros"/>
    <n v="12.715680000000001"/>
    <n v="-84.732560000000007"/>
    <s v="Cultivo anual"/>
    <m/>
    <s v="Media"/>
    <s v="Landsat"/>
    <n v="2005"/>
    <m/>
    <s v="Baja"/>
    <s v="Cultivo anual"/>
    <m/>
    <s v="Alta"/>
    <s v="Rapide Eye"/>
    <n v="2016"/>
    <s v="NI_1644926_2010_11_14_RE1_3A_144585_ref"/>
    <s v="Alta"/>
    <m/>
    <m/>
    <s v="949i"/>
    <n v="12.715680000000001"/>
    <n v="-84.732560000000007"/>
    <x v="0"/>
  </r>
  <r>
    <x v="2090"/>
    <x v="2090"/>
    <s v="Jorge Cisneros"/>
    <n v="13.22601"/>
    <n v="-85.284909999999996"/>
    <s v="Bosque latifoliado degradado 30-69%"/>
    <n v="5"/>
    <s v="Alta"/>
    <s v="Landsat"/>
    <n v="2005"/>
    <m/>
    <s v="Media"/>
    <s v="Sombras y Nubes"/>
    <m/>
    <s v="Alta"/>
    <s v="Rapide Eye"/>
    <n v="2016"/>
    <s v="NI_1645026_2010_11_14_RE1_3A_144585_ref"/>
    <s v="Alta"/>
    <m/>
    <m/>
    <s v="947INF"/>
    <n v="13.22601"/>
    <n v="-85.284909999999996"/>
    <x v="1"/>
  </r>
  <r>
    <x v="2091"/>
    <x v="2091"/>
    <s v="Jorge Cisneros"/>
    <n v="12.63043"/>
    <n v="-83.796539999999993"/>
    <s v="Bosque latifoliado &gt;70%"/>
    <n v="8"/>
    <s v="Alta"/>
    <s v="Landsat"/>
    <n v="2005"/>
    <m/>
    <s v="Media"/>
    <s v="Bosque latifoliado &gt;70%"/>
    <n v="7"/>
    <s v="Alta"/>
    <s v="Rapide Eye"/>
    <n v="2016"/>
    <s v="NI_1645025_2010_12_07_RE5_3A_144585_ref"/>
    <s v="Alta"/>
    <m/>
    <m/>
    <s v="944i"/>
    <n v="12.63043"/>
    <n v="-83.796539999999993"/>
    <x v="0"/>
  </r>
  <r>
    <x v="2092"/>
    <x v="2092"/>
    <s v="Jorge Cisneros"/>
    <n v="12.63048"/>
    <n v="-84.05162"/>
    <s v="Bosque latifoliado &gt;70%"/>
    <n v="7"/>
    <s v="Alta"/>
    <s v="Landsat"/>
    <n v="2005"/>
    <m/>
    <s v="Media"/>
    <s v="Bosque latifoliado &gt;70%"/>
    <n v="9"/>
    <s v="Alta"/>
    <s v="Rapide Eye"/>
    <n v="2016"/>
    <s v="NI_1644924_2010_12_07_RE5_3A_144585_ref"/>
    <s v="Alta"/>
    <m/>
    <m/>
    <s v="941i"/>
    <n v="12.63048"/>
    <n v="-84.05162"/>
    <x v="0"/>
  </r>
  <r>
    <x v="2093"/>
    <x v="2093"/>
    <s v="Jorge Cisneros"/>
    <n v="14.796989999999999"/>
    <n v="-83.328850000000003"/>
    <s v="Bosque latifoliado degradado 30-69%"/>
    <n v="6"/>
    <s v="Alta"/>
    <s v="Landsat"/>
    <n v="2005"/>
    <m/>
    <s v="Media"/>
    <s v="Bosque latifoliado &gt;70%"/>
    <n v="9"/>
    <s v="Alta"/>
    <s v="Rapide Eye"/>
    <n v="2016"/>
    <s v="NI_1745002_2010_03_12_RE2_3A_144585_ref"/>
    <s v="Alta"/>
    <m/>
    <m/>
    <s v="93b"/>
    <n v="14.796989999999999"/>
    <n v="-83.328850000000003"/>
    <x v="0"/>
  </r>
  <r>
    <x v="2094"/>
    <x v="2094"/>
    <s v="Jorge Cisneros"/>
    <n v="12.630549999999999"/>
    <n v="-84.306700000000006"/>
    <s v="Áreas agropecuarias arboladas"/>
    <n v="2"/>
    <s v="Alta"/>
    <s v="Landsat"/>
    <n v="2005"/>
    <m/>
    <s v="Media"/>
    <s v="Bosque latifoliado degradado 30-69%"/>
    <n v="6"/>
    <s v="Alta"/>
    <s v="Rapide Eye"/>
    <n v="2016"/>
    <s v="NI_1645028_2010_11_10_RE2_3A_144585_ref"/>
    <s v="Alta"/>
    <m/>
    <m/>
    <s v="938i"/>
    <n v="12.630549999999999"/>
    <n v="-84.306700000000006"/>
    <x v="0"/>
  </r>
  <r>
    <x v="2095"/>
    <x v="2095"/>
    <s v="Jorge Cisneros"/>
    <n v="12.63059"/>
    <n v="-84.561779999999999"/>
    <s v="Pastos"/>
    <m/>
    <s v="Alta"/>
    <s v="Landsat"/>
    <n v="2005"/>
    <m/>
    <s v="Media"/>
    <s v="Áreas agropecuarias arboladas"/>
    <n v="1"/>
    <s v="Alta"/>
    <s v="Rapide Eye"/>
    <n v="2016"/>
    <s v="NI_1645027_2010_11_10_RE2_3A_144585_ref"/>
    <s v="Alta"/>
    <m/>
    <m/>
    <s v="935i"/>
    <n v="12.63059"/>
    <n v="-84.561779999999999"/>
    <x v="0"/>
  </r>
  <r>
    <x v="2096"/>
    <x v="2096"/>
    <s v="Jorge Cisneros"/>
    <n v="12.630660000000001"/>
    <n v="-84.816860000000005"/>
    <s v="Pastos"/>
    <m/>
    <s v="Alta"/>
    <s v="Landsat"/>
    <n v="2005"/>
    <m/>
    <s v="Media"/>
    <s v="Pastos"/>
    <m/>
    <s v="Alta"/>
    <s v="Rapide Eye"/>
    <n v="2016"/>
    <s v="NI_1645026_2010_11_14_RE1_3A_144585_ref"/>
    <s v="Alta"/>
    <m/>
    <m/>
    <s v="932i"/>
    <n v="12.630660000000001"/>
    <n v="-84.816860000000005"/>
    <x v="0"/>
  </r>
  <r>
    <x v="2097"/>
    <x v="2097"/>
    <s v="Jorge Cisneros"/>
    <n v="11.270189999999999"/>
    <n v="-84.00985"/>
    <s v="Bosque latifoliado &gt;70%"/>
    <n v="8"/>
    <s v="Alta"/>
    <s v="Landsat"/>
    <n v="2005"/>
    <m/>
    <s v="Media"/>
    <s v="Bosque latifoliado degradado 30-69%"/>
    <n v="5"/>
    <s v="Alta"/>
    <s v="Rapide Eye"/>
    <n v="2016"/>
    <s v="NI_1645025_2010_12_07_RE5_3A_144585_ref"/>
    <s v="Alta"/>
    <m/>
    <m/>
    <s v="92INF"/>
    <n v="11.270189999999999"/>
    <n v="-84.00985"/>
    <x v="0"/>
  </r>
  <r>
    <x v="2098"/>
    <x v="2098"/>
    <s v="Jorge Cisneros"/>
    <n v="12.54556"/>
    <n v="-83.797600000000003"/>
    <s v="Bosque latifoliado &gt;70%"/>
    <n v="7"/>
    <s v="Alta"/>
    <s v="Landsat"/>
    <n v="2005"/>
    <m/>
    <s v="Media"/>
    <s v="Bosque latifoliado degradado 30-69%"/>
    <n v="6"/>
    <s v="Alta"/>
    <s v="Rapide Eye"/>
    <n v="2016"/>
    <s v="NI_1645024_2010_12_10_RE3_3A_144585_ref"/>
    <s v="Alta"/>
    <m/>
    <m/>
    <s v="928i"/>
    <n v="12.54556"/>
    <n v="-83.797600000000003"/>
    <x v="0"/>
  </r>
  <r>
    <x v="2099"/>
    <x v="2099"/>
    <s v="Jorge Cisneros"/>
    <n v="13.139799999999999"/>
    <n v="-83.669020000000003"/>
    <s v="Bosque latifoliado degradado 30-69%"/>
    <n v="6"/>
    <s v="Alta"/>
    <s v="Landsat"/>
    <n v="2005"/>
    <m/>
    <s v="Media"/>
    <s v="Bosque latifoliado degradado 30-69%"/>
    <n v="5"/>
    <s v="Alta"/>
    <s v="Rapide Eye"/>
    <n v="2016"/>
    <s v="NI_1745102_2010_05_30_RE5_3A_144585_ref"/>
    <s v="Alta"/>
    <m/>
    <m/>
    <s v="926INF"/>
    <n v="13.139799999999999"/>
    <n v="-83.669020000000003"/>
    <x v="0"/>
  </r>
  <r>
    <x v="2100"/>
    <x v="2100"/>
    <s v="Jorge Cisneros"/>
    <n v="12.545590000000001"/>
    <n v="-84.052589999999995"/>
    <s v="Áreas agropecuarias arboladas"/>
    <m/>
    <s v="Alta"/>
    <s v="Landsat"/>
    <n v="2005"/>
    <m/>
    <s v="Media"/>
    <s v="Áreas agropecuarias arboladas"/>
    <n v="2"/>
    <s v="Alta"/>
    <s v="Rapide Eye"/>
    <n v="2016"/>
    <s v="NI_1645127_2010_12_21_RE5_3A_144585_ref"/>
    <s v="Alta"/>
    <m/>
    <m/>
    <s v="925i"/>
    <n v="12.545590000000001"/>
    <n v="-84.052589999999995"/>
    <x v="0"/>
  </r>
  <r>
    <x v="2101"/>
    <x v="2101"/>
    <s v="Jorge Cisneros"/>
    <n v="13.1409"/>
    <n v="-83.923820000000006"/>
    <s v="Pastos"/>
    <m/>
    <s v="Alta"/>
    <s v="Landsat"/>
    <n v="2005"/>
    <m/>
    <s v="Media"/>
    <s v="Sombras y Nubes"/>
    <m/>
    <s v="Alta"/>
    <s v="Rapide Eye"/>
    <n v="2016"/>
    <s v="NI_1645125_2010_12_10_RE3_3A_144585_ref"/>
    <s v="Alta"/>
    <m/>
    <m/>
    <s v="923INF"/>
    <n v="13.1409"/>
    <n v="-83.923820000000006"/>
    <x v="1"/>
  </r>
  <r>
    <x v="2102"/>
    <x v="2102"/>
    <s v="Jorge Cisneros"/>
    <n v="12.545640000000001"/>
    <n v="-84.392589999999998"/>
    <s v="Pastos"/>
    <m/>
    <s v="Alta"/>
    <s v="Landsat"/>
    <n v="2005"/>
    <m/>
    <s v="Baja"/>
    <s v="Pastos"/>
    <m/>
    <s v="Alta"/>
    <s v="Rapide Eye"/>
    <n v="2016"/>
    <s v="NI_1645128_2010_12_21_RE5_3A_144585_ref"/>
    <s v="Alta"/>
    <m/>
    <m/>
    <s v="921i"/>
    <n v="12.545640000000001"/>
    <n v="-84.392589999999998"/>
    <x v="0"/>
  </r>
  <r>
    <x v="2103"/>
    <x v="2103"/>
    <s v="Jorge Cisneros"/>
    <n v="13.14001"/>
    <n v="-84.179159999999996"/>
    <s v="Áreas agropecuarias arboladas"/>
    <n v="1"/>
    <s v="Alta"/>
    <s v="Landsat"/>
    <n v="2005"/>
    <m/>
    <s v="Media"/>
    <s v="Pastos"/>
    <m/>
    <s v="Alta"/>
    <s v="Rapide Eye"/>
    <n v="2016"/>
    <s v="NI_1645126_2010_11_14_RE1_3A_144585_ref"/>
    <s v="Alta"/>
    <m/>
    <m/>
    <s v="920INF"/>
    <n v="13.14001"/>
    <n v="-84.179159999999996"/>
    <x v="0"/>
  </r>
  <r>
    <x v="2104"/>
    <x v="2104"/>
    <s v="Jorge Cisneros"/>
    <n v="11.908160000000001"/>
    <n v="-84.392290000000003"/>
    <s v="Áreas agropecuarias arboladas"/>
    <m/>
    <s v="Alta"/>
    <s v="Landsat"/>
    <n v="2005"/>
    <m/>
    <s v="Media"/>
    <s v="Pastos"/>
    <m/>
    <s v="Alta"/>
    <s v="Google Earth"/>
    <n v="2018"/>
    <s v="NI_1745102_2010_05_30_RE5_3A_144585_ref"/>
    <s v="Media"/>
    <m/>
    <m/>
    <s v="91i"/>
    <n v="11.908160000000001"/>
    <n v="-84.392290000000003"/>
    <x v="0"/>
  </r>
  <r>
    <x v="2105"/>
    <x v="2105"/>
    <s v="Jorge Cisneros"/>
    <n v="12.54569"/>
    <n v="-84.647580000000005"/>
    <s v="Áreas agropecuarias arboladas"/>
    <m/>
    <s v="Alta"/>
    <s v="Landsat"/>
    <n v="2005"/>
    <m/>
    <s v="Media"/>
    <s v="Pastos"/>
    <m/>
    <s v="Alta"/>
    <s v="Rapide Eye"/>
    <n v="2016"/>
    <s v="NI_1645126_2010_11_14_RE1_3A_144585_ref"/>
    <s v="Media"/>
    <m/>
    <m/>
    <s v="918i"/>
    <n v="12.54569"/>
    <n v="-84.647580000000005"/>
    <x v="0"/>
  </r>
  <r>
    <x v="2106"/>
    <x v="2106"/>
    <s v="Jorge Cisneros"/>
    <n v="13.140930000000001"/>
    <n v="-84.434010000000001"/>
    <s v="Bosque latifoliado &gt;70%"/>
    <n v="8"/>
    <s v="Alta"/>
    <s v="Landsat"/>
    <n v="2005"/>
    <m/>
    <s v="Media"/>
    <s v="Áreas agropecuarias arboladas"/>
    <m/>
    <s v="Alta"/>
    <s v="Rapide Eye"/>
    <n v="2016"/>
    <s v="NI_1645126_2010_11_14_RE1_3A_144585_ref"/>
    <s v="Alta"/>
    <m/>
    <m/>
    <s v="917INF"/>
    <n v="13.140930000000001"/>
    <n v="-84.434010000000001"/>
    <x v="0"/>
  </r>
  <r>
    <x v="2107"/>
    <x v="2107"/>
    <s v="Jorge Cisneros"/>
    <n v="12.460660000000001"/>
    <n v="-83.543729999999996"/>
    <s v="Bosque latifoliado degradado 30-69%"/>
    <n v="6"/>
    <s v="Alta"/>
    <s v="Landsat"/>
    <n v="2005"/>
    <m/>
    <s v="Media"/>
    <s v="Bosque latifoliado degradado 30-69%"/>
    <n v="6"/>
    <s v="Alta"/>
    <s v="Google Earth"/>
    <n v="2018"/>
    <s v="NI_1645123_2012_04_24_RE3_3A_144585_ref"/>
    <s v="Alta"/>
    <m/>
    <m/>
    <s v="915i"/>
    <n v="12.460660000000001"/>
    <n v="-83.543729999999996"/>
    <x v="0"/>
  </r>
  <r>
    <x v="2108"/>
    <x v="2108"/>
    <s v="Jorge Cisneros"/>
    <n v="13.14021"/>
    <n v="-84.689310000000006"/>
    <s v="Bosque latifoliado degradado 30-69%"/>
    <n v="6"/>
    <s v="Alta"/>
    <s v="Landsat"/>
    <n v="2005"/>
    <m/>
    <s v="Media"/>
    <s v="Áreas agropecuarias arboladas"/>
    <n v="2"/>
    <s v="Alta"/>
    <s v="Google Earth"/>
    <n v="2018"/>
    <s v="NI_1645122_2012_04_24_RE3_3A_144585_ref"/>
    <s v="Alta"/>
    <m/>
    <m/>
    <s v="914INF"/>
    <n v="13.14021"/>
    <n v="-84.689310000000006"/>
    <x v="0"/>
  </r>
  <r>
    <x v="2109"/>
    <x v="2109"/>
    <s v="Jorge Cisneros"/>
    <n v="12.46045"/>
    <n v="-83.796580000000006"/>
    <s v="Bosque latifoliado degradado 30-69%"/>
    <n v="5"/>
    <s v="Alta"/>
    <s v="Landsat"/>
    <n v="2005"/>
    <m/>
    <s v="Media"/>
    <s v="Bosque latifoliado degradado 30-69%"/>
    <n v="6"/>
    <s v="Alta"/>
    <s v="Rapide Eye"/>
    <n v="2016"/>
    <s v="NI_1645125_2010_12_10_RE3_3A_144585_ref"/>
    <s v="Alta"/>
    <m/>
    <m/>
    <s v="912i"/>
    <n v="12.46045"/>
    <n v="-83.796580000000006"/>
    <x v="0"/>
  </r>
  <r>
    <x v="2110"/>
    <x v="2110"/>
    <s v="Jorge Cisneros"/>
    <n v="13.140969999999999"/>
    <n v="-84.944190000000006"/>
    <s v="Pastos"/>
    <m/>
    <s v="Alta"/>
    <s v="Landsat"/>
    <n v="2006"/>
    <m/>
    <s v="Media"/>
    <s v="Pastos"/>
    <m/>
    <s v="Alta"/>
    <s v="Rapide Eye"/>
    <n v="2016"/>
    <s v="NI_1645228_2010_12_21_RE5_3A_144585_ref"/>
    <s v="Alta"/>
    <m/>
    <m/>
    <s v="911INF"/>
    <n v="13.140969999999999"/>
    <n v="-84.944190000000006"/>
    <x v="0"/>
  </r>
  <r>
    <x v="2111"/>
    <x v="2111"/>
    <s v="Jorge Cisneros"/>
    <n v="12.46049"/>
    <n v="-84.051659999999998"/>
    <s v="Áreas agropecuarias arboladas"/>
    <m/>
    <s v="Alta"/>
    <s v="Landsat"/>
    <n v="2005"/>
    <m/>
    <s v="Media"/>
    <s v="Áreas agropecuarias arboladas"/>
    <n v="2"/>
    <s v="Alta"/>
    <s v="Rapide Eye"/>
    <n v="2016"/>
    <s v="NI_1645225_2010_12_10_RE3_3A_144585_ref"/>
    <s v="Alta"/>
    <m/>
    <m/>
    <s v="909i"/>
    <n v="12.46049"/>
    <n v="-84.051659999999998"/>
    <x v="0"/>
  </r>
  <r>
    <x v="2112"/>
    <x v="2112"/>
    <s v="Jorge Cisneros"/>
    <n v="12.460570000000001"/>
    <n v="-84.306740000000005"/>
    <s v="Áreas agropecuarias arboladas"/>
    <n v="2"/>
    <s v="Alta"/>
    <s v="Landsat"/>
    <n v="2005"/>
    <m/>
    <s v="Media"/>
    <s v="Bosque latifoliado degradado 30-69%"/>
    <n v="5"/>
    <s v="Alta"/>
    <s v="Google Earth"/>
    <n v="2018"/>
    <s v="NI_1645223_2010_11_16_RE3_3A_144585_ref"/>
    <s v="Alta"/>
    <m/>
    <m/>
    <s v="906i"/>
    <n v="12.460570000000001"/>
    <n v="-84.306740000000005"/>
    <x v="0"/>
  </r>
  <r>
    <x v="2113"/>
    <x v="2113"/>
    <s v="Jorge Cisneros"/>
    <n v="12.460570000000001"/>
    <n v="-84.391769999999994"/>
    <s v="Áreas agropecuarias arboladas"/>
    <n v="2"/>
    <s v="Alta"/>
    <s v="Landsat"/>
    <n v="2005"/>
    <m/>
    <s v="Media"/>
    <s v="Pastos"/>
    <m/>
    <s v="Alta"/>
    <s v="Rapide Eye"/>
    <n v="2016"/>
    <s v="NI_1645228_2010_12_21_RE5_3A_144585_ref"/>
    <s v="Alta"/>
    <m/>
    <m/>
    <s v="905i"/>
    <n v="12.460570000000001"/>
    <n v="-84.391769999999994"/>
    <x v="0"/>
  </r>
  <r>
    <x v="2114"/>
    <x v="2114"/>
    <s v="Jorge Cisneros"/>
    <n v="12.46064"/>
    <n v="-84.646850000000001"/>
    <s v="Bosque latifoliado &gt;70%"/>
    <n v="7"/>
    <s v="Alta"/>
    <s v="Landsat"/>
    <n v="2005"/>
    <m/>
    <s v="Media"/>
    <s v="Bosque latifoliado &gt;70%"/>
    <n v="9"/>
    <s v="Alta"/>
    <s v="Google Earth"/>
    <n v="2018"/>
    <s v="NI_1645226_2010_11_14_RE1_3A_144585_ref"/>
    <s v="Alta"/>
    <m/>
    <m/>
    <s v="902i"/>
    <n v="12.46064"/>
    <n v="-84.646850000000001"/>
    <x v="0"/>
  </r>
  <r>
    <x v="2115"/>
    <x v="2115"/>
    <s v="Jorge Cisneros"/>
    <n v="11.271039999999999"/>
    <n v="-84.264089999999996"/>
    <s v="Sombras y Nubes"/>
    <m/>
    <s v="Alta"/>
    <s v="Landsat"/>
    <n v="2005"/>
    <m/>
    <s v="Media"/>
    <s v="Áreas agropecuarias arboladas"/>
    <m/>
    <s v="Alta"/>
    <s v="Rapide Eye"/>
    <n v="2015"/>
    <s v="NI_1645224_2010_12_10_RE3_3A_144585_ref"/>
    <s v="Alta"/>
    <m/>
    <m/>
    <s v="89INF"/>
    <n v="11.271039999999999"/>
    <n v="-84.264089999999996"/>
    <x v="1"/>
  </r>
  <r>
    <x v="2116"/>
    <x v="2116"/>
    <s v="Jorge Cisneros"/>
    <n v="14.713369999999999"/>
    <n v="-84.094319999999996"/>
    <s v="Bosque latifoliado degradado 30-69%"/>
    <n v="4"/>
    <s v="Alta"/>
    <s v="Landsat"/>
    <n v="2005"/>
    <m/>
    <s v="Media"/>
    <s v="Bosque latifoliado degradado 30-69%"/>
    <n v="5"/>
    <s v="Alta"/>
    <s v="Rapide Eye"/>
    <n v="2015"/>
    <s v="NI_1645221_2010_02_12_RE2_3A_144585_ref"/>
    <s v="Alta"/>
    <m/>
    <m/>
    <s v="89b"/>
    <n v="14.713369999999999"/>
    <n v="-84.094319999999996"/>
    <x v="0"/>
  </r>
  <r>
    <x v="2117"/>
    <x v="2117"/>
    <s v="Jorge Cisneros"/>
    <n v="12.37557"/>
    <n v="-83.882620000000003"/>
    <s v="Bosque latifoliado degradado 30-69%"/>
    <n v="6"/>
    <s v="Alta"/>
    <s v="Landsat"/>
    <n v="2005"/>
    <m/>
    <s v="Media"/>
    <s v="Bosque latifoliado &gt;70%"/>
    <n v="8"/>
    <s v="Alta"/>
    <s v="Rapide Eye"/>
    <n v="2016"/>
    <s v="NI_1645828_2010_02_24_RE5_3A_144585_ref"/>
    <s v="Alta"/>
    <m/>
    <m/>
    <s v="898i"/>
    <n v="12.37557"/>
    <n v="-83.882620000000003"/>
    <x v="0"/>
  </r>
  <r>
    <x v="2118"/>
    <x v="2118"/>
    <s v="Jorge Cisneros"/>
    <n v="12.375629999999999"/>
    <n v="-84.137619999999998"/>
    <s v="Pastos"/>
    <m/>
    <s v="Alta"/>
    <s v="Landsat"/>
    <n v="2005"/>
    <m/>
    <s v="Media"/>
    <s v="Áreas agropecuarias arboladas"/>
    <n v="1"/>
    <s v="Alta"/>
    <s v="Google Earth"/>
    <n v="2018"/>
    <s v="NI_1745904_2012_04_12_RE1_3A_144585_ref"/>
    <s v="Alta"/>
    <m/>
    <m/>
    <s v="895i"/>
    <n v="12.375629999999999"/>
    <n v="-84.137619999999998"/>
    <x v="0"/>
  </r>
  <r>
    <x v="2119"/>
    <x v="2119"/>
    <s v="Jorge Cisneros"/>
    <n v="12.37565"/>
    <n v="-84.392619999999994"/>
    <s v="Áreas agropecuarias arboladas"/>
    <n v="2"/>
    <s v="Alta"/>
    <s v="Landsat"/>
    <n v="2005"/>
    <m/>
    <s v="Media"/>
    <s v="Bosque latifoliado degradado 30-69%"/>
    <n v="6"/>
    <s v="Alta"/>
    <s v="Google Earth"/>
    <n v="2018"/>
    <s v="NI_1745904_2012_04_12_RE1_3A_144585_ref"/>
    <s v="Media"/>
    <m/>
    <m/>
    <s v="892i"/>
    <n v="12.37565"/>
    <n v="-84.392619999999994"/>
    <x v="0"/>
  </r>
  <r>
    <x v="2120"/>
    <x v="2120"/>
    <s v="Jorge Cisneros"/>
    <n v="12.37571"/>
    <n v="-84.732609999999994"/>
    <s v="Áreas agropecuarias arboladas"/>
    <n v="2"/>
    <s v="Alta"/>
    <s v="Landsat"/>
    <n v="2005"/>
    <m/>
    <s v="Media"/>
    <s v="Áreas agropecuarias arboladas"/>
    <n v="2"/>
    <s v="Alta"/>
    <s v="Google Earth"/>
    <n v="2018"/>
    <m/>
    <s v="Alta"/>
    <m/>
    <m/>
    <s v="888i"/>
    <n v="12.37571"/>
    <n v="-84.732609999999994"/>
    <x v="0"/>
  </r>
  <r>
    <x v="2121"/>
    <x v="2121"/>
    <s v="Jorge Cisneros"/>
    <n v="13.05602"/>
    <n v="-83.584869999999995"/>
    <s v="Bosque latifoliado degradado 30-69%"/>
    <n v="5"/>
    <s v="Alta"/>
    <s v="Landsat"/>
    <n v="2005"/>
    <s v="imal7_18051_16_01_2005.img"/>
    <s v="Media"/>
    <s v="Bosque latifoliado &gt;70%"/>
    <n v="7"/>
    <s v="Alta"/>
    <s v="Rapide Eye"/>
    <n v="2015"/>
    <s v="1745103_RapidEye-1_analytic_20151220_165044.tif"/>
    <s v="Alta"/>
    <m/>
    <m/>
    <s v="887INF"/>
    <n v="13.05602"/>
    <n v="-83.584869999999995"/>
    <x v="0"/>
  </r>
  <r>
    <x v="2122"/>
    <x v="2122"/>
    <s v="Jorge Cisneros"/>
    <n v="12.290430000000001"/>
    <n v="-83.711600000000004"/>
    <s v="Bosque latifoliado degradado 30-69%"/>
    <n v="5"/>
    <s v="Alta"/>
    <s v="Landsat"/>
    <n v="2005"/>
    <s v="imal7_15052_29_08_2005.img"/>
    <s v="Media"/>
    <s v="Bosque latifoliado &gt;70%"/>
    <n v="7"/>
    <s v="Alta"/>
    <s v="Rapide Eye"/>
    <n v="2015"/>
    <s v="1744702_RapidEye-1_analytic_20150214_170124.tif"/>
    <s v="Alta"/>
    <m/>
    <m/>
    <s v="887i"/>
    <n v="12.290430000000001"/>
    <n v="-83.711600000000004"/>
    <x v="0"/>
  </r>
  <r>
    <x v="2123"/>
    <x v="2123"/>
    <s v="Jorge Cisneros"/>
    <n v="13.055"/>
    <n v="-83.840149999999994"/>
    <s v="Bosque latifoliado degradado 30-69%"/>
    <n v="5"/>
    <s v="Alta"/>
    <s v="Landsat"/>
    <n v="2005"/>
    <s v="imal7_15051_29_08_2005.img"/>
    <s v="Media"/>
    <s v="Bosque latifoliado &gt;70%"/>
    <n v="7"/>
    <s v="Alta"/>
    <s v="Rapide Eye"/>
    <n v="2016"/>
    <s v="1745102_RapidEye-2_analytic_20151001_165229.tif"/>
    <s v="Alta"/>
    <m/>
    <m/>
    <s v="884INF"/>
    <n v="13.055"/>
    <n v="-83.840149999999994"/>
    <x v="0"/>
  </r>
  <r>
    <x v="2124"/>
    <x v="2124"/>
    <s v="Jorge Cisneros"/>
    <n v="12.290509999999999"/>
    <n v="-84.05171"/>
    <s v="Áreas agropecuarias arboladas"/>
    <n v="2"/>
    <s v="Alta"/>
    <s v="Landsat"/>
    <n v="2005"/>
    <s v="imal7_15052_29_08_2005.img"/>
    <s v="Media"/>
    <s v="Sombras y Nubes"/>
    <m/>
    <m/>
    <s v="Rapide Eye"/>
    <n v="2016"/>
    <s v="1644728_RapidEye-1_analytic_20160315_165207.tif"/>
    <s v="Alta"/>
    <m/>
    <m/>
    <s v="883i"/>
    <n v="12.290509999999999"/>
    <n v="-84.05171"/>
    <x v="1"/>
  </r>
  <r>
    <x v="2125"/>
    <x v="2125"/>
    <s v="Jorge Cisneros"/>
    <n v="13.05602"/>
    <n v="-84.094880000000003"/>
    <s v="Bosque latifoliado &gt;70%"/>
    <n v="7"/>
    <s v="Alta"/>
    <s v="Landsat"/>
    <m/>
    <s v="imal7_15051_29_08_2005.img"/>
    <s v="Media"/>
    <s v="Bosque latifoliado &gt;70%"/>
    <n v="7"/>
    <s v="Alta"/>
    <s v="Rapide Eye"/>
    <n v="2015"/>
    <s v="1745101_RapidEye-5_analytic_20150101_165628.tif"/>
    <s v="Alta"/>
    <m/>
    <m/>
    <s v="881INF"/>
    <n v="13.05602"/>
    <n v="-84.094880000000003"/>
    <x v="0"/>
  </r>
  <r>
    <x v="2126"/>
    <x v="2126"/>
    <s v="Jorge Cisneros"/>
    <n v="12.29058"/>
    <n v="-84.306780000000003"/>
    <s v="Pastos"/>
    <m/>
    <s v="Media"/>
    <s v="Landsat"/>
    <n v="2005"/>
    <s v="imal7_16051_05_12_2003.img"/>
    <s v="Media"/>
    <s v="Pastos"/>
    <m/>
    <s v="Alta"/>
    <s v="Rapide Eye"/>
    <n v="2016"/>
    <s v="1644727_RapidEye-1_analytic_20160315_165207.tif"/>
    <s v="Alta"/>
    <m/>
    <m/>
    <s v="880i"/>
    <n v="12.29058"/>
    <n v="-84.306780000000003"/>
    <x v="0"/>
  </r>
  <r>
    <x v="2127"/>
    <x v="2127"/>
    <s v="Jorge Cisneros"/>
    <n v="11.82306"/>
    <n v="-83.881299999999996"/>
    <s v="Bosque latifoliado &gt;70%"/>
    <n v="7"/>
    <s v="Alta"/>
    <s v="Landsat"/>
    <n v="2005"/>
    <s v="imal7_15052_29_08_2005.img"/>
    <s v="Media"/>
    <s v="Bosque latifoliado degradado 30-69%"/>
    <n v="6"/>
    <s v="Alta"/>
    <s v="Rapide Eye"/>
    <n v="2016"/>
    <s v="1744501_RapidEye-1_analytic_20160315_165213.tif"/>
    <s v="Alta"/>
    <m/>
    <m/>
    <s v="87i"/>
    <n v="11.82306"/>
    <n v="-83.881299999999996"/>
    <x v="0"/>
  </r>
  <r>
    <x v="2128"/>
    <x v="2128"/>
    <s v="Jorge Cisneros"/>
    <n v="14.62702"/>
    <n v="-83.328919999999997"/>
    <s v="Agua"/>
    <m/>
    <s v="Alta"/>
    <s v="Landsat"/>
    <n v="2005"/>
    <s v="imal7_15050_27_09_2004.img"/>
    <s v="Media"/>
    <s v="Agua"/>
    <m/>
    <s v="Alta"/>
    <s v="Rapide Eye"/>
    <n v="2015"/>
    <s v="1745804_RapidEye-4_analytic_20150424_164535.tif"/>
    <s v="Alta"/>
    <m/>
    <m/>
    <s v="87b"/>
    <n v="14.62702"/>
    <n v="-83.328919999999997"/>
    <x v="0"/>
  </r>
  <r>
    <x v="2129"/>
    <x v="2129"/>
    <s v="Jorge Cisneros"/>
    <n v="13.055160000000001"/>
    <n v="-84.350120000000004"/>
    <s v="Bosque latifoliado degradado 30-69%"/>
    <n v="5"/>
    <s v="Media"/>
    <s v="Landsat"/>
    <n v="2003"/>
    <s v="imal7_16051_05_12_2003.img"/>
    <s v="Media"/>
    <s v="Pastos"/>
    <m/>
    <s v="Alta"/>
    <s v="Rapide Eye"/>
    <n v="2016"/>
    <s v="1645126_RapidEye-3_analytic_20160620_164345.tif"/>
    <s v="Alta"/>
    <m/>
    <m/>
    <s v="878INF"/>
    <n v="13.055160000000001"/>
    <n v="-84.350120000000004"/>
    <x v="0"/>
  </r>
  <r>
    <x v="2130"/>
    <x v="2130"/>
    <s v="Jorge Cisneros"/>
    <n v="12.290620000000001"/>
    <n v="-84.561859999999996"/>
    <s v="Bosque latifoliado degradado 30-69%"/>
    <n v="4"/>
    <s v="Alta"/>
    <s v="Landsat"/>
    <n v="2003"/>
    <s v="imal7_16051_05_12_2003.img"/>
    <s v="Media"/>
    <s v="Áreas agropecuarias arboladas"/>
    <n v="2"/>
    <s v="Alta"/>
    <s v="Rapide Eye"/>
    <n v="2016"/>
    <s v="1644726_RapidEye-2_analytic_20160124_170429.tif"/>
    <s v="Alta"/>
    <m/>
    <m/>
    <s v="877i"/>
    <n v="12.290620000000001"/>
    <n v="-84.561859999999996"/>
    <x v="0"/>
  </r>
  <r>
    <x v="2131"/>
    <x v="2131"/>
    <s v="Jorge Cisneros"/>
    <n v="13.05602"/>
    <n v="-84.604889999999997"/>
    <s v="Áreas agropecuarias arboladas"/>
    <m/>
    <s v="Alta"/>
    <s v="Landsat"/>
    <n v="2003"/>
    <s v="imal7_16051_05_12_2003.img"/>
    <s v="Media"/>
    <s v="Pastos"/>
    <m/>
    <s v="Alta"/>
    <s v="Rapide Eye"/>
    <n v="2016"/>
    <s v="1645125_RapidEye-5_analytic_20160402_164741.tif"/>
    <s v="Alta"/>
    <m/>
    <m/>
    <s v="875INF"/>
    <n v="13.05602"/>
    <n v="-84.604889999999997"/>
    <x v="0"/>
  </r>
  <r>
    <x v="2132"/>
    <x v="2132"/>
    <s v="Jorge Cisneros"/>
    <n v="12.205590000000001"/>
    <n v="-83.882649999999998"/>
    <s v="Bosque latifoliado degradado 30-69%"/>
    <n v="5"/>
    <s v="Alta"/>
    <s v="Landsat"/>
    <n v="2005"/>
    <s v="imal7_15052_29_08_2005.img"/>
    <s v="Media"/>
    <s v="Sombras y Nubes"/>
    <m/>
    <s v="Alta"/>
    <s v="Rapide Eye"/>
    <n v="2015"/>
    <s v="1744701_RapidEye-1_analytic_20151225_165535.tif"/>
    <s v="Alta"/>
    <m/>
    <m/>
    <s v="873i"/>
    <n v="12.205590000000001"/>
    <n v="-83.882649999999998"/>
    <x v="1"/>
  </r>
  <r>
    <x v="2133"/>
    <x v="2133"/>
    <s v="Jorge Cisneros"/>
    <n v="13.05533"/>
    <n v="-84.860100000000003"/>
    <s v="Áreas agropecuarias arboladas"/>
    <n v="2"/>
    <s v="Alta"/>
    <s v="Landsat"/>
    <n v="2005"/>
    <s v="imal7_16051_05_12_2003.img"/>
    <s v="Media"/>
    <s v="Sombras y Nubes"/>
    <m/>
    <s v="Alta"/>
    <s v="Rapide Eye"/>
    <n v="2016"/>
    <s v="1645124_RapidEye-5_analytic_20160402_164742.tif"/>
    <s v="Alta"/>
    <m/>
    <m/>
    <s v="872INF"/>
    <n v="13.05533"/>
    <n v="-84.860100000000003"/>
    <x v="1"/>
  </r>
  <r>
    <x v="2134"/>
    <x v="2134"/>
    <s v="Jorge Cisneros"/>
    <n v="12.205640000000001"/>
    <n v="-84.137640000000005"/>
    <s v="Bosque latifoliado degradado 30-69%"/>
    <m/>
    <s v="Alta"/>
    <s v="Landsat"/>
    <n v="2005"/>
    <s v="imal7_16051_05_12_2003.img"/>
    <s v="Media"/>
    <s v="Pastos"/>
    <m/>
    <s v="Alta"/>
    <s v="Google Earth"/>
    <n v="2018"/>
    <m/>
    <s v="Alta"/>
    <m/>
    <m/>
    <s v="870i"/>
    <n v="12.205640000000001"/>
    <n v="-84.137640000000005"/>
    <x v="0"/>
  </r>
  <r>
    <x v="2135"/>
    <x v="2135"/>
    <s v="Jorge Cisneros"/>
    <n v="14.62743"/>
    <n v="-84.349050000000005"/>
    <s v="Bosque latifoliado degradado 30-69%"/>
    <n v="5"/>
    <s v="Media"/>
    <s v="Landsat"/>
    <n v="2005"/>
    <s v="mosa_15_16_17_2005_06_1.img"/>
    <s v="Media"/>
    <s v="Bosque latifoliado degradado 30-69%"/>
    <n v="6"/>
    <s v="Alta"/>
    <s v="Google Earth"/>
    <n v="2016"/>
    <s v="1645826_RapidEye-3_analytic_20160317_164833.tif"/>
    <s v="Alta"/>
    <m/>
    <m/>
    <s v="86b"/>
    <n v="14.62743"/>
    <n v="-84.349050000000005"/>
    <x v="0"/>
  </r>
  <r>
    <x v="2136"/>
    <x v="2136"/>
    <s v="Jorge Cisneros"/>
    <n v="12.20567"/>
    <n v="-84.39264"/>
    <s v="Pastos"/>
    <m/>
    <s v="Media"/>
    <s v="Landsat"/>
    <n v="2005"/>
    <s v="imal7_15052_29_08_2005.img"/>
    <s v="Media"/>
    <s v="Sombras y Nubes"/>
    <m/>
    <s v="Alta"/>
    <s v="Rapide Eye"/>
    <n v="2016"/>
    <s v="1644727_RapidEye-1_analytic_20160315_165207.tif"/>
    <s v="Alta"/>
    <m/>
    <m/>
    <s v="867i"/>
    <n v="12.20567"/>
    <n v="-84.39264"/>
    <x v="1"/>
  </r>
  <r>
    <x v="2137"/>
    <x v="2137"/>
    <s v="Jorge Cisneros"/>
    <n v="12.205719999999999"/>
    <n v="-84.647639999999996"/>
    <s v="Bosque latifoliado degradado 30-69%"/>
    <n v="5"/>
    <s v="Media"/>
    <s v="Landsat"/>
    <n v="2003"/>
    <s v="imal7_16051_05_12_2003.img"/>
    <s v="Media"/>
    <s v="Bosque latifoliado degradado 30-69%"/>
    <n v="3"/>
    <s v="Alta"/>
    <s v="Rapide Eye"/>
    <n v="2016"/>
    <s v="1644725_RapidEye-4_analytic_20160415_163836.tif"/>
    <s v="Alta"/>
    <m/>
    <m/>
    <s v="864i"/>
    <n v="12.205719999999999"/>
    <n v="-84.647639999999996"/>
    <x v="0"/>
  </r>
  <r>
    <x v="2138"/>
    <x v="2138"/>
    <s v="Jorge Cisneros"/>
    <n v="12.120480000000001"/>
    <n v="-83.796670000000006"/>
    <s v="Bosque latifoliado degradado 30-69%"/>
    <n v="4"/>
    <s v="Media"/>
    <s v="Landsat"/>
    <n v="2005"/>
    <s v="imal7_15052_29_08_2005.img"/>
    <s v="Media"/>
    <s v="Bosque latifoliado degradado 30-69%"/>
    <n v="6"/>
    <s v="Alta"/>
    <s v="Rapide Eye"/>
    <n v="2015"/>
    <s v="1744602_RapidEye-1_analytic_20151220_165102.tif"/>
    <s v="Alta"/>
    <m/>
    <m/>
    <s v="862i"/>
    <n v="12.120480000000001"/>
    <n v="-83.796670000000006"/>
    <x v="0"/>
  </r>
  <r>
    <x v="2139"/>
    <x v="2139"/>
    <s v="Jorge Cisneros"/>
    <n v="12.12053"/>
    <n v="-84.051749999999998"/>
    <s v="Bosque latifoliado degradado 30-69%"/>
    <n v="5"/>
    <s v="Media"/>
    <s v="Landsat"/>
    <n v="2005"/>
    <s v="imal7_15052_29_08_2005.img"/>
    <s v="Media"/>
    <s v="Bosque latifoliado &gt;70%"/>
    <n v="7"/>
    <s v="Alta"/>
    <s v="Rapide Eye"/>
    <n v="2016"/>
    <s v="1644628_RapidEye-1_analytic_20160315_165210.tif"/>
    <s v="Alta"/>
    <m/>
    <m/>
    <s v="859i"/>
    <n v="12.12053"/>
    <n v="-84.051749999999998"/>
    <x v="0"/>
  </r>
  <r>
    <x v="2140"/>
    <x v="2140"/>
    <s v="Jorge Cisneros"/>
    <n v="12.1206"/>
    <n v="-84.306820000000002"/>
    <s v="Bosque latifoliado degradado 30-69%"/>
    <n v="6"/>
    <s v="Alta"/>
    <s v="Landsat"/>
    <n v="2005"/>
    <s v="imal7_15052_29_08_2005.img"/>
    <s v="Media"/>
    <s v="Pastos"/>
    <m/>
    <s v="Alta"/>
    <s v="Google Earth"/>
    <n v="2018"/>
    <m/>
    <s v="Alta"/>
    <m/>
    <m/>
    <s v="856i"/>
    <n v="12.1206"/>
    <n v="-84.306820000000002"/>
    <x v="0"/>
  </r>
  <r>
    <x v="2141"/>
    <x v="2141"/>
    <s v="Jorge Cisneros"/>
    <n v="12.12064"/>
    <n v="-84.561899999999994"/>
    <s v="Bosque latifoliado degradado 30-69%"/>
    <n v="6"/>
    <s v="Media"/>
    <s v="Landsat"/>
    <n v="2005"/>
    <s v="imal7_15052_29_08_2005.img"/>
    <s v="Media"/>
    <s v="Bosque latifoliado &gt;70%"/>
    <n v="8"/>
    <s v="Alta"/>
    <s v="Google Earth"/>
    <n v="2014"/>
    <m/>
    <s v="Alta"/>
    <m/>
    <m/>
    <s v="853i"/>
    <n v="12.12064"/>
    <n v="-84.561899999999994"/>
    <x v="0"/>
  </r>
  <r>
    <x v="2142"/>
    <x v="2142"/>
    <s v="Jorge Cisneros"/>
    <n v="12.03561"/>
    <n v="-83.882679999999993"/>
    <s v="Bosque latifoliado degradado 30-69%"/>
    <n v="6"/>
    <s v="Media"/>
    <s v="Landsat"/>
    <n v="2005"/>
    <s v="imal7_15052_29_08_2005.img"/>
    <s v="Media"/>
    <s v="Bosque latifoliado degradado 30-69%"/>
    <n v="5"/>
    <s v="Media"/>
    <s v="Google Earth"/>
    <n v="2014"/>
    <m/>
    <s v="Media"/>
    <m/>
    <m/>
    <s v="850i"/>
    <n v="12.03561"/>
    <n v="-83.882679999999993"/>
    <x v="0"/>
  </r>
  <r>
    <x v="2143"/>
    <x v="2143"/>
    <s v="Jorge Cisneros"/>
    <n v="11.822279999999999"/>
    <n v="-84.136409999999998"/>
    <s v="Bosque latifoliado degradado 30-69%"/>
    <n v="5"/>
    <s v="Alta"/>
    <s v="Landsat"/>
    <n v="2005"/>
    <s v="imal7_15052_29_08_2005.img"/>
    <s v="Media"/>
    <s v="Bosque latifoliado &gt;70%"/>
    <n v="7"/>
    <s v="Media"/>
    <s v="Google Earth"/>
    <n v="2014"/>
    <m/>
    <s v="Media"/>
    <m/>
    <m/>
    <s v="84i"/>
    <n v="11.822279999999999"/>
    <n v="-84.136409999999998"/>
    <x v="0"/>
  </r>
  <r>
    <x v="2144"/>
    <x v="2144"/>
    <s v="Jorge Cisneros"/>
    <n v="14.458349999999999"/>
    <n v="-83.244150000000005"/>
    <s v="Bosque latifoliado &gt;70%"/>
    <n v="7"/>
    <s v="Alta"/>
    <s v="Landsat"/>
    <n v="2004"/>
    <s v="imal7_15050_27_09_2004.img"/>
    <s v="Alta"/>
    <s v="Suelo desnudo"/>
    <m/>
    <s v="Media"/>
    <s v="Google Earth"/>
    <n v="2014"/>
    <m/>
    <s v="Media"/>
    <m/>
    <m/>
    <s v="84b"/>
    <n v="14.458349999999999"/>
    <n v="-83.244150000000005"/>
    <x v="0"/>
  </r>
  <r>
    <x v="2145"/>
    <x v="2145"/>
    <s v="Jorge Cisneros"/>
    <n v="12.03566"/>
    <n v="-84.13767"/>
    <s v="Bosque latifoliado degradado 30-69%"/>
    <n v="4"/>
    <s v="Alta"/>
    <s v="Landsat"/>
    <n v="2004"/>
    <s v="imal7_15052_29_08_2005.img"/>
    <s v="Media"/>
    <s v="Bosque latifoliado degradado 30-69%"/>
    <n v="4"/>
    <s v="Alta"/>
    <s v="Rapide Eye"/>
    <n v="2016"/>
    <s v="1644627_RapidEye-1_analytic_20160315_165211.tif"/>
    <s v="Media"/>
    <m/>
    <m/>
    <s v="847i"/>
    <n v="12.03566"/>
    <n v="-84.13767"/>
    <x v="0"/>
  </r>
  <r>
    <x v="2146"/>
    <x v="2146"/>
    <s v="Jorge Cisneros"/>
    <n v="12.970890000000001"/>
    <n v="-83.753780000000006"/>
    <s v="Bosque latifoliado &gt;70%"/>
    <n v="7"/>
    <s v="Alta"/>
    <s v="Landsat"/>
    <n v="2005"/>
    <s v="imal7_15051_29_08_2005.img"/>
    <s v="Media"/>
    <s v="Bosque latifoliado &gt;70%"/>
    <n v="7"/>
    <s v="Alta"/>
    <s v="Rapide Eye"/>
    <n v="2016"/>
    <s v="1745002_RapidEye-1_analytic_20160315_165156.tif"/>
    <s v="Alta"/>
    <m/>
    <m/>
    <s v="845INF"/>
    <n v="12.970890000000001"/>
    <n v="-83.753780000000006"/>
    <x v="0"/>
  </r>
  <r>
    <x v="2147"/>
    <x v="2147"/>
    <s v="Jorge Cisneros"/>
    <n v="12.035679999999999"/>
    <n v="-84.392669999999995"/>
    <s v="Áreas agropecuarias arboladas"/>
    <n v="2"/>
    <s v="Media"/>
    <s v="Landsat"/>
    <n v="2005"/>
    <s v="imal7_15052_29_08_2005.img"/>
    <s v="Media"/>
    <s v="Pastos"/>
    <m/>
    <s v="Alta"/>
    <s v="Rapide Eye"/>
    <n v="2015"/>
    <s v="1644626_RapidEye-1_analytic_20150224_171126.tif"/>
    <s v="Alta"/>
    <m/>
    <m/>
    <s v="844i"/>
    <n v="12.035679999999999"/>
    <n v="-84.392669999999995"/>
    <x v="0"/>
  </r>
  <r>
    <x v="2148"/>
    <x v="2148"/>
    <s v="Jorge Cisneros"/>
    <n v="12.96996"/>
    <n v="-84.009180000000001"/>
    <s v="Bosque latifoliado degradado 30-69%"/>
    <n v="6"/>
    <s v="Alta"/>
    <s v="Landsat"/>
    <n v="2005"/>
    <s v="imal7_15051_29_08_2005.img"/>
    <s v="Media"/>
    <s v="Bosque latifoliado degradado 30-69%"/>
    <n v="5"/>
    <s v="Alta"/>
    <s v="Rapide Eye"/>
    <n v="2016"/>
    <s v="1745001_RapidEye-1_analytic_20160108_164852.tif"/>
    <s v="Alta"/>
    <m/>
    <m/>
    <s v="842INF"/>
    <n v="12.96996"/>
    <n v="-84.009180000000001"/>
    <x v="0"/>
  </r>
  <r>
    <x v="2149"/>
    <x v="2149"/>
    <s v="Jorge Cisneros"/>
    <n v="12.035740000000001"/>
    <n v="-84.647660000000002"/>
    <s v="Pastos"/>
    <m/>
    <s v="Alta"/>
    <s v="Landsat"/>
    <n v="2005"/>
    <s v="imal7_16052_24_01_2005.img"/>
    <s v="Media"/>
    <s v="Áreas agropecuarias arboladas"/>
    <m/>
    <s v="Alta"/>
    <s v="Rapide Eye"/>
    <n v="2016"/>
    <s v="1644625_RapidEye-3_analytic_20160728_164056.tif"/>
    <s v="Alta"/>
    <m/>
    <m/>
    <s v="841i"/>
    <n v="12.035740000000001"/>
    <n v="-84.647660000000002"/>
    <x v="0"/>
  </r>
  <r>
    <x v="2150"/>
    <x v="2150"/>
    <s v="Jorge Cisneros"/>
    <n v="12.970929999999999"/>
    <n v="-84.263959999999997"/>
    <s v="Bosque latifoliado &gt;70%"/>
    <n v="7"/>
    <s v="Alta"/>
    <s v="Landsat"/>
    <n v="2005"/>
    <s v="imal7_15051_29_08_2005.img"/>
    <s v="Alta"/>
    <s v="Bosque latifoliado degradado 30-69%"/>
    <n v="4"/>
    <s v="Alta"/>
    <s v="Rapide Eye"/>
    <n v="2016"/>
    <s v="1645027_RapidEye-1_analytic_20160315_165157.tif"/>
    <s v="Alta"/>
    <m/>
    <m/>
    <s v="839INF"/>
    <n v="12.970929999999999"/>
    <n v="-84.263959999999997"/>
    <x v="0"/>
  </r>
  <r>
    <x v="2151"/>
    <x v="2151"/>
    <s v="Jorge Cisneros"/>
    <n v="11.95054"/>
    <n v="-83.966759999999994"/>
    <s v="Bosque latifoliado degradado 30-69%"/>
    <n v="3"/>
    <s v="Alta"/>
    <s v="Landsat"/>
    <n v="2005"/>
    <s v="imal7_15052_29_08_2005.img"/>
    <s v="Media"/>
    <s v="Bosque latifoliado degradado 30-69%"/>
    <n v="6"/>
    <s v="Alta"/>
    <s v="Rapide Eye"/>
    <n v="2016"/>
    <s v="1644628_RapidEye-1_analytic_20160315_165210.tif"/>
    <s v="Alta"/>
    <m/>
    <m/>
    <s v="838i"/>
    <n v="11.95054"/>
    <n v="-83.966759999999994"/>
    <x v="0"/>
  </r>
  <r>
    <x v="2152"/>
    <x v="2152"/>
    <s v="Jorge Cisneros"/>
    <n v="12.97016"/>
    <n v="-84.519329999999997"/>
    <s v="Bosque latifoliado degradado 30-69%"/>
    <n v="5"/>
    <s v="Alta"/>
    <s v="Landsat"/>
    <n v="2003"/>
    <s v="imal7_16051_05_12_2003.img"/>
    <s v="Media"/>
    <s v="Bosque latifoliado degradado 30-69%"/>
    <n v="5"/>
    <s v="Alta"/>
    <s v="Rapide Eye"/>
    <n v="2016"/>
    <s v="1645026_RapidEye-4_analytic_20160415_163825.tif"/>
    <s v="Alta"/>
    <m/>
    <m/>
    <s v="836INF"/>
    <n v="12.97016"/>
    <n v="-84.519329999999997"/>
    <x v="0"/>
  </r>
  <r>
    <x v="2153"/>
    <x v="2153"/>
    <s v="Jorge Cisneros"/>
    <n v="11.95058"/>
    <n v="-84.22184"/>
    <s v="Áreas agropecuarias arboladas"/>
    <n v="2"/>
    <s v="Alta"/>
    <s v="Landsat"/>
    <n v="2005"/>
    <s v="imal7_15052_29_08_2005.img"/>
    <s v="Media"/>
    <s v="Áreas agropecuarias arboladas"/>
    <n v="2"/>
    <s v="Alta"/>
    <s v="Rapide Eye"/>
    <n v="2016"/>
    <s v="1644627_RapidEye-1_analytic_20160315_165211.tif"/>
    <s v="Alta"/>
    <m/>
    <m/>
    <s v="835i"/>
    <n v="11.95058"/>
    <n v="-84.22184"/>
    <x v="0"/>
  </r>
  <r>
    <x v="2154"/>
    <x v="2154"/>
    <s v="Jorge Cisneros"/>
    <n v="12.970969999999999"/>
    <n v="-84.774140000000003"/>
    <s v="Bosque latifoliado degradado 30-69%"/>
    <n v="5"/>
    <s v="Alta"/>
    <s v="Landsat"/>
    <n v="2005"/>
    <s v="imal7_16051_05_12_2003.img"/>
    <s v="Media"/>
    <s v="Bosque latifoliado degradado 30-69%"/>
    <n v="3"/>
    <s v="Alta"/>
    <s v="Rapide Eye"/>
    <n v="2016"/>
    <s v="1645025_RapidEye-5_analytic_20160402_164745.tif"/>
    <s v="Alta"/>
    <m/>
    <m/>
    <s v="833INF"/>
    <n v="12.970969999999999"/>
    <n v="-84.774140000000003"/>
    <x v="0"/>
  </r>
  <r>
    <x v="2155"/>
    <x v="2155"/>
    <s v="Jorge Cisneros"/>
    <n v="11.95065"/>
    <n v="-84.476910000000004"/>
    <s v="Áreas agropecuarias arboladas"/>
    <n v="2"/>
    <s v="Alta"/>
    <s v="Landsat"/>
    <n v="2005"/>
    <s v="imal7_15052_29_08_2005.img"/>
    <s v="Media"/>
    <s v="Sombras y Nubes"/>
    <m/>
    <s v="Alta"/>
    <s v="Rapide Eye"/>
    <n v="2015"/>
    <s v="1644626_RapidEye-1_analytic_20150224_171126.tif"/>
    <s v="Alta"/>
    <m/>
    <m/>
    <s v="832i"/>
    <n v="11.95065"/>
    <n v="-84.476910000000004"/>
    <x v="1"/>
  </r>
  <r>
    <x v="2156"/>
    <x v="2156"/>
    <s v="Jorge Cisneros"/>
    <n v="12.970980000000001"/>
    <n v="-84.944199999999995"/>
    <s v="Áreas agropecuarias arboladas"/>
    <n v="2"/>
    <s v="Alta"/>
    <s v="Landsat"/>
    <n v="2003"/>
    <s v="imal7_16051_05_12_2003.img"/>
    <s v="Media"/>
    <s v="Áreas agropecuarias arboladas"/>
    <m/>
    <s v="Alta"/>
    <s v="Google Earth"/>
    <n v="2018"/>
    <m/>
    <s v="Media"/>
    <m/>
    <m/>
    <s v="831INF"/>
    <n v="12.970980000000001"/>
    <n v="-84.944199999999995"/>
    <x v="0"/>
  </r>
  <r>
    <x v="2157"/>
    <x v="2157"/>
    <s v="Jorge Cisneros"/>
    <n v="11.86562"/>
    <n v="-83.797700000000006"/>
    <s v="Agua"/>
    <m/>
    <s v="Alta"/>
    <s v="Landsat"/>
    <n v="2005"/>
    <s v="imal7_15052_29_08_2005.img"/>
    <s v="Media"/>
    <s v="Agua"/>
    <m/>
    <s v="Alta"/>
    <s v="Rapide Eye"/>
    <n v="2016"/>
    <s v="1744502_RapidEye-2_analytic_20160903_164417.tif"/>
    <s v="Alta"/>
    <m/>
    <m/>
    <s v="830i"/>
    <n v="11.86562"/>
    <n v="-83.797700000000006"/>
    <x v="0"/>
  </r>
  <r>
    <x v="2158"/>
    <x v="2158"/>
    <s v="Jorge Cisneros"/>
    <n v="14.37335"/>
    <n v="-83.244159999999994"/>
    <s v="Agua"/>
    <m/>
    <s v="Alta"/>
    <s v="Landsat"/>
    <n v="2005"/>
    <s v="mosa_15_16_17_2005_06_1.img"/>
    <s v="Media"/>
    <s v="Agua"/>
    <m/>
    <s v="Alta"/>
    <s v="Rapide Eye"/>
    <n v="2016"/>
    <s v="1745704_RapidEye-1_analytic_20160108_164826.tif"/>
    <s v="Alta"/>
    <m/>
    <m/>
    <s v="82b"/>
    <n v="14.37335"/>
    <n v="-83.244159999999994"/>
    <x v="0"/>
  </r>
  <r>
    <x v="2159"/>
    <x v="2159"/>
    <s v="Jorge Cisneros"/>
    <n v="11.86562"/>
    <n v="-83.8827"/>
    <s v="Áreas agropecuarias arboladas"/>
    <n v="2"/>
    <s v="Alta"/>
    <s v="Landsat"/>
    <n v="2005"/>
    <s v="mosaico_2005_erdas.img"/>
    <s v="Media"/>
    <s v="Bosque latifoliado degradado 30-69%"/>
    <n v="6"/>
    <s v="Alta"/>
    <s v="Rapide Eye"/>
    <n v="2016"/>
    <s v="1744501_RapidEye-1_analytic_20160315_165213.tif"/>
    <s v="Alta"/>
    <m/>
    <m/>
    <s v="829i"/>
    <n v="11.86562"/>
    <n v="-83.8827"/>
    <x v="0"/>
  </r>
  <r>
    <x v="2160"/>
    <x v="2160"/>
    <s v="Jorge Cisneros"/>
    <n v="11.86567"/>
    <n v="-84.137699999999995"/>
    <s v="Cultivo anual"/>
    <m/>
    <s v="Alta"/>
    <s v="Landsat"/>
    <n v="2005"/>
    <s v="mosaico_2005_erdas.img"/>
    <s v="Media"/>
    <s v="Cultivo anual"/>
    <m/>
    <s v="Alta"/>
    <s v="Rapide Eye"/>
    <n v="2015"/>
    <s v="1644527_RapidEye-1_analytic_20151225_165542.tif"/>
    <s v="Alta"/>
    <m/>
    <m/>
    <s v="826i"/>
    <n v="11.86567"/>
    <n v="-84.137699999999995"/>
    <x v="0"/>
  </r>
  <r>
    <x v="2161"/>
    <x v="2161"/>
    <s v="Jorge Cisneros"/>
    <n v="11.8657"/>
    <n v="-84.392700000000005"/>
    <s v="Áreas agropecuarias arboladas"/>
    <m/>
    <s v="Alta"/>
    <s v="Landsat"/>
    <n v="2005"/>
    <s v="mosaico_2005_erdas.img"/>
    <s v="Media"/>
    <s v="Sombras y Nubes"/>
    <m/>
    <s v="Alta"/>
    <s v="Google Earth"/>
    <n v="2018"/>
    <m/>
    <s v="Alta"/>
    <m/>
    <m/>
    <s v="823i"/>
    <n v="11.8657"/>
    <n v="-84.392700000000005"/>
    <x v="1"/>
  </r>
  <r>
    <x v="2162"/>
    <x v="2162"/>
    <s v="Jorge Cisneros"/>
    <n v="11.82316"/>
    <n v="-84.39152"/>
    <s v="Pastos"/>
    <m/>
    <s v="Alta"/>
    <s v="Landsat"/>
    <n v="2005"/>
    <s v="mosaico_2005_erdas.img"/>
    <s v="Media"/>
    <s v="Pastos"/>
    <m/>
    <s v="Media"/>
    <s v="Google Earth"/>
    <n v="2018"/>
    <m/>
    <s v="Media"/>
    <m/>
    <m/>
    <s v="81i"/>
    <n v="11.82316"/>
    <n v="-84.39152"/>
    <x v="0"/>
  </r>
  <r>
    <x v="2163"/>
    <x v="2163"/>
    <s v="Jorge Cisneros"/>
    <n v="11.78055"/>
    <n v="-83.966800000000006"/>
    <s v="Áreas agropecuarias arboladas"/>
    <m/>
    <s v="Alta"/>
    <s v="Landsat"/>
    <n v="2005"/>
    <s v="mosaico_2005_erdas.img"/>
    <s v="Media"/>
    <s v="Áreas agropecuarias arboladas"/>
    <m/>
    <s v="Media"/>
    <s v="Google Earth"/>
    <n v="2018"/>
    <m/>
    <s v="Media"/>
    <m/>
    <m/>
    <s v="818i"/>
    <n v="11.78055"/>
    <n v="-83.966800000000006"/>
    <x v="0"/>
  </r>
  <r>
    <x v="2164"/>
    <x v="2164"/>
    <s v="Jorge Cisneros"/>
    <n v="11.7806"/>
    <n v="-84.221869999999996"/>
    <s v="Áreas agropecuarias arboladas"/>
    <m/>
    <s v="Alta"/>
    <s v="Landsat"/>
    <n v="2025"/>
    <s v="mosaico_2005_erdas.img"/>
    <s v="Media"/>
    <s v="Áreas agropecuarias arboladas"/>
    <m/>
    <s v="Alta"/>
    <s v="Rapide Eye"/>
    <n v="2015"/>
    <s v="1644527_RapidEye-1_analytic_20151225_165542.tif"/>
    <s v="Alta"/>
    <m/>
    <m/>
    <s v="815i"/>
    <n v="11.7806"/>
    <n v="-84.221869999999996"/>
    <x v="0"/>
  </r>
  <r>
    <x v="2165"/>
    <x v="2165"/>
    <s v="Jorge Cisneros"/>
    <n v="11.780670000000001"/>
    <n v="-84.476950000000002"/>
    <s v="Áreas agropecuarias arboladas"/>
    <m/>
    <s v="Alta"/>
    <s v="Landsat"/>
    <n v="2005"/>
    <s v="imal7_15052_29_08_2005.img"/>
    <s v="Media"/>
    <s v="Pastos"/>
    <m/>
    <s v="Alta"/>
    <s v="Rapide Eye"/>
    <n v="2016"/>
    <s v="1644526_RapidEye-1_analytic_20160315_165214.tif"/>
    <s v="Alta"/>
    <m/>
    <m/>
    <s v="812i"/>
    <n v="11.780670000000001"/>
    <n v="-84.476950000000002"/>
    <x v="0"/>
  </r>
  <r>
    <x v="2166"/>
    <x v="2166"/>
    <s v="Jorge Cisneros"/>
    <n v="11.695639999999999"/>
    <n v="-83.882729999999995"/>
    <s v="Pastos"/>
    <m/>
    <s v="Alta"/>
    <s v="Landsat"/>
    <n v="2005"/>
    <s v="mosaico_2005_erdas.img"/>
    <s v="Media"/>
    <s v="Áreas agropecuarias arboladas"/>
    <m/>
    <s v="Alta"/>
    <s v="Rapide Eye"/>
    <n v="2016"/>
    <s v="1744401_RapidEye-1_analytic_20160315_165217.tif"/>
    <s v="Alta"/>
    <m/>
    <m/>
    <s v="809i"/>
    <n v="11.695639999999999"/>
    <n v="-83.882729999999995"/>
    <x v="0"/>
  </r>
  <r>
    <x v="2167"/>
    <x v="2167"/>
    <s v="Jorge Cisneros"/>
    <n v="11.695690000000001"/>
    <n v="-84.137720000000002"/>
    <s v="Bosque latifoliado degradado 30-69%"/>
    <n v="6"/>
    <s v="Alta"/>
    <s v="Landsat"/>
    <n v="2005"/>
    <s v="mosaico_2005_erdas.img"/>
    <s v="Media"/>
    <s v="Bosque latifoliado degradado 30-69%"/>
    <n v="6"/>
    <s v="Alta"/>
    <s v="Rapide Eye"/>
    <n v="2016"/>
    <s v="1644427_RapidEye-1_analytic_20160315_165217.tif"/>
    <s v="Alta"/>
    <m/>
    <m/>
    <s v="806i"/>
    <n v="11.695690000000001"/>
    <n v="-84.137720000000002"/>
    <x v="0"/>
  </r>
  <r>
    <x v="2168"/>
    <x v="2168"/>
    <s v="Jorge Cisneros"/>
    <n v="11.695690000000001"/>
    <n v="-84.222719999999995"/>
    <s v="Áreas agropecuarias arboladas"/>
    <m/>
    <s v="Alta"/>
    <s v="Landsat"/>
    <n v="2005"/>
    <s v="mosaico_2005_erdas.img"/>
    <s v="Media"/>
    <s v="Áreas agropecuarias arboladas"/>
    <m/>
    <s v="Alta"/>
    <s v="Rapide Eye"/>
    <n v="2016"/>
    <s v="1644427_RapidEye-1_analytic_20160315_165217.tif"/>
    <s v="Alta"/>
    <m/>
    <m/>
    <s v="805i"/>
    <n v="11.695690000000001"/>
    <n v="-84.222719999999995"/>
    <x v="0"/>
  </r>
  <r>
    <x v="2169"/>
    <x v="2169"/>
    <s v="Jorge Cisneros"/>
    <n v="11.695740000000001"/>
    <n v="-84.477720000000005"/>
    <s v="Áreas agropecuarias arboladas"/>
    <m/>
    <s v="Alta"/>
    <s v="Landsat"/>
    <n v="2005"/>
    <s v="mosaico_2005_erdas.img"/>
    <s v="Media"/>
    <s v="Áreas agropecuarias arboladas"/>
    <m/>
    <s v="Media"/>
    <s v="Rapide Eye"/>
    <n v="2016"/>
    <s v="1644426_RapidEye-1_analytic_20160315_165218.tif"/>
    <s v="Alta"/>
    <m/>
    <m/>
    <s v="802i"/>
    <n v="11.695740000000001"/>
    <n v="-84.477720000000005"/>
    <x v="0"/>
  </r>
  <r>
    <x v="2170"/>
    <x v="2170"/>
    <s v="Jorge Cisneros"/>
    <n v="11.61065"/>
    <n v="-83.79777"/>
    <s v="Bosque latifoliado &gt;70%"/>
    <n v="7"/>
    <s v="Alta"/>
    <s v="Landsat"/>
    <n v="2005"/>
    <s v="imal7_15052_29_08_2005.img"/>
    <s v="Media"/>
    <s v="Bosque latifoliado degradado 30-69%"/>
    <n v="5"/>
    <s v="Alta"/>
    <s v="Rapide Eye"/>
    <n v="2015"/>
    <s v="1744602_RapidEye-1_analytic_20151220_165102.tif"/>
    <s v="Alta"/>
    <m/>
    <m/>
    <s v="800i"/>
    <n v="11.61065"/>
    <n v="-83.79777"/>
    <x v="0"/>
  </r>
  <r>
    <x v="2171"/>
    <x v="2171"/>
    <s v="Jorge Cisneros"/>
    <n v="10.84529"/>
    <n v="-83.840829999999997"/>
    <s v="Bosque latifoliado &gt;70%"/>
    <n v="9"/>
    <s v="Alta"/>
    <s v="Landsat"/>
    <n v="2005"/>
    <s v="imal7_15052_29_08_2005.img"/>
    <s v="Media"/>
    <s v="Bosque latifoliado &gt;70%"/>
    <n v="7"/>
    <s v="Alta"/>
    <s v="Rapide Eye"/>
    <n v="2016"/>
    <s v="1744102_RapidEye-1_analytic_20160127_164707.tif"/>
    <s v="Alta"/>
    <m/>
    <m/>
    <s v="7INF"/>
    <n v="10.84529"/>
    <n v="-83.840829999999997"/>
    <x v="0"/>
  </r>
  <r>
    <x v="2172"/>
    <x v="2172"/>
    <s v="Jorge Cisneros"/>
    <n v="10.973280000000001"/>
    <n v="-84.221519999999998"/>
    <s v="Bosque latifoliado &gt;70%"/>
    <n v="9"/>
    <s v="Alta"/>
    <s v="Landsat"/>
    <n v="2005"/>
    <s v="imal7_15052_29_08_2005.img"/>
    <s v="Media"/>
    <s v="Bosque latifoliado &gt;70%"/>
    <n v="7"/>
    <s v="Media"/>
    <s v="Rapide Eye"/>
    <n v="2016"/>
    <s v="1644127_RapidEye-1_analytic_20160315_165228.tif"/>
    <s v="Alta"/>
    <m/>
    <m/>
    <s v="7i"/>
    <n v="10.973280000000001"/>
    <n v="-84.221519999999998"/>
    <x v="0"/>
  </r>
  <r>
    <x v="2173"/>
    <x v="2173"/>
    <s v="Jorge Cisneros"/>
    <n v="12.88603"/>
    <n v="-83.754869999999997"/>
    <s v="Bosque de Pino &gt;70%"/>
    <n v="7"/>
    <s v="Media"/>
    <s v="Landsat"/>
    <n v="2005"/>
    <s v="mosaico_2005_erdas.img"/>
    <s v="Media"/>
    <s v="Bosque de Pino degradado 30-69%"/>
    <n v="6"/>
    <s v="Media"/>
    <s v="Rapide Eye"/>
    <n v="2016"/>
    <s v="1745002_RapidEye-1_analytic_20160315_165156.tif"/>
    <s v="Alta"/>
    <m/>
    <m/>
    <s v="797INF"/>
    <n v="12.88603"/>
    <n v="-83.754869999999997"/>
    <x v="0"/>
  </r>
  <r>
    <x v="2174"/>
    <x v="2174"/>
    <s v="Jorge Cisneros"/>
    <n v="11.610580000000001"/>
    <n v="-84.051860000000005"/>
    <s v="Áreas agropecuarias arboladas"/>
    <m/>
    <s v="Alta"/>
    <s v="Landsat"/>
    <n v="2005"/>
    <s v="imal7_15052_29_08_2005.img"/>
    <s v="Media"/>
    <s v="Áreas agropecuarias arboladas"/>
    <m/>
    <s v="Alta"/>
    <s v="Rapide Eye"/>
    <n v="2016"/>
    <s v="1644428_RapidEye-4_analytic_20160724_163638.tif"/>
    <s v="Alta"/>
    <m/>
    <m/>
    <s v="797i"/>
    <n v="11.610580000000001"/>
    <n v="-84.051860000000005"/>
    <x v="0"/>
  </r>
  <r>
    <x v="2175"/>
    <x v="2175"/>
    <s v="Jorge Cisneros"/>
    <n v="12.885070000000001"/>
    <n v="-84.010189999999994"/>
    <s v="Bosque latifoliado degradado 30-69%"/>
    <n v="6"/>
    <s v="Alta"/>
    <s v="Landsat"/>
    <n v="2005"/>
    <s v="imal7_15051_29_08_2005.img"/>
    <s v="Media"/>
    <s v="Cultivo anual"/>
    <m/>
    <s v="Alta"/>
    <s v="Rapide Eye"/>
    <n v="2016"/>
    <s v="1745001_RapidEye-1_analytic_20160108_164852.tif"/>
    <m/>
    <m/>
    <m/>
    <s v="794INF"/>
    <n v="12.885070000000001"/>
    <n v="-84.010189999999994"/>
    <x v="0"/>
  </r>
  <r>
    <x v="2176"/>
    <x v="2176"/>
    <s v="Jorge Cisneros"/>
    <n v="11.61064"/>
    <n v="-84.306929999999994"/>
    <s v="Áreas agropecuarias arboladas"/>
    <m/>
    <s v="Alta"/>
    <s v="Landsat"/>
    <n v="2005"/>
    <s v="imal7_15052_29_08_2005.img"/>
    <s v="Media"/>
    <s v="Áreas agropecuarias arboladas"/>
    <m/>
    <s v="Alta"/>
    <s v="Rapide Eye"/>
    <n v="2016"/>
    <s v="1644427_RapidEye-4_analytic_20160724_163638.tif"/>
    <s v="Alta"/>
    <m/>
    <m/>
    <s v="794i"/>
    <n v="11.61064"/>
    <n v="-84.306929999999994"/>
    <x v="0"/>
  </r>
  <r>
    <x v="2177"/>
    <x v="2177"/>
    <s v="Jorge Cisneros"/>
    <n v="12.88603"/>
    <n v="-84.264880000000005"/>
    <s v="Bosque latifoliado degradado 30-69%"/>
    <n v="6"/>
    <s v="Alta"/>
    <s v="Landsat"/>
    <n v="2005"/>
    <s v="imal7_15052_29_08_2005.img"/>
    <s v="Media"/>
    <s v="Bosque latifoliado degradado 30-69%"/>
    <n v="5"/>
    <s v="Alta"/>
    <s v="Rapide Eye"/>
    <n v="2016"/>
    <s v="1645027_RapidEye-4_analytic_20160710_164234.tif"/>
    <s v="Alta"/>
    <m/>
    <m/>
    <s v="791INF"/>
    <n v="12.88603"/>
    <n v="-84.264880000000005"/>
    <x v="0"/>
  </r>
  <r>
    <x v="2178"/>
    <x v="2178"/>
    <s v="Jorge Cisneros"/>
    <n v="11.525650000000001"/>
    <n v="-83.882760000000005"/>
    <s v="Bosque latifoliado &gt;70%"/>
    <n v="7"/>
    <s v="Alta"/>
    <s v="Landsat"/>
    <n v="2005"/>
    <s v="imal7_15052_29_08_2005.img"/>
    <s v="Media"/>
    <s v="Bosque latifoliado degradado 30-69%"/>
    <n v="5"/>
    <s v="Alta"/>
    <s v="Rapide Eye"/>
    <n v="2016"/>
    <s v="1744401_RapidEye-4_analytic_20160724_163638.tif"/>
    <s v="Alta"/>
    <m/>
    <m/>
    <s v="791i"/>
    <n v="11.525650000000001"/>
    <n v="-83.882760000000005"/>
    <x v="0"/>
  </r>
  <r>
    <x v="2179"/>
    <x v="2179"/>
    <s v="Jorge Cisneros"/>
    <n v="11.73714"/>
    <n v="-83.797250000000005"/>
    <s v="Bosque latifoliado &gt;70%"/>
    <n v="7"/>
    <s v="Alta"/>
    <s v="Landsat"/>
    <n v="2005"/>
    <s v="imal7_15052_29_08_2005.img"/>
    <s v="Media"/>
    <s v="Bosque latifoliado &gt;70%"/>
    <n v="7"/>
    <s v="Alta"/>
    <s v="Rapide Eye"/>
    <n v="2016"/>
    <s v="1744502_RapidEye-2_analytic_20160903_164417.tif"/>
    <s v="Alta"/>
    <m/>
    <m/>
    <s v="78i"/>
    <n v="11.73714"/>
    <n v="-83.797250000000005"/>
    <x v="0"/>
  </r>
  <r>
    <x v="2180"/>
    <x v="2180"/>
    <s v="Jorge Cisneros"/>
    <n v="14.20208"/>
    <n v="-83.32911"/>
    <s v="Bosque de Pino degradado 30-69%"/>
    <n v="6"/>
    <s v="Alta"/>
    <s v="Google Earth"/>
    <n v="2005"/>
    <m/>
    <s v="Media"/>
    <s v="Bosque de Pino degradado 30-69%"/>
    <m/>
    <s v="Media"/>
    <s v="Rapide Eye"/>
    <n v="2016"/>
    <s v="1745604_RapidEye-1_analytic_20160613_164119.tif"/>
    <s v="Alta"/>
    <m/>
    <m/>
    <s v="78b"/>
    <n v="14.20208"/>
    <n v="-83.32911"/>
    <x v="0"/>
  </r>
  <r>
    <x v="2181"/>
    <x v="2181"/>
    <s v="Jorge Cisneros"/>
    <n v="12.88524"/>
    <n v="-84.520169999999993"/>
    <s v="Bosque latifoliado &gt;70%"/>
    <n v="8"/>
    <s v="Alta"/>
    <s v="Landsat"/>
    <n v="2005"/>
    <s v="imal7_16051_24_11_2005.img"/>
    <s v="Media"/>
    <s v="Bosque latifoliado &gt;70%"/>
    <n v="8"/>
    <s v="Alta"/>
    <s v="Rapide Eye"/>
    <n v="2015"/>
    <s v="1645026_RapidEye-2_analytic_20150423_170940.tif"/>
    <s v="Alta"/>
    <m/>
    <m/>
    <s v="788INF"/>
    <n v="12.88524"/>
    <n v="-84.520169999999993"/>
    <x v="0"/>
  </r>
  <r>
    <x v="2182"/>
    <x v="2182"/>
    <s v="Jorge Cisneros"/>
    <n v="11.525700000000001"/>
    <n v="-84.137749999999997"/>
    <s v="Áreas agropecuarias arboladas"/>
    <n v="2"/>
    <s v="Alta"/>
    <s v="Landsat"/>
    <n v="2005"/>
    <s v="mosaico_2005_erdas.img"/>
    <s v="Media"/>
    <s v="Áreas agropecuarias arboladas"/>
    <m/>
    <s v="Media"/>
    <s v="Rapide Eye"/>
    <n v="2015"/>
    <s v="1644427_RapidEye-5_analytic_20150101_165653.tif"/>
    <s v="Alta"/>
    <m/>
    <m/>
    <s v="788i"/>
    <n v="11.525700000000001"/>
    <n v="-84.137749999999997"/>
    <x v="0"/>
  </r>
  <r>
    <x v="2183"/>
    <x v="2183"/>
    <s v="Jorge Cisneros"/>
    <n v="12.88603"/>
    <n v="-84.774900000000002"/>
    <s v="Cultivo anual"/>
    <m/>
    <s v="Alta"/>
    <s v="Landsat"/>
    <n v="2005"/>
    <s v="imal7_16051_24_11_2005.img"/>
    <s v="Media"/>
    <s v="Cultivo anual"/>
    <m/>
    <s v="Alta"/>
    <s v="Rapide Eye"/>
    <n v="2015"/>
    <s v="1645025_RapidEye-5_analytic_20160402_164745.tif"/>
    <s v="Alta"/>
    <m/>
    <m/>
    <s v="785INF"/>
    <n v="12.88603"/>
    <n v="-84.774900000000002"/>
    <x v="0"/>
  </r>
  <r>
    <x v="2184"/>
    <x v="2184"/>
    <s v="Jorge Cisneros"/>
    <n v="11.525729999999999"/>
    <n v="-84.392750000000007"/>
    <s v="Cultivo anual"/>
    <m/>
    <s v="Alta"/>
    <s v="Landsat"/>
    <n v="2005"/>
    <s v="imal7_15052_29_08_2005.img"/>
    <s v="Media"/>
    <s v="Cultivo anual"/>
    <m/>
    <s v="Alta"/>
    <s v="Rapide Eye"/>
    <n v="2016"/>
    <s v="1644426_RapidEye-1_analytic_20160315_165218.tif"/>
    <s v="Alta"/>
    <m/>
    <m/>
    <s v="785i"/>
    <n v="11.525729999999999"/>
    <n v="-84.392750000000007"/>
    <x v="0"/>
  </r>
  <r>
    <x v="2185"/>
    <x v="2185"/>
    <s v="Jorge Cisneros"/>
    <n v="12.885400000000001"/>
    <n v="-85.030150000000006"/>
    <s v="Bosque latifoliado degradado 30-69%"/>
    <n v="5"/>
    <s v="Alta"/>
    <s v="Landsat"/>
    <n v="2003"/>
    <s v="imal7_16051_05_12_2003.img"/>
    <s v="Media"/>
    <s v="Bosque latifoliado degradado 30-69%"/>
    <n v="3"/>
    <s v="Alta"/>
    <s v="Rapide Eye"/>
    <n v="2016"/>
    <s v="1645023_RapidEye-5_analytic_20160402_164746.tif"/>
    <s v="Alta"/>
    <m/>
    <m/>
    <s v="782INF"/>
    <n v="12.885400000000001"/>
    <n v="-85.030150000000006"/>
    <x v="0"/>
  </r>
  <r>
    <x v="2186"/>
    <x v="2186"/>
    <s v="Jorge Cisneros"/>
    <n v="11.44059"/>
    <n v="-83.966880000000003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644328_RapidEye-1_analytic_20160315_165220.tif"/>
    <s v="Alta"/>
    <m/>
    <m/>
    <s v="782i"/>
    <n v="11.44059"/>
    <n v="-83.966880000000003"/>
    <x v="0"/>
  </r>
  <r>
    <x v="2187"/>
    <x v="2187"/>
    <s v="Jorge Cisneros"/>
    <n v="11.440630000000001"/>
    <n v="-84.221950000000007"/>
    <s v="Bosque latifoliado &gt;70%"/>
    <n v="9"/>
    <s v="Alta"/>
    <s v="Landsat"/>
    <n v="2005"/>
    <s v="imal7_15052_29_08_2005.img"/>
    <s v="Media"/>
    <s v="Pastos"/>
    <m/>
    <s v="Alta"/>
    <s v="Rapide Eye"/>
    <n v="2016"/>
    <s v="1644327_RapidEye-1_analytic_20160315_165221.tif"/>
    <s v="Alta"/>
    <m/>
    <m/>
    <s v="779i"/>
    <n v="11.440630000000001"/>
    <n v="-84.221950000000007"/>
    <x v="0"/>
  </r>
  <r>
    <x v="2188"/>
    <x v="2188"/>
    <s v="Jorge Cisneros"/>
    <n v="11.355689999999999"/>
    <n v="-84.052779999999998"/>
    <s v="Bosque latifoliado &gt;70%"/>
    <n v="9"/>
    <s v="Alta"/>
    <s v="Landsat"/>
    <n v="2005"/>
    <s v="imal7_15052_29_08_2005.img"/>
    <s v="Media"/>
    <s v="Bosque latifoliado degradado 30-69%"/>
    <n v="6"/>
    <s v="Alta"/>
    <s v="Rapide Eye"/>
    <n v="2016"/>
    <s v="1644328_RapidEye-1_analytic_20160315_165220.tif"/>
    <s v="Alta"/>
    <m/>
    <m/>
    <s v="775i"/>
    <n v="11.355689999999999"/>
    <n v="-84.052779999999998"/>
    <x v="0"/>
  </r>
  <r>
    <x v="2189"/>
    <x v="2189"/>
    <s v="Jorge Cisneros"/>
    <n v="11.355740000000001"/>
    <n v="-84.307770000000005"/>
    <s v="Áreas agropecuarias arboladas"/>
    <m/>
    <s v="Alta"/>
    <s v="Landsat"/>
    <n v="2005"/>
    <s v="imal7_15052_29_08_2005.img"/>
    <s v="Media"/>
    <s v="Bosque latifoliado degradado 30-69%"/>
    <n v="4"/>
    <s v="Alta"/>
    <s v="Rapide Eye"/>
    <n v="2016"/>
    <s v="1644327_RapidEye-1_analytic_20160315_165221.tif"/>
    <s v="Alta"/>
    <m/>
    <m/>
    <s v="772i"/>
    <n v="11.355740000000001"/>
    <n v="-84.307770000000005"/>
    <x v="0"/>
  </r>
  <r>
    <x v="2190"/>
    <x v="2190"/>
    <s v="Jorge Cisneros"/>
    <n v="11.2706"/>
    <n v="-83.966909999999999"/>
    <s v="Bosque latifoliado &gt;70%"/>
    <n v="8"/>
    <s v="Alta"/>
    <s v="Landsat"/>
    <n v="2005"/>
    <s v="imal7_15052_29_08_2005.img"/>
    <s v="Media"/>
    <s v="Bosque latifoliado degradado 30-69%"/>
    <n v="5"/>
    <s v="Alta"/>
    <s v="Rapide Eye"/>
    <n v="2016"/>
    <s v="1644228_RapidEye-1_analytic_20160315_165224.tif"/>
    <s v="Alta"/>
    <m/>
    <m/>
    <s v="770i"/>
    <n v="11.2706"/>
    <n v="-83.966909999999999"/>
    <x v="0"/>
  </r>
  <r>
    <x v="2191"/>
    <x v="2191"/>
    <s v="Jorge Cisneros"/>
    <n v="11.27065"/>
    <n v="-84.221990000000005"/>
    <s v="Bosque latifoliado degradado 30-69%"/>
    <n v="6"/>
    <s v="Alta"/>
    <s v="Landsat"/>
    <n v="2005"/>
    <s v="imal7_15052_29_08_2005.img"/>
    <s v="Media"/>
    <s v="Bosque latifoliado degradado 30-69%"/>
    <n v="5"/>
    <s v="Media"/>
    <s v="Rapide Eye"/>
    <n v="2016"/>
    <s v="1644227_RapidEye-1_analytic_20160315_165224.tif"/>
    <s v="Alta"/>
    <m/>
    <m/>
    <s v="767i"/>
    <n v="11.27065"/>
    <n v="-84.221990000000005"/>
    <x v="0"/>
  </r>
  <r>
    <x v="2192"/>
    <x v="2192"/>
    <s v="Jorge Cisneros"/>
    <n v="11.18573"/>
    <n v="-84.137799999999999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644228_RapidEye-1_analytic_20160315_165224.tif"/>
    <s v="Alta"/>
    <m/>
    <m/>
    <s v="762i"/>
    <n v="11.18573"/>
    <n v="-84.137799999999999"/>
    <x v="0"/>
  </r>
  <r>
    <x v="2193"/>
    <x v="2193"/>
    <s v="Jorge Cisneros"/>
    <n v="11.738110000000001"/>
    <n v="-84.052279999999996"/>
    <s v="Bosque latifoliado degradado 30-69%"/>
    <n v="6"/>
    <s v="Alta"/>
    <s v="Landsat"/>
    <n v="2005"/>
    <s v="imal7_15052_29_08_2005.img"/>
    <s v="Media"/>
    <s v="Bosque latifoliado &gt;70%"/>
    <n v="7"/>
    <s v="Alta"/>
    <s v="Rapide Eye"/>
    <n v="2016"/>
    <s v="1644228_RapidEye-1_analytic_20160315_165224.tif"/>
    <s v="Alta"/>
    <m/>
    <m/>
    <s v="75i"/>
    <n v="11.738110000000001"/>
    <n v="-84.052279999999996"/>
    <x v="0"/>
  </r>
  <r>
    <x v="2194"/>
    <x v="2194"/>
    <s v="Jorge Cisneros"/>
    <n v="11.18576"/>
    <n v="-84.392799999999994"/>
    <s v="Áreas agropecuarias arboladas"/>
    <m/>
    <s v="Alta"/>
    <s v="Landsat"/>
    <n v="2005"/>
    <s v="imal7_15052_29_08_2005.img"/>
    <s v="Media"/>
    <s v="Áreas agropecuarias arboladas"/>
    <m/>
    <s v="Alta"/>
    <s v="Rapide Eye"/>
    <n v="2016"/>
    <s v="1644226_RapidEye-1_analytic_20160315_165225.tif"/>
    <s v="Alta"/>
    <m/>
    <m/>
    <s v="759i"/>
    <n v="11.18576"/>
    <n v="-84.392799999999994"/>
    <x v="0"/>
  </r>
  <r>
    <x v="2195"/>
    <x v="2195"/>
    <s v="Jorge Cisneros"/>
    <n v="11.10059"/>
    <n v="-83.881929999999997"/>
    <s v="Bosque latifoliado &gt;70%"/>
    <n v="9"/>
    <s v="Alta"/>
    <s v="Landsat"/>
    <n v="2005"/>
    <s v="imal7_15052_29_08_2005.img"/>
    <s v="Media"/>
    <s v="Bosque latifoliado &gt;70%"/>
    <n v="9"/>
    <s v="Alta"/>
    <s v="Google Earth"/>
    <n v="2015"/>
    <m/>
    <s v="Alta"/>
    <m/>
    <m/>
    <s v="758i"/>
    <n v="11.10059"/>
    <n v="-83.881929999999997"/>
    <x v="0"/>
  </r>
  <r>
    <x v="2196"/>
    <x v="2196"/>
    <s v="Jorge Cisneros"/>
    <n v="11.10066"/>
    <n v="-84.137"/>
    <s v="Bosque latifoliado &gt;70%"/>
    <n v="8"/>
    <s v="Alta"/>
    <s v="Landsat"/>
    <n v="2005"/>
    <s v="imal7_15052_29_08_2005.img"/>
    <s v="Media"/>
    <s v="Sombras y Nubes"/>
    <m/>
    <s v="Alta"/>
    <s v="Rapide Eye"/>
    <n v="2015"/>
    <s v="1644228_RapidEye-2_analytic_20160903_164428.tif"/>
    <s v="Alta"/>
    <m/>
    <m/>
    <s v="755i"/>
    <n v="11.10066"/>
    <n v="-84.137"/>
    <x v="1"/>
  </r>
  <r>
    <x v="2197"/>
    <x v="2197"/>
    <s v="Jorge Cisneros"/>
    <n v="11.1007"/>
    <n v="-84.392070000000004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644226_RapidEye-1_analytic_20160315_165225.tif"/>
    <s v="Alta"/>
    <m/>
    <m/>
    <s v="752i"/>
    <n v="11.1007"/>
    <n v="-84.392070000000004"/>
    <x v="0"/>
  </r>
  <r>
    <x v="2198"/>
    <x v="2198"/>
    <s v="Jorge Cisneros"/>
    <n v="11.015700000000001"/>
    <n v="-83.882829999999998"/>
    <s v="Bosque latifoliado degradado 30-69%"/>
    <n v="6"/>
    <s v="Baja"/>
    <s v="Landsat"/>
    <n v="2005"/>
    <s v="imal7_15052_29_08_2005.img"/>
    <s v="Media"/>
    <s v="Sombras y Nubes"/>
    <m/>
    <s v="Alta"/>
    <s v="Rapide Eye"/>
    <n v="2016"/>
    <s v="1744101_RapidEye-2_analytic_20160903_164431.tif"/>
    <s v="Alta"/>
    <m/>
    <m/>
    <s v="751i"/>
    <n v="11.015700000000001"/>
    <n v="-83.882829999999998"/>
    <x v="1"/>
  </r>
  <r>
    <x v="2199"/>
    <x v="2199"/>
    <s v="Jorge Cisneros"/>
    <n v="12.799849999999999"/>
    <n v="-83.669160000000005"/>
    <s v="Bosque latifoliado &gt;70%"/>
    <n v="9"/>
    <s v="Alta"/>
    <s v="Landsat"/>
    <n v="2005"/>
    <s v="imal7_15051_29_08_2005.img"/>
    <s v="Media"/>
    <s v="Bosque latifoliado &gt;70%"/>
    <m/>
    <s v="Alta"/>
    <s v="Rapide Eye"/>
    <n v="2016"/>
    <s v="1744902_RapidEye-1_analytic_20160108_164855.tif"/>
    <s v="Alta"/>
    <m/>
    <m/>
    <s v="749INF"/>
    <n v="12.799849999999999"/>
    <n v="-83.669160000000005"/>
    <x v="0"/>
  </r>
  <r>
    <x v="2200"/>
    <x v="2200"/>
    <s v="Jorge Cisneros"/>
    <n v="11.015750000000001"/>
    <n v="-84.137820000000005"/>
    <s v="Bosque latifoliado &gt;70%"/>
    <n v="9"/>
    <s v="Alta"/>
    <s v="Landsat"/>
    <n v="2005"/>
    <s v="imal7_15052_29_08_2005.img"/>
    <s v="Media"/>
    <s v="Bosque latifoliado &gt;70%"/>
    <n v="7"/>
    <s v="Alta"/>
    <s v="Rapide Eye"/>
    <n v="2016"/>
    <s v="1644128_RapidEye-1_analytic_20160315_165227.tif"/>
    <s v="Alta"/>
    <m/>
    <m/>
    <s v="748i"/>
    <n v="11.015750000000001"/>
    <n v="-84.137820000000005"/>
    <x v="0"/>
  </r>
  <r>
    <x v="2201"/>
    <x v="2201"/>
    <s v="Jorge Cisneros"/>
    <n v="12.799910000000001"/>
    <n v="-83.839209999999994"/>
    <s v="Bosque latifoliado &gt;70%"/>
    <n v="8"/>
    <s v="Alta"/>
    <s v="Landsat"/>
    <n v="2005"/>
    <s v="imal7_15051_29_08_2005.img"/>
    <s v="Media"/>
    <s v="Bosque latifoliado degradado 30-69%"/>
    <n v="6"/>
    <s v="Alta"/>
    <s v="Rapide Eye"/>
    <n v="2015"/>
    <s v="1745002_RapidEye-2_analytic_20151001_165233.tif"/>
    <s v="Alta"/>
    <m/>
    <m/>
    <s v="747INF"/>
    <n v="12.799910000000001"/>
    <n v="-83.839209999999994"/>
    <x v="0"/>
  </r>
  <r>
    <x v="2202"/>
    <x v="2202"/>
    <s v="Jorge Cisneros"/>
    <n v="11.01577"/>
    <n v="-84.39282"/>
    <s v="Pastos"/>
    <m/>
    <s v="Alta"/>
    <s v="Landsat"/>
    <n v="2005"/>
    <s v="imal7_15052_29_08_2005.img"/>
    <s v="Media"/>
    <s v="Bosque latifoliado degradado 30-69%"/>
    <n v="5"/>
    <s v="Media"/>
    <s v="Rapide Eye"/>
    <n v="2016"/>
    <s v="1644126_RapidEye-4_analytic_20160724_163649.tif"/>
    <s v="Alta"/>
    <m/>
    <m/>
    <s v="745i"/>
    <n v="11.01577"/>
    <n v="-84.39282"/>
    <x v="0"/>
  </r>
  <r>
    <x v="2203"/>
    <x v="2203"/>
    <s v="Jorge Cisneros"/>
    <n v="12.800929999999999"/>
    <n v="-84.093909999999994"/>
    <s v="Bosque latifoliado &gt;70%"/>
    <n v="7"/>
    <s v="Alta"/>
    <s v="Landsat"/>
    <n v="2005"/>
    <s v="imal7_15052_29_08_2005.img"/>
    <s v="Media"/>
    <s v="Pastos"/>
    <m/>
    <s v="Alta"/>
    <s v="Rapide Eye"/>
    <n v="2016"/>
    <s v="1745001_RapidEye-1_analytic_20160315_165156.tif"/>
    <s v="Alta"/>
    <m/>
    <m/>
    <s v="744INF"/>
    <n v="12.800929999999999"/>
    <n v="-84.093909999999994"/>
    <x v="0"/>
  </r>
  <r>
    <x v="2204"/>
    <x v="2204"/>
    <s v="Jorge Cisneros"/>
    <n v="10.93064"/>
    <n v="-83.966989999999996"/>
    <s v="Bosque latifoliado &gt;70%"/>
    <n v="7"/>
    <s v="Alta"/>
    <s v="Landsat"/>
    <n v="2007"/>
    <s v="imal7_1553_08_02_2007.img"/>
    <s v="Media"/>
    <s v="Sombras y Nubes"/>
    <m/>
    <s v="Alta"/>
    <s v="Rapide Eye"/>
    <n v="2016"/>
    <s v="1744101_RapidEye-3_analytic_20160522_163619.tif"/>
    <s v="Alta"/>
    <m/>
    <m/>
    <s v="742i"/>
    <n v="10.93064"/>
    <n v="-83.966989999999996"/>
    <x v="1"/>
  </r>
  <r>
    <x v="2205"/>
    <x v="2205"/>
    <s v="Jorge Cisneros"/>
    <n v="12.80012"/>
    <n v="-84.349350000000001"/>
    <s v="Bosque latifoliado degradado 30-69%"/>
    <n v="4"/>
    <s v="Media"/>
    <s v="Landsat"/>
    <n v="2007"/>
    <s v="imal7_1553_08_02_2007.img"/>
    <s v="Media"/>
    <s v="Áreas agropecuarias arboladas"/>
    <n v="2"/>
    <s v="Media"/>
    <s v="Rapide Eye"/>
    <n v="2016"/>
    <s v="1645026_RapidEye-2_analytic_20160124_170419.tif"/>
    <s v="Alta"/>
    <m/>
    <m/>
    <s v="741INF"/>
    <n v="12.80012"/>
    <n v="-84.349350000000001"/>
    <x v="0"/>
  </r>
  <r>
    <x v="2206"/>
    <x v="2206"/>
    <s v="Jorge Cisneros"/>
    <n v="10.93153"/>
    <n v="-84.221909999999994"/>
    <s v="Bosque latifoliado &gt;70%"/>
    <n v="7"/>
    <s v="Media"/>
    <s v="Landsat"/>
    <n v="2005"/>
    <s v="imal7_15052_29_08_2005.img"/>
    <s v="Media"/>
    <s v="Bosque latifoliado degradado 30-69%"/>
    <n v="5"/>
    <s v="Alta"/>
    <s v="Rapide Eye"/>
    <n v="2016"/>
    <s v="1644127_RapidEye-1_analytic_20160315_165228.tif"/>
    <s v="Alta"/>
    <m/>
    <m/>
    <s v="739i"/>
    <n v="10.93153"/>
    <n v="-84.221909999999994"/>
    <x v="0"/>
  </r>
  <r>
    <x v="2207"/>
    <x v="2207"/>
    <s v="Jorge Cisneros"/>
    <n v="12.80097"/>
    <n v="-84.604089999999999"/>
    <s v="Bosque latifoliado degradado 30-69%"/>
    <n v="6"/>
    <s v="Media"/>
    <s v="Landsat"/>
    <n v="2003"/>
    <s v="imal7_16051_05_12_2003.img"/>
    <s v="Media"/>
    <s v="Bosque latifoliado &gt;70%"/>
    <n v="7"/>
    <s v="Alta"/>
    <s v="Rapide Eye"/>
    <n v="2016"/>
    <s v="1644925_RapidEye-5_visual_20160402_164748.tif"/>
    <s v="Alta"/>
    <m/>
    <m/>
    <s v="738INF"/>
    <n v="12.80097"/>
    <n v="-84.604089999999999"/>
    <x v="0"/>
  </r>
  <r>
    <x v="2208"/>
    <x v="2208"/>
    <s v="Jorge Cisneros"/>
    <n v="10.84572"/>
    <n v="-83.882850000000005"/>
    <s v="Bosque latifoliado &gt;70%"/>
    <n v="7"/>
    <s v="Baja"/>
    <s v="Landsat"/>
    <n v="2007"/>
    <s v="imal7_1553_08_02_2007.img"/>
    <s v="Media"/>
    <s v="Bosque latifoliado degradado 30-69%"/>
    <n v="6"/>
    <s v="Alta"/>
    <s v="Rapide Eye"/>
    <n v="2016"/>
    <s v="1744001_RapidEye-1_analytic_20160310_164735.tif"/>
    <s v="Alta"/>
    <m/>
    <m/>
    <s v="737i"/>
    <n v="10.84572"/>
    <n v="-83.882850000000005"/>
    <x v="0"/>
  </r>
  <r>
    <x v="2209"/>
    <x v="2209"/>
    <s v="Jorge Cisneros"/>
    <n v="12.80031"/>
    <n v="-84.859499999999997"/>
    <s v="Áreas agropecuarias arboladas"/>
    <n v="3"/>
    <s v="Media"/>
    <s v="Landsat"/>
    <n v="2003"/>
    <s v="imal7_16051_05_12_2003.img"/>
    <s v="Media"/>
    <s v="Pastos"/>
    <m/>
    <s v="Alta"/>
    <s v="Rapide Eye"/>
    <n v="2016"/>
    <s v="1644924_RapidEye-5_analytic_20160402_164749.tif"/>
    <s v="Alta"/>
    <m/>
    <m/>
    <s v="735INF"/>
    <n v="12.80031"/>
    <n v="-84.859499999999997"/>
    <x v="0"/>
  </r>
  <r>
    <x v="2210"/>
    <x v="2210"/>
    <s v="Jorge Cisneros"/>
    <n v="10.846539999999999"/>
    <n v="-84.13691"/>
    <s v="Sombras y Nubes"/>
    <m/>
    <s v="Alta"/>
    <s v="Landsat"/>
    <n v="2005"/>
    <s v="imal7_15052_29_08_2005.img"/>
    <s v="Media"/>
    <s v="Áreas agropecuarias arboladas"/>
    <n v="2"/>
    <s v="Alta"/>
    <s v="Rapide Eye"/>
    <n v="2016"/>
    <s v="1644128_RapidEye-2_analytic_20160903_164431.tif"/>
    <s v="Alta"/>
    <m/>
    <m/>
    <s v="734i"/>
    <n v="10.846539999999999"/>
    <n v="-84.13691"/>
    <x v="1"/>
  </r>
  <r>
    <x v="2211"/>
    <x v="2211"/>
    <s v="Jorge Cisneros"/>
    <n v="12.800990000000001"/>
    <n v="-85.114270000000005"/>
    <s v="Áreas agropecuarias arboladas"/>
    <m/>
    <s v="Media"/>
    <s v="Landsat"/>
    <n v="2003"/>
    <s v="imal7_16051_05_12_2003.img"/>
    <s v="Media"/>
    <s v="Cultivo anual"/>
    <m/>
    <s v="Media"/>
    <s v="Rapide Eye"/>
    <n v="2016"/>
    <s v="1644923_RapidEye-1_analytic_20161001_164649.tif"/>
    <s v="Alta"/>
    <m/>
    <m/>
    <s v="732INF"/>
    <n v="12.800990000000001"/>
    <n v="-85.114270000000005"/>
    <x v="0"/>
  </r>
  <r>
    <x v="2212"/>
    <x v="2212"/>
    <s v="Jorge Cisneros"/>
    <n v="14.88264"/>
    <n v="-83.370090000000005"/>
    <s v="Agua"/>
    <m/>
    <s v="Alta"/>
    <s v="Landsat"/>
    <n v="2005"/>
    <s v="mosa_15_16_17_2005_06.img"/>
    <s v="Media"/>
    <s v="Agua"/>
    <m/>
    <s v="Alta"/>
    <s v="Rapide Eye"/>
    <n v="2016"/>
    <s v="1644923_RapidEye-1_analytic_20161001_164649.tif"/>
    <s v="Alta"/>
    <m/>
    <m/>
    <s v="732i"/>
    <n v="14.88264"/>
    <n v="-83.370090000000005"/>
    <x v="0"/>
  </r>
  <r>
    <x v="2213"/>
    <x v="2213"/>
    <s v="Jorge Cisneros"/>
    <n v="11.73739"/>
    <n v="-84.307320000000004"/>
    <s v="Bosque latifoliado degradado 30-69%"/>
    <n v="4"/>
    <s v="Alta"/>
    <s v="Landsat"/>
    <n v="2005"/>
    <s v="imal7_15052_29_08_2005.img"/>
    <s v="Media"/>
    <s v="Bosque latifoliado degradado 30-69%"/>
    <n v="4"/>
    <s v="Alta"/>
    <s v="Rapide Eye"/>
    <n v="2015"/>
    <s v="1644527_RapidEye-1_analytic_20150224_171129.tif"/>
    <s v="Alta"/>
    <m/>
    <m/>
    <s v="72i"/>
    <n v="11.73739"/>
    <n v="-84.307320000000004"/>
    <x v="0"/>
  </r>
  <r>
    <x v="2214"/>
    <x v="2214"/>
    <s v="Jorge Cisneros"/>
    <n v="13.947179999999999"/>
    <n v="-83.499229999999997"/>
    <s v="Humedales"/>
    <n v="6"/>
    <s v="Alta"/>
    <s v="Google Earth"/>
    <n v="2006"/>
    <m/>
    <s v="Media"/>
    <s v="Humedales"/>
    <m/>
    <s v="Alta"/>
    <s v="Rapide Eye"/>
    <n v="2016"/>
    <s v="1745503_RapidEye-1_analytic_20160613_164123.tif"/>
    <s v="Alta"/>
    <m/>
    <m/>
    <s v="72b"/>
    <n v="13.947179999999999"/>
    <n v="-83.499229999999997"/>
    <x v="0"/>
  </r>
  <r>
    <x v="2215"/>
    <x v="2215"/>
    <s v="Jorge Cisneros"/>
    <n v="14.796419999999999"/>
    <n v="-83.456540000000004"/>
    <s v="Suelo desnudo"/>
    <m/>
    <s v="Alta"/>
    <s v="Google Earth"/>
    <n v="2006"/>
    <m/>
    <s v="Alta"/>
    <s v="Bosque latifoliado degradado 30-69%"/>
    <n v="5"/>
    <s v="Alta"/>
    <s v="Rapide Eye"/>
    <n v="2016"/>
    <s v="1745903_RapidEye-1_analytic_20160206_165456.tif"/>
    <s v="Alta"/>
    <m/>
    <m/>
    <s v="729i"/>
    <n v="14.796419999999999"/>
    <n v="-83.456540000000004"/>
    <x v="0"/>
  </r>
  <r>
    <x v="2216"/>
    <x v="2216"/>
    <s v="Jorge Cisneros"/>
    <n v="14.7127"/>
    <n v="-83.540239999999997"/>
    <s v="Bosque de Pino degradado 30-69%"/>
    <n v="6"/>
    <s v="Media"/>
    <s v="Landsat"/>
    <n v="2004"/>
    <s v="imal7_15050_27_09_2004.img"/>
    <s v="Media"/>
    <s v="Bosque de Pino degradado 30-69%"/>
    <n v="6"/>
    <s v="Alta"/>
    <s v="Rapide Eye"/>
    <n v="2015"/>
    <s v="1745804_RapidEye-4_analytic_20150424_164535.tif"/>
    <s v="Alta"/>
    <m/>
    <m/>
    <s v="724i"/>
    <n v="14.7127"/>
    <n v="-83.540239999999997"/>
    <x v="0"/>
  </r>
  <r>
    <x v="2217"/>
    <x v="2217"/>
    <s v="Jorge Cisneros"/>
    <n v="14.71278"/>
    <n v="-83.795379999999994"/>
    <s v="Bosque de Pino degradado 30-69%"/>
    <n v="5"/>
    <s v="Media"/>
    <s v="Landsat"/>
    <n v="2004"/>
    <s v="imal7_15050_27_09_2004.img"/>
    <s v="Media"/>
    <s v="Bosque de Pino degradado 30-69%"/>
    <n v="5"/>
    <s v="Alta"/>
    <s v="Rapide Eye"/>
    <n v="2016"/>
    <s v="1745802_RapidEye-1_analytic_20160206_165500.tif"/>
    <s v="Alta"/>
    <m/>
    <m/>
    <s v="721i"/>
    <n v="14.71278"/>
    <n v="-83.795379999999994"/>
    <x v="0"/>
  </r>
  <r>
    <x v="2218"/>
    <x v="2218"/>
    <s v="Jorge Cisneros"/>
    <n v="14.712960000000001"/>
    <n v="-84.901009999999999"/>
    <s v="Bosque latifoliado &gt;70%"/>
    <n v="8"/>
    <s v="Media"/>
    <s v="Landsat"/>
    <n v="2005"/>
    <s v="mosa_15_16_17_2005_06_1.img"/>
    <s v="Media"/>
    <s v="Bosque latifoliado degradado 30-69%"/>
    <n v="5"/>
    <s v="Alta"/>
    <s v="Rapide Eye"/>
    <n v="2016"/>
    <s v="1645824_RapidEye-3_analytic_20160317_164834.tif"/>
    <s v="Alta"/>
    <m/>
    <m/>
    <s v="716i"/>
    <n v="14.712960000000001"/>
    <n v="-84.901009999999999"/>
    <x v="0"/>
  </r>
  <r>
    <x v="2219"/>
    <x v="2219"/>
    <s v="Jorge Cisneros"/>
    <n v="14.62645"/>
    <n v="-83.456580000000002"/>
    <s v="Sabanas naturales"/>
    <m/>
    <s v="Media"/>
    <s v="Landsat"/>
    <n v="2004"/>
    <s v="imal7_15050_27_09_2004.img"/>
    <s v="Media"/>
    <s v="Sombras y Nubes"/>
    <m/>
    <s v="Alta"/>
    <s v="Rapide Eye"/>
    <n v="2016"/>
    <s v="1745803_RapidEye-1_analytic_20160206_165500.tif"/>
    <s v="Alta"/>
    <m/>
    <m/>
    <s v="714i"/>
    <n v="14.62645"/>
    <n v="-83.456580000000002"/>
    <x v="1"/>
  </r>
  <r>
    <x v="2220"/>
    <x v="2220"/>
    <s v="Jorge Cisneros"/>
    <n v="14.62776"/>
    <n v="-83.711609999999993"/>
    <s v="Sabanas naturales"/>
    <m/>
    <s v="Alta"/>
    <s v="Landsat"/>
    <n v="2004"/>
    <s v="imal7_15050_27_09_2004.img"/>
    <s v="Media"/>
    <s v="Sabanas naturales"/>
    <m/>
    <s v="Alta"/>
    <s v="Rapide Eye"/>
    <n v="2016"/>
    <s v="1745802_RapidEye-1_analytic_20160206_165500.tif"/>
    <s v="Alta"/>
    <m/>
    <m/>
    <s v="711i"/>
    <n v="14.62776"/>
    <n v="-83.711609999999993"/>
    <x v="0"/>
  </r>
  <r>
    <x v="2221"/>
    <x v="2221"/>
    <s v="Jorge Cisneros"/>
    <n v="14.626749999999999"/>
    <n v="-83.966660000000005"/>
    <s v="Bosque de Pino degradado 30-69%"/>
    <n v="4"/>
    <s v="Baja"/>
    <s v="Landsat"/>
    <n v="2004"/>
    <s v="imal7_15050_27_09_2004.img"/>
    <s v="Media"/>
    <s v="Bosque de Pino degradado 30-69%"/>
    <n v="6"/>
    <s v="Media"/>
    <s v="Rapide Eye"/>
    <n v="2016"/>
    <s v="1645828_RapidEye-1_analytic_20160206_165501.tif"/>
    <s v="Alta"/>
    <m/>
    <m/>
    <s v="708i"/>
    <n v="14.626749999999999"/>
    <n v="-83.966660000000005"/>
    <x v="0"/>
  </r>
  <r>
    <x v="2222"/>
    <x v="2222"/>
    <s v="Jorge Cisneros"/>
    <n v="14.627879999999999"/>
    <n v="-84.221689999999995"/>
    <s v="Bosque latifoliado degradado 30-69%"/>
    <n v="5"/>
    <s v="Media"/>
    <s v="Landsat"/>
    <n v="2005"/>
    <s v="mosa_15_16_17_2005_06_1.img"/>
    <s v="Media"/>
    <s v="Bosque latifoliado degradado 30-69%"/>
    <n v="5"/>
    <s v="Alta"/>
    <s v="Rapide Eye"/>
    <n v="2015"/>
    <s v="1645827_RapidEye-5_analytic_20150223_170657.tif"/>
    <s v="Alta"/>
    <m/>
    <m/>
    <s v="705i"/>
    <n v="14.627879999999999"/>
    <n v="-84.221689999999995"/>
    <x v="0"/>
  </r>
  <r>
    <x v="2223"/>
    <x v="2223"/>
    <s v="Jorge Cisneros"/>
    <n v="14.626950000000001"/>
    <n v="-84.306719999999999"/>
    <s v="Bosque latifoliado degradado 30-69%"/>
    <n v="5"/>
    <s v="Media"/>
    <s v="Landsat"/>
    <n v="2005"/>
    <s v="mosa_15_16_17_2005_06_1.img"/>
    <s v="Media"/>
    <s v="Bosque latifoliado degradado 30-69%"/>
    <n v="5"/>
    <s v="Alta"/>
    <s v="Rapide Eye"/>
    <n v="2015"/>
    <s v="1645827_RapidEye-5_analytic_20150223_170657.tif"/>
    <s v="Alta"/>
    <m/>
    <m/>
    <s v="704i"/>
    <n v="14.626950000000001"/>
    <n v="-84.306719999999999"/>
    <x v="0"/>
  </r>
  <r>
    <x v="2224"/>
    <x v="2224"/>
    <s v="Jorge Cisneros"/>
    <n v="12.71604"/>
    <n v="-83.584869999999995"/>
    <s v="Agua"/>
    <m/>
    <s v="Alta"/>
    <s v="Landsat"/>
    <n v="2005"/>
    <s v="imal7_15051_29_08_2005.img"/>
    <s v="Media"/>
    <s v="Agua"/>
    <m/>
    <s v="Alta"/>
    <s v="Rapide Eye"/>
    <n v="2015"/>
    <s v="1645827_RapidEye-5_analytic_20150223_170657.tif"/>
    <s v="Alta"/>
    <m/>
    <m/>
    <s v="703INF"/>
    <n v="12.71604"/>
    <n v="-83.584869999999995"/>
    <x v="0"/>
  </r>
  <r>
    <x v="2225"/>
    <x v="2225"/>
    <s v="Jorge Cisneros"/>
    <n v="14.62724"/>
    <n v="-84.816810000000004"/>
    <s v="Bosque latifoliado degradado 30-69%"/>
    <n v="5"/>
    <s v="Alta"/>
    <s v="Landsat"/>
    <n v="2005"/>
    <s v="imgl7_16050_13_03_2005.img"/>
    <s v="Media"/>
    <s v="Bosque latifoliado degradado 30-69%"/>
    <n v="5"/>
    <s v="Alta"/>
    <s v="Rapide Eye"/>
    <n v="2016"/>
    <s v="1645824_RapidEye-3_analytic_20160317_164834.tif"/>
    <s v="Alta"/>
    <m/>
    <m/>
    <s v="701i"/>
    <n v="14.62724"/>
    <n v="-84.816810000000004"/>
    <x v="0"/>
  </r>
  <r>
    <x v="2226"/>
    <x v="2226"/>
    <s v="Jorge Cisneros"/>
    <n v="12.71504"/>
    <n v="-83.840260000000001"/>
    <s v="Bosque latifoliado &gt;70%"/>
    <n v="9"/>
    <s v="Alta"/>
    <s v="Landsat"/>
    <n v="2005"/>
    <s v="imgl7_16050_13_03_2005.img"/>
    <s v="Media"/>
    <s v="Bosque latifoliado &gt;70%"/>
    <n v="7"/>
    <s v="Alta"/>
    <s v="Rapide Eye"/>
    <n v="2016"/>
    <s v="1744902_RapidEye-1_analytic_20160108_164855.tif"/>
    <s v="Alta"/>
    <m/>
    <m/>
    <s v="700INF"/>
    <n v="12.71504"/>
    <n v="-83.840260000000001"/>
    <x v="0"/>
  </r>
  <r>
    <x v="2227"/>
    <x v="2227"/>
    <s v="Jorge Cisneros"/>
    <n v="11.186120000000001"/>
    <n v="-83.924880000000002"/>
    <s v="Bosque latifoliado &gt;70%"/>
    <n v="9"/>
    <s v="Alta"/>
    <s v="Landsat"/>
    <n v="2005"/>
    <s v="imal7_15052_29_08_2005.img"/>
    <s v="Media"/>
    <s v="Sombras y Nubes"/>
    <m/>
    <s v="Alta"/>
    <s v="Rapide Eye"/>
    <n v="2016"/>
    <s v="1644228_RapidEye-2_analytic_20160903_164428.tif"/>
    <s v="Alta"/>
    <m/>
    <m/>
    <s v="69INF"/>
    <n v="11.186120000000001"/>
    <n v="-83.924880000000002"/>
    <x v="1"/>
  </r>
  <r>
    <x v="2228"/>
    <x v="2228"/>
    <s v="Jorge Cisneros"/>
    <n v="11.653180000000001"/>
    <n v="-83.713229999999996"/>
    <s v="Bosque latifoliado degradado 30-69%"/>
    <n v="6"/>
    <s v="Alta"/>
    <s v="Landsat"/>
    <n v="2005"/>
    <s v="imal7_15052_29_08_2005.img"/>
    <s v="Media"/>
    <s v="Bosque latifoliado degradado 30-69%"/>
    <n v="6"/>
    <s v="Alta"/>
    <s v="Rapide Eye"/>
    <n v="2016"/>
    <s v="1744402_RapidEye-2_analytic_20160903_164420.tif"/>
    <s v="Alta"/>
    <m/>
    <m/>
    <s v="69i"/>
    <n v="11.653180000000001"/>
    <n v="-83.713229999999996"/>
    <x v="0"/>
  </r>
  <r>
    <x v="2229"/>
    <x v="2229"/>
    <s v="Jorge Cisneros"/>
    <n v="12.7151"/>
    <n v="-84.010249999999999"/>
    <s v="Áreas agropecuarias arboladas"/>
    <m/>
    <s v="Alta"/>
    <s v="Landsat"/>
    <n v="2005"/>
    <s v="imal7_15051_29_08_2005.img"/>
    <s v="Media"/>
    <s v="Bosque latifoliado degradado 30-69%"/>
    <n v="4"/>
    <s v="Alta"/>
    <s v="Rapide Eye"/>
    <n v="2015"/>
    <s v="1644928_RapidEye-2_analytic_20151001_165237.tif"/>
    <s v="Alta"/>
    <m/>
    <m/>
    <s v="698INF"/>
    <n v="12.7151"/>
    <n v="-84.010249999999999"/>
    <x v="0"/>
  </r>
  <r>
    <x v="2230"/>
    <x v="2230"/>
    <s v="Jorge Cisneros"/>
    <n v="14.542669999999999"/>
    <n v="-83.37021"/>
    <s v="Bosque latifoliado degradado 30-69%"/>
    <n v="4"/>
    <s v="Media"/>
    <s v="Landsat"/>
    <n v="2008"/>
    <s v="imal7_1550_09_11_2008.img"/>
    <s v="Media"/>
    <s v="Bosque latifoliado degradado 30-69%"/>
    <n v="3"/>
    <s v="Alta"/>
    <s v="Rapide Eye"/>
    <n v="2015"/>
    <s v="1745804_RapidEye-4_analytic_20150424_164535.tif"/>
    <s v="Alta"/>
    <m/>
    <m/>
    <s v="697i"/>
    <n v="14.542669999999999"/>
    <n v="-83.37021"/>
    <x v="0"/>
  </r>
  <r>
    <x v="2231"/>
    <x v="2231"/>
    <s v="Jorge Cisneros"/>
    <n v="12.71604"/>
    <n v="-84.264880000000005"/>
    <s v="Bosque latifoliado &gt;70%"/>
    <n v="7"/>
    <s v="Alta"/>
    <s v="Landsat"/>
    <n v="2005"/>
    <s v="imal7_15051_29_08_2005.img"/>
    <s v="Media"/>
    <s v="Cultivo anual"/>
    <m/>
    <s v="Alta"/>
    <s v="Rapide Eye"/>
    <n v="2016"/>
    <s v="1644927_RapidEye-1_analytic_20160315_165200.tif"/>
    <s v="Alta"/>
    <m/>
    <m/>
    <s v="695INF"/>
    <n v="12.71604"/>
    <n v="-84.264880000000005"/>
    <x v="0"/>
  </r>
  <r>
    <x v="2232"/>
    <x v="2232"/>
    <s v="Jorge Cisneros"/>
    <n v="14.541539999999999"/>
    <n v="-83.625360000000001"/>
    <s v="Bosque de Pino &gt;70%"/>
    <n v="8"/>
    <s v="Alta"/>
    <s v="Landsat"/>
    <n v="2004"/>
    <s v="imal7_15050_27_09_2004.img"/>
    <s v="Media"/>
    <s v="Bosque de Pino &gt;70%"/>
    <n v="8"/>
    <s v="Alta"/>
    <s v="Rapide Eye"/>
    <n v="2016"/>
    <s v="1745803_RapidEye-1_analytic_20160206_165500.tif"/>
    <s v="Alta"/>
    <m/>
    <m/>
    <s v="694i"/>
    <n v="14.541539999999999"/>
    <n v="-83.625360000000001"/>
    <x v="0"/>
  </r>
  <r>
    <x v="2233"/>
    <x v="2233"/>
    <s v="Jorge Cisneros"/>
    <n v="12.715260000000001"/>
    <n v="-84.520229999999998"/>
    <s v="Bosque latifoliado degradado 30-69%"/>
    <n v="4"/>
    <s v="Alta"/>
    <s v="Landsat"/>
    <n v="2003"/>
    <s v="imal7_16051_05_12_2003.img"/>
    <s v="Media"/>
    <s v="Áreas agropecuarias arboladas"/>
    <m/>
    <s v="Alta"/>
    <s v="Rapide Eye"/>
    <n v="2016"/>
    <s v="1644926_RapidEye-2_analytic_20160124_170423.tif"/>
    <s v="Alta"/>
    <m/>
    <m/>
    <s v="692INF"/>
    <n v="12.715260000000001"/>
    <n v="-84.520229999999998"/>
    <x v="0"/>
  </r>
  <r>
    <x v="2234"/>
    <x v="2234"/>
    <s v="Jorge Cisneros"/>
    <n v="14.54279"/>
    <n v="-83.880480000000006"/>
    <s v="Bosque de Pino degradado 30-69%"/>
    <n v="3"/>
    <s v="Alta"/>
    <s v="Google Earth"/>
    <n v="2006"/>
    <m/>
    <s v="Media"/>
    <s v="Sombras y Nubes"/>
    <m/>
    <s v="Alta"/>
    <s v="Rapide Eye"/>
    <n v="2016"/>
    <s v="1645828_RapidEye-1_analytic_20160206_165501.tif"/>
    <s v="Alta"/>
    <m/>
    <m/>
    <s v="691i"/>
    <n v="14.54279"/>
    <n v="-83.880480000000006"/>
    <x v="1"/>
  </r>
  <r>
    <x v="2235"/>
    <x v="2235"/>
    <s v="Jorge Cisneros"/>
    <n v="13.7784"/>
    <n v="-83.584249999999997"/>
    <s v="Humedales"/>
    <m/>
    <s v="Alta"/>
    <s v="Landsat"/>
    <n v="2005"/>
    <s v="imal7_15051_29_08_2005.img"/>
    <s v="Media"/>
    <s v="Pastos"/>
    <m/>
    <s v="Alta"/>
    <s v="Rapide Eye"/>
    <n v="2016"/>
    <s v="1745403_RapidEye-1_analytic_20160613_164126.tif"/>
    <s v="Alta"/>
    <m/>
    <m/>
    <s v="68b"/>
    <n v="13.7784"/>
    <n v="-83.584249999999997"/>
    <x v="0"/>
  </r>
  <r>
    <x v="2236"/>
    <x v="2236"/>
    <s v="Jorge Cisneros"/>
    <n v="12.71604"/>
    <n v="-84.774900000000002"/>
    <s v="Bosque latifoliado degradado 30-69%"/>
    <n v="4"/>
    <s v="Alta"/>
    <s v="Landsat"/>
    <n v="2003"/>
    <s v="imal7_16051_05_12_2003.img"/>
    <s v="Media"/>
    <s v="Bosque latifoliado degradado 30-69%"/>
    <n v="3"/>
    <s v="Alta"/>
    <s v="Rapide Eye"/>
    <n v="2016"/>
    <s v="1644925_RapidEye-5_analytic_20160402_164748.tif"/>
    <s v="Alta"/>
    <m/>
    <m/>
    <s v="689INF"/>
    <n v="12.71604"/>
    <n v="-84.774900000000002"/>
    <x v="0"/>
  </r>
  <r>
    <x v="2237"/>
    <x v="2237"/>
    <s v="Jorge Cisneros"/>
    <n v="14.54185"/>
    <n v="-84.135639999999995"/>
    <s v="Bosque latifoliado &gt;70%"/>
    <n v="7"/>
    <s v="Alta"/>
    <s v="Landsat"/>
    <n v="2005"/>
    <s v="imgl7_16050_13_03_2005.img"/>
    <s v="Media"/>
    <s v="Bosque latifoliado &gt;70%"/>
    <n v="9"/>
    <s v="Alta"/>
    <s v="Google Earth"/>
    <n v="2018"/>
    <m/>
    <s v="Alta"/>
    <m/>
    <m/>
    <s v="688i"/>
    <n v="14.54185"/>
    <n v="-84.135639999999995"/>
    <x v="0"/>
  </r>
  <r>
    <x v="2238"/>
    <x v="2238"/>
    <s v="Jorge Cisneros"/>
    <n v="14.542909999999999"/>
    <n v="-84.390770000000003"/>
    <s v="Bosque latifoliado &gt;70%"/>
    <n v="7"/>
    <s v="Alta"/>
    <s v="Landsat"/>
    <n v="2005"/>
    <s v="imgl7_16050_13_03_2005.img"/>
    <s v="Media"/>
    <s v="Bosque latifoliado &gt;70%"/>
    <n v="7"/>
    <s v="Alta"/>
    <s v="Rapide Eye"/>
    <n v="2016"/>
    <s v="1645826_RapidEye-3_analytic_20160317_164833.tif"/>
    <s v="Alta"/>
    <m/>
    <m/>
    <s v="685i"/>
    <n v="14.542909999999999"/>
    <n v="-84.390770000000003"/>
    <x v="0"/>
  </r>
  <r>
    <x v="2239"/>
    <x v="2239"/>
    <s v="Jorge Cisneros"/>
    <n v="14.54205"/>
    <n v="-84.475819999999999"/>
    <s v="Bosque latifoliado &gt;70%"/>
    <n v="7"/>
    <s v="Alta"/>
    <s v="Landsat"/>
    <n v="2005"/>
    <s v="imgl7_16050_13_03_2005.img"/>
    <s v="Media"/>
    <s v="Bosque latifoliado &gt;70%"/>
    <n v="7"/>
    <s v="Alta"/>
    <s v="Rapide Eye"/>
    <n v="2016"/>
    <s v="1645826_RapidEye-3_analytic_20160317_164833.tif"/>
    <s v="Alta"/>
    <m/>
    <m/>
    <s v="684i"/>
    <n v="14.54205"/>
    <n v="-84.475819999999999"/>
    <x v="0"/>
  </r>
  <r>
    <x v="2240"/>
    <x v="2240"/>
    <s v="Jorge Cisneros"/>
    <n v="14.54299"/>
    <n v="-84.730959999999996"/>
    <s v="Bosque latifoliado degradado 30-69%"/>
    <n v="6"/>
    <s v="Alta"/>
    <s v="Landsat"/>
    <n v="2005"/>
    <s v="mosaico_2005_erdas.img"/>
    <s v="Media"/>
    <s v="Bosque latifoliado degradado 30-69%"/>
    <n v="6"/>
    <s v="Alta"/>
    <s v="Rapide Eye"/>
    <n v="2016"/>
    <s v="1645825_RapidEye-3_analytic_20160317_164833.tif"/>
    <s v="Alta"/>
    <m/>
    <m/>
    <s v="681i"/>
    <n v="14.54299"/>
    <n v="-84.730959999999996"/>
    <x v="0"/>
  </r>
  <r>
    <x v="2241"/>
    <x v="2241"/>
    <s v="Jorge Cisneros"/>
    <n v="14.543060000000001"/>
    <n v="-84.986099999999993"/>
    <s v="Bosque latifoliado &gt;70%"/>
    <n v="8"/>
    <s v="Alta"/>
    <s v="Landsat"/>
    <n v="2005"/>
    <s v="mosa_15_16_17_2005_06.img"/>
    <s v="Media"/>
    <s v="Bosque latifoliado &gt;70%"/>
    <n v="7"/>
    <s v="Alta"/>
    <s v="Rapide Eye"/>
    <n v="2016"/>
    <s v="1645824_RapidEye-3_analytic_20160317_164834.tif"/>
    <s v="Alta"/>
    <m/>
    <m/>
    <s v="678i"/>
    <n v="14.543060000000001"/>
    <n v="-84.986099999999993"/>
    <x v="0"/>
  </r>
  <r>
    <x v="2242"/>
    <x v="2242"/>
    <s v="Jorge Cisneros"/>
    <n v="14.457700000000001"/>
    <n v="-83.371589999999998"/>
    <s v="Pastos"/>
    <m/>
    <s v="Alta"/>
    <s v="Landsat"/>
    <n v="2004"/>
    <s v="imal7_15050_04_04_2004.img"/>
    <s v="Media"/>
    <s v="Sombras y Nubes"/>
    <m/>
    <s v="Alta"/>
    <s v="Rapide Eye"/>
    <n v="2016"/>
    <s v="1745704_RapidEye-1_analytic_20160108_164826.tif"/>
    <s v="Alta"/>
    <m/>
    <m/>
    <s v="676i"/>
    <n v="14.457700000000001"/>
    <n v="-83.371589999999998"/>
    <x v="1"/>
  </r>
  <r>
    <x v="2243"/>
    <x v="2243"/>
    <s v="Jorge Cisneros"/>
    <n v="14.456580000000001"/>
    <n v="-83.626649999999998"/>
    <s v="Sabanas naturales"/>
    <m/>
    <s v="Alta"/>
    <s v="Landsat"/>
    <n v="2004"/>
    <s v="imal7_15050_04_04_2004.img"/>
    <s v="Media"/>
    <s v="Bosque latifoliado degradado 30-69%"/>
    <n v="5"/>
    <s v="Alta"/>
    <s v="Rapide Eye"/>
    <n v="2016"/>
    <s v="1745703_RapidEye-1_analytic_20160206_165503.tif"/>
    <s v="Alta"/>
    <m/>
    <m/>
    <s v="673i"/>
    <n v="14.456580000000001"/>
    <n v="-83.626649999999998"/>
    <x v="0"/>
  </r>
  <r>
    <x v="2244"/>
    <x v="2244"/>
    <s v="Jorge Cisneros"/>
    <n v="14.45782"/>
    <n v="-83.88167"/>
    <s v="Sabanas naturales"/>
    <m/>
    <s v="Alta"/>
    <s v="Landsat"/>
    <n v="2004"/>
    <s v="imal7_15050_27_09_2004.img"/>
    <s v="Media"/>
    <s v="Bosque de Pino degradado 30-69%"/>
    <n v="6"/>
    <s v="Alta"/>
    <s v="Rapide Eye"/>
    <n v="2015"/>
    <s v="1645728_RapidEye-2_analytic_20151001_165209.tif"/>
    <s v="Alta"/>
    <m/>
    <m/>
    <s v="670i"/>
    <n v="14.45782"/>
    <n v="-83.88167"/>
    <x v="0"/>
  </r>
  <r>
    <x v="2245"/>
    <x v="2245"/>
    <s v="Jorge Cisneros"/>
    <n v="11.18534"/>
    <n v="-84.180719999999994"/>
    <s v="Bosque latifoliado &gt;70%"/>
    <n v="7"/>
    <s v="Alta"/>
    <s v="Landsat"/>
    <n v="2005"/>
    <s v="imal7_15052_29_08_2005.img"/>
    <s v="Media"/>
    <s v="Bosque latifoliado &gt;70%"/>
    <n v="7"/>
    <s v="Alta"/>
    <s v="Rapide Eye"/>
    <n v="2016"/>
    <s v="1644227_RapidEye-1_analytic_20160315_165224.tif"/>
    <s v="Alta"/>
    <m/>
    <m/>
    <s v="66INF"/>
    <n v="11.18534"/>
    <n v="-84.180719999999994"/>
    <x v="0"/>
  </r>
  <r>
    <x v="2246"/>
    <x v="2246"/>
    <s v="Jorge Cisneros"/>
    <n v="11.652229999999999"/>
    <n v="-83.966390000000004"/>
    <s v="Bosque latifoliado degradado 30-69%"/>
    <n v="6"/>
    <s v="Alta"/>
    <s v="Landsat"/>
    <n v="2005"/>
    <s v="imal7_15052_29_08_2005.img"/>
    <s v="Media"/>
    <s v="Bosque latifoliado degradado 30-69%"/>
    <n v="4"/>
    <s v="Baja"/>
    <s v="Rapide Eye"/>
    <n v="2016"/>
    <s v="1744401_RapidEye-4_analytic_20160724_163638.tif"/>
    <s v="Alta"/>
    <m/>
    <m/>
    <s v="66i"/>
    <n v="11.652229999999999"/>
    <n v="-83.966390000000004"/>
    <x v="0"/>
  </r>
  <r>
    <x v="2247"/>
    <x v="2247"/>
    <s v="Jorge Cisneros"/>
    <n v="14.45687"/>
    <n v="-84.13673"/>
    <s v="Bosque latifoliado &gt;70%"/>
    <n v="7"/>
    <s v="Media"/>
    <s v="Landsat"/>
    <n v="2005"/>
    <s v="mosa_15_16_17_2005_06.img"/>
    <s v="Media"/>
    <s v="Bosque latifoliado &gt;70%"/>
    <n v="7"/>
    <s v="Alta"/>
    <s v="Rapide Eye"/>
    <n v="2016"/>
    <s v="1645727_RapidEye-1_analytic_20160417_164507.tif"/>
    <s v="Alta"/>
    <m/>
    <m/>
    <s v="667i"/>
    <n v="14.45687"/>
    <n v="-84.13673"/>
    <x v="0"/>
  </r>
  <r>
    <x v="2248"/>
    <x v="2248"/>
    <s v="Jorge Cisneros"/>
    <n v="14.457929999999999"/>
    <n v="-84.391760000000005"/>
    <s v="Bosque latifoliado &gt;70%"/>
    <n v="7"/>
    <s v="Media"/>
    <s v="Landsat"/>
    <n v="2005"/>
    <s v="mosa_15_16_17_2005_06.img"/>
    <s v="Media"/>
    <s v="Bosque latifoliado &gt;70%"/>
    <n v="8"/>
    <s v="Alta"/>
    <s v="Rapide Eye"/>
    <n v="2016"/>
    <s v="1645726_RapidEye-3_analytic_20160317_164836.tif"/>
    <s v="Alta"/>
    <m/>
    <m/>
    <s v="664i"/>
    <n v="14.457929999999999"/>
    <n v="-84.391760000000005"/>
    <x v="0"/>
  </r>
  <r>
    <x v="2249"/>
    <x v="2249"/>
    <s v="Jorge Cisneros"/>
    <n v="14.458"/>
    <n v="-84.731819999999999"/>
    <s v="Bosque latifoliado &gt;70%"/>
    <n v="7"/>
    <s v="Media"/>
    <s v="Landsat"/>
    <n v="2005"/>
    <s v="mosa_15_16_17_2005_06.img"/>
    <s v="Media"/>
    <s v="Bosque latifoliado &gt;70%"/>
    <n v="8"/>
    <s v="Alta"/>
    <s v="Rapide Eye"/>
    <n v="2016"/>
    <s v="1645725_RapidEye-3_analytic_20160317_164837.tif"/>
    <s v="Alta"/>
    <m/>
    <m/>
    <s v="660i"/>
    <n v="14.458"/>
    <n v="-84.731819999999999"/>
    <x v="0"/>
  </r>
  <r>
    <x v="2250"/>
    <x v="2250"/>
    <s v="Jorge Cisneros"/>
    <n v="13.693110000000001"/>
    <n v="-85.879670000000004"/>
    <s v="Pastos"/>
    <m/>
    <s v="Alta"/>
    <s v="Landsat"/>
    <n v="2003"/>
    <s v="imal7_17050_16_04_2003.img"/>
    <s v="Media"/>
    <s v="Sombras y Nubes"/>
    <m/>
    <s v="Alta"/>
    <s v="Rapide Eye"/>
    <n v="2016"/>
    <s v="1645420_RapidEye-4_analytic_20160204_164908.tif"/>
    <s v="Alta"/>
    <m/>
    <m/>
    <s v="65b"/>
    <n v="13.693110000000001"/>
    <n v="-85.879670000000004"/>
    <x v="1"/>
  </r>
  <r>
    <x v="2251"/>
    <x v="2251"/>
    <s v="Jorge Cisneros"/>
    <n v="14.45736"/>
    <n v="-84.986869999999996"/>
    <s v="Bosque latifoliado &gt;70%"/>
    <n v="7"/>
    <s v="Media"/>
    <s v="Landsat"/>
    <n v="2005"/>
    <s v="mosa_15_16_17_2005_06_1.img"/>
    <s v="Media"/>
    <s v="Bosque latifoliado &gt;70%"/>
    <n v="7"/>
    <s v="Alta"/>
    <s v="Rapide Eye"/>
    <n v="2016"/>
    <s v="1645724_RapidEye-3_analytic_20160317_164837.tif"/>
    <s v="Alta"/>
    <m/>
    <m/>
    <s v="657i"/>
    <n v="14.45736"/>
    <n v="-84.986869999999996"/>
    <x v="0"/>
  </r>
  <r>
    <x v="2252"/>
    <x v="2252"/>
    <s v="Jorge Cisneros"/>
    <n v="12.62987"/>
    <n v="-83.669229999999999"/>
    <s v="Bosque latifoliado degradado 30-69%"/>
    <n v="5"/>
    <s v="Media"/>
    <s v="Landsat"/>
    <n v="2005"/>
    <s v="imgl7_16050_13_03_2005.img"/>
    <s v="Media"/>
    <s v="Bosque latifoliado degradado 30-69%"/>
    <n v="6"/>
    <s v="Media"/>
    <s v="Google Earth"/>
    <n v="2014"/>
    <m/>
    <s v="Media"/>
    <m/>
    <m/>
    <s v="656INF"/>
    <n v="12.62987"/>
    <n v="-83.669229999999999"/>
    <x v="0"/>
  </r>
  <r>
    <x v="2253"/>
    <x v="2253"/>
    <s v="Jorge Cisneros"/>
    <n v="14.37269"/>
    <n v="-83.370260000000002"/>
    <s v="Humedales"/>
    <m/>
    <s v="Alta"/>
    <s v="Landsat"/>
    <n v="2005"/>
    <s v="imal7_15050_04_04_2004.img"/>
    <s v="Media"/>
    <s v="Sombras y Nubes"/>
    <m/>
    <s v="Alta"/>
    <s v="Rapide Eye"/>
    <n v="2016"/>
    <s v="1745704_RapidEye-1_analytic_20160108_164826.tif"/>
    <s v="Alta"/>
    <m/>
    <m/>
    <s v="654i"/>
    <n v="14.37269"/>
    <n v="-83.370260000000002"/>
    <x v="1"/>
  </r>
  <r>
    <x v="2254"/>
    <x v="2254"/>
    <s v="Jorge Cisneros"/>
    <n v="12.630929999999999"/>
    <n v="-83.923869999999994"/>
    <s v="Bosque latifoliado degradado 30-69%"/>
    <n v="4"/>
    <s v="Alta"/>
    <s v="Landsat"/>
    <n v="2005"/>
    <s v="imal7_15051_29_08_2005.img"/>
    <s v="Media"/>
    <s v="Bosque latifoliado &gt;70%"/>
    <n v="7"/>
    <s v="Alta"/>
    <s v="Rapide Eye"/>
    <m/>
    <s v="1644928_RapidEye-1_analytic_20160315_165200.tif"/>
    <s v="Alta"/>
    <m/>
    <m/>
    <s v="653INF"/>
    <n v="12.630929999999999"/>
    <n v="-83.923869999999994"/>
    <x v="0"/>
  </r>
  <r>
    <x v="2255"/>
    <x v="2255"/>
    <s v="Jorge Cisneros"/>
    <n v="12.63001"/>
    <n v="-84.009320000000002"/>
    <s v="Bosque latifoliado degradado 30-69%"/>
    <n v="3"/>
    <s v="Alta"/>
    <s v="Landsat"/>
    <n v="2005"/>
    <s v="imal7_15051_29_08_2005.img"/>
    <s v="Media"/>
    <s v="Áreas agropecuarias arboladas"/>
    <m/>
    <s v="Alta"/>
    <s v="Rapide Eye"/>
    <n v="2015"/>
    <s v="1644928_RapidEye-2_analytic_20151001_165237.tif"/>
    <s v="Alta"/>
    <m/>
    <m/>
    <s v="652INF"/>
    <n v="12.63001"/>
    <n v="-84.009320000000002"/>
    <x v="0"/>
  </r>
  <r>
    <x v="2256"/>
    <x v="2256"/>
    <s v="Jorge Cisneros"/>
    <n v="14.37157"/>
    <n v="-83.625410000000002"/>
    <s v="Sabanas naturales"/>
    <m/>
    <s v="Baja"/>
    <s v="Landsat"/>
    <n v="2004"/>
    <s v="imal7_15050_04_04_2004.img"/>
    <s v="Media"/>
    <s v="Bosque de Pino degradado 30-69%"/>
    <n v="4"/>
    <s v="Alta"/>
    <s v="Rapide Eye"/>
    <n v="2016"/>
    <s v="1745703_RapidEye-1_analytic_20160206_165503.tif"/>
    <s v="Alta"/>
    <m/>
    <m/>
    <s v="651i"/>
    <n v="14.37157"/>
    <n v="-83.625410000000002"/>
    <x v="0"/>
  </r>
  <r>
    <x v="2257"/>
    <x v="2257"/>
    <s v="Jorge Cisneros"/>
    <n v="12.63095"/>
    <n v="-84.263980000000004"/>
    <s v="Áreas agropecuarias arboladas"/>
    <m/>
    <s v="Media"/>
    <s v="Landsat"/>
    <n v="2003"/>
    <s v="imal7_16051_05_12_2003.img"/>
    <s v="Media"/>
    <s v="Áreas agropecuarias arboladas"/>
    <m/>
    <s v="Media"/>
    <s v="Rapide Eye"/>
    <n v="2016"/>
    <s v="1644927_RapidEye-1_analytic_20160315_165200.tif"/>
    <s v="Alta"/>
    <m/>
    <m/>
    <s v="649INF"/>
    <n v="12.63095"/>
    <n v="-84.263980000000004"/>
    <x v="0"/>
  </r>
  <r>
    <x v="2258"/>
    <x v="2258"/>
    <s v="Jorge Cisneros"/>
    <n v="12.6302"/>
    <n v="-84.519469999999998"/>
    <s v="Áreas agropecuarias arboladas"/>
    <m/>
    <s v="Media"/>
    <s v="Landsat"/>
    <n v="2005"/>
    <s v="imal7_16051_24_11_2005.img"/>
    <s v="Media"/>
    <s v="Áreas agropecuarias arboladas"/>
    <m/>
    <s v="Alta"/>
    <s v="Rapide Eye"/>
    <n v="2016"/>
    <s v="1644926_RapidEye-2_analytic_20160124_170423.tif"/>
    <s v="Alta"/>
    <m/>
    <m/>
    <s v="646INF"/>
    <n v="12.6302"/>
    <n v="-84.519469999999998"/>
    <x v="0"/>
  </r>
  <r>
    <x v="2259"/>
    <x v="2259"/>
    <s v="Jorge Cisneros"/>
    <n v="14.37285"/>
    <n v="-84.050629999999998"/>
    <s v="Sombras y Nubes"/>
    <m/>
    <s v="Alta"/>
    <s v="Landsat"/>
    <n v="2005"/>
    <s v="imal7_16051_24_11_2005.img"/>
    <s v="Media"/>
    <s v="Sombras y Nubes"/>
    <m/>
    <s v="Alta"/>
    <s v="Rapide Eye"/>
    <n v="2016"/>
    <s v="1644926_RapidEye-2_analytic_20160124_170423.tif"/>
    <s v="Alta"/>
    <m/>
    <m/>
    <s v="646i"/>
    <n v="14.37285"/>
    <n v="-84.050629999999998"/>
    <x v="1"/>
  </r>
  <r>
    <x v="2260"/>
    <x v="2260"/>
    <s v="Jorge Cisneros"/>
    <n v="12.630990000000001"/>
    <n v="-84.774159999999995"/>
    <s v="Bosque latifoliado degradado 30-69%"/>
    <n v="6"/>
    <s v="Alta"/>
    <s v="Landsat"/>
    <n v="2003"/>
    <s v="imal7_16051_05_12_2003.img"/>
    <s v="Media"/>
    <s v="Bosque latifoliado degradado 30-69%"/>
    <n v="4"/>
    <s v="Alta"/>
    <s v="Rapide Eye"/>
    <n v="2016"/>
    <s v="1644925_RapidEye-5_analytic_20160402_164748.tif"/>
    <s v="Alta"/>
    <m/>
    <m/>
    <s v="643INF"/>
    <n v="12.630990000000001"/>
    <n v="-84.774159999999995"/>
    <x v="0"/>
  </r>
  <r>
    <x v="2261"/>
    <x v="2261"/>
    <s v="Jorge Cisneros"/>
    <n v="14.371969999999999"/>
    <n v="-84.305779999999999"/>
    <s v="Bosque latifoliado &gt;70%"/>
    <n v="8"/>
    <s v="Media"/>
    <s v="Landsat"/>
    <n v="2005"/>
    <s v="mosa_15_16_17_2005_06_1.img"/>
    <s v="Media"/>
    <s v="Bosque latifoliado &gt;70%"/>
    <n v="9"/>
    <s v="Alta"/>
    <s v="Rapide Eye"/>
    <n v="2016"/>
    <s v="1644925_RapidEye-5_analytic_20160402_164748.tif"/>
    <s v="Alta"/>
    <m/>
    <m/>
    <s v="643i"/>
    <n v="14.371969999999999"/>
    <n v="-84.305779999999999"/>
    <x v="0"/>
  </r>
  <r>
    <x v="2262"/>
    <x v="2262"/>
    <s v="Jorge Cisneros"/>
    <n v="14.372960000000001"/>
    <n v="-84.560910000000007"/>
    <s v="Bosque latifoliado &gt;70%"/>
    <n v="8"/>
    <s v="Media"/>
    <s v="Landsat"/>
    <n v="2005"/>
    <s v="mosa_15_16_17_2005_06_1.img"/>
    <s v="Media"/>
    <s v="Bosque latifoliado degradado 30-69%"/>
    <n v="5"/>
    <s v="Alta"/>
    <s v="Rapide Eye"/>
    <n v="2016"/>
    <s v="1645725_RapidEye-3_analytic_20160317_164837.tif"/>
    <s v="Alta"/>
    <m/>
    <m/>
    <s v="640i"/>
    <n v="14.372960000000001"/>
    <n v="-84.560910000000007"/>
    <x v="0"/>
  </r>
  <r>
    <x v="2263"/>
    <x v="2263"/>
    <s v="Jorge Cisneros"/>
    <n v="11.186120000000001"/>
    <n v="-84.434889999999996"/>
    <s v="Bosque latifoliado degradado 30-69%"/>
    <n v="6"/>
    <s v="Alta"/>
    <s v="Landsat"/>
    <n v="2005"/>
    <s v="imal7_15052_29_08_2005.img"/>
    <s v="Media"/>
    <s v="Bosque latifoliado degradado 30-69%"/>
    <n v="3"/>
    <s v="Alta"/>
    <s v="Rapide Eye"/>
    <n v="2016"/>
    <s v="1644226_RapidEye-1_analytic_20160315_165225.tif"/>
    <s v="Alta"/>
    <m/>
    <m/>
    <s v="63INF"/>
    <n v="11.186120000000001"/>
    <n v="-84.434889999999996"/>
    <x v="0"/>
  </r>
  <r>
    <x v="2264"/>
    <x v="2264"/>
    <s v="Jorge Cisneros"/>
    <n v="11.65314"/>
    <n v="-84.221490000000003"/>
    <s v="Bosque latifoliado degradado 30-69%"/>
    <n v="5"/>
    <s v="Alta"/>
    <s v="Landsat"/>
    <n v="2005"/>
    <s v="imal7_15052_29_08_2005.img"/>
    <s v="Media"/>
    <s v="Bosque latifoliado &gt;70%"/>
    <n v="7"/>
    <s v="Alta"/>
    <s v="Rapide Eye"/>
    <n v="2016"/>
    <s v="1644427_RapidEye-1_analytic_20160315_165217.tif"/>
    <s v="Alta"/>
    <m/>
    <m/>
    <s v="63i"/>
    <n v="11.65314"/>
    <n v="-84.221490000000003"/>
    <x v="0"/>
  </r>
  <r>
    <x v="2265"/>
    <x v="2265"/>
    <s v="Jorge Cisneros"/>
    <n v="14.37227"/>
    <n v="-84.816059999999993"/>
    <s v="Bosque latifoliado &gt;70%"/>
    <n v="8"/>
    <s v="Alta"/>
    <s v="Landsat"/>
    <n v="2005"/>
    <s v="mosa_15_16_17_2005_06_1.img"/>
    <s v="Media"/>
    <s v="Bosque latifoliado degradado 30-69%"/>
    <n v="5"/>
    <s v="Alta"/>
    <s v="Rapide Eye"/>
    <n v="2016"/>
    <s v="1645724_RapidEye-3_analytic_20160317_164837.tif"/>
    <s v="Alta"/>
    <m/>
    <m/>
    <s v="637i"/>
    <n v="14.37227"/>
    <n v="-84.816059999999993"/>
    <x v="0"/>
  </r>
  <r>
    <x v="2266"/>
    <x v="2266"/>
    <s v="Jorge Cisneros"/>
    <n v="14.37307"/>
    <n v="-85.071200000000005"/>
    <s v="Bosque latifoliado degradado 30-69%"/>
    <n v="6"/>
    <s v="Media"/>
    <s v="Landsat"/>
    <n v="2005"/>
    <s v="mosa_15_16_17_2005_06_1.img"/>
    <s v="Media"/>
    <s v="Bosque latifoliado degradado 30-69%"/>
    <n v="5"/>
    <s v="Alta"/>
    <s v="Rapide Eye"/>
    <n v="2016"/>
    <s v="1645723_RapidEye-4_analytic_20160116_165114.tif"/>
    <s v="Alta"/>
    <m/>
    <m/>
    <s v="634i"/>
    <n v="14.37307"/>
    <n v="-85.071200000000005"/>
    <x v="0"/>
  </r>
  <r>
    <x v="2267"/>
    <x v="2267"/>
    <s v="Jorge Cisneros"/>
    <n v="14.28772"/>
    <n v="-83.371629999999996"/>
    <s v="Bosque de Pino degradado 30-69%"/>
    <n v="4"/>
    <s v="Media"/>
    <s v="Landsat"/>
    <n v="2005"/>
    <s v="mosa_15_16_17_2005_06_1.img"/>
    <s v="Media"/>
    <s v="Bosque de Pino degradado 30-69%"/>
    <n v="5"/>
    <s v="Alta"/>
    <s v="Rapide Eye"/>
    <n v="2016"/>
    <s v="1745604_RapidEye-1_analytic_20160613_164119.tif"/>
    <s v="Alta"/>
    <m/>
    <m/>
    <s v="632i"/>
    <n v="14.28772"/>
    <n v="-83.371629999999996"/>
    <x v="0"/>
  </r>
  <r>
    <x v="2268"/>
    <x v="2268"/>
    <s v="Jorge Cisneros"/>
    <n v="14.28776"/>
    <n v="-83.541659999999993"/>
    <s v="Pastos"/>
    <m/>
    <s v="Alta"/>
    <s v="Landsat"/>
    <n v="2005"/>
    <s v="mosa_15_16_17_2005_06_1.img"/>
    <s v="Media"/>
    <s v="Sin información"/>
    <m/>
    <m/>
    <m/>
    <m/>
    <m/>
    <m/>
    <m/>
    <m/>
    <s v="630i"/>
    <n v="14.28776"/>
    <n v="-83.541659999999993"/>
    <x v="1"/>
  </r>
  <r>
    <x v="2269"/>
    <x v="2269"/>
    <s v="Jorge Cisneros"/>
    <n v="14.2867"/>
    <n v="-83.796710000000004"/>
    <s v="Bosque latifoliado degradado 30-69%"/>
    <n v="5"/>
    <s v="Alta"/>
    <s v="Landsat"/>
    <n v="2008"/>
    <s v="imal7_1550_09_11_2008.img"/>
    <s v="Media"/>
    <s v="Bosque latifoliado &gt;70%"/>
    <n v="8"/>
    <s v="Alta"/>
    <s v="Rapide Eye"/>
    <n v="2016"/>
    <s v="1745602_RapidEye-1_analytic_20160206_165507.tif"/>
    <s v="Alta"/>
    <m/>
    <m/>
    <s v="627i"/>
    <n v="14.2867"/>
    <n v="-83.796710000000004"/>
    <x v="0"/>
  </r>
  <r>
    <x v="2270"/>
    <x v="2270"/>
    <s v="Jorge Cisneros"/>
    <n v="14.28787"/>
    <n v="-84.051739999999995"/>
    <s v="Bosque latifoliado &gt;70%"/>
    <n v="9"/>
    <s v="Alta"/>
    <s v="Landsat"/>
    <n v="2004"/>
    <s v="imal7_15050_27_09_2004.img"/>
    <s v="Media"/>
    <s v="Sombras y Nubes"/>
    <m/>
    <s v="Alta"/>
    <s v="Rapide Eye"/>
    <n v="2016"/>
    <s v="1645628_RapidEye-1_analytic_20160206_165507.tif"/>
    <s v="Alta"/>
    <m/>
    <m/>
    <s v="624i"/>
    <n v="14.28787"/>
    <n v="-84.051739999999995"/>
    <x v="1"/>
  </r>
  <r>
    <x v="2271"/>
    <x v="2271"/>
    <s v="Jorge Cisneros"/>
    <n v="14.287000000000001"/>
    <n v="-84.306790000000007"/>
    <s v="Bosque latifoliado degradado 30-69%"/>
    <n v="6"/>
    <s v="Media"/>
    <s v="Landsat"/>
    <n v="2005"/>
    <s v="mosa_15_16_17_2005_06_1.img"/>
    <s v="Media"/>
    <s v="Bosque latifoliado &gt;70%"/>
    <n v="7"/>
    <s v="Alta"/>
    <s v="Rapide Eye"/>
    <n v="2016"/>
    <s v="1645627_RapidEye-3_analytic_20160620_164327.tif"/>
    <s v="Alta"/>
    <m/>
    <m/>
    <s v="621i"/>
    <n v="14.287000000000001"/>
    <n v="-84.306790000000007"/>
    <x v="0"/>
  </r>
  <r>
    <x v="2272"/>
    <x v="2272"/>
    <s v="Jorge Cisneros"/>
    <n v="13.523059999999999"/>
    <n v="-85.709699999999998"/>
    <s v="Pastos"/>
    <m/>
    <s v="Alta"/>
    <s v="Landsat"/>
    <n v="2005"/>
    <s v="imal7_16051_24_11_2005.img"/>
    <s v="Media"/>
    <s v="Áreas agropecuarias arboladas"/>
    <n v="2"/>
    <s v="Alta"/>
    <s v="Rapide Eye"/>
    <n v="2016"/>
    <s v="1645320_RapidEye-4_analytic_20160204_164912.tif"/>
    <s v="Alta"/>
    <m/>
    <m/>
    <s v="61b"/>
    <n v="13.523059999999999"/>
    <n v="-85.709699999999998"/>
    <x v="0"/>
  </r>
  <r>
    <x v="2273"/>
    <x v="2273"/>
    <s v="Jorge Cisneros"/>
    <n v="14.287979999999999"/>
    <n v="-84.56183"/>
    <s v="Sombras y Nubes"/>
    <m/>
    <s v="Alta"/>
    <s v="Landsat"/>
    <n v="2005"/>
    <s v="mosa_15_16_17_2005_06_1.img"/>
    <s v="Media"/>
    <s v="Bosque latifoliado degradado 30-69%"/>
    <n v="3"/>
    <s v="Alta"/>
    <s v="Rapide Eye"/>
    <n v="2016"/>
    <s v="1645625_RapidEye-3_analytic_20160317_164840.tif"/>
    <m/>
    <m/>
    <m/>
    <s v="618i"/>
    <n v="14.287979999999999"/>
    <n v="-84.56183"/>
    <x v="1"/>
  </r>
  <r>
    <x v="2274"/>
    <x v="2274"/>
    <s v="Jorge Cisneros"/>
    <n v="14.28729"/>
    <n v="-84.816879999999998"/>
    <s v="Bosque latifoliado degradado 30-69%"/>
    <n v="5"/>
    <s v="Media"/>
    <s v="Landsat"/>
    <n v="2005"/>
    <s v="mosa_15_16_17_2005_06_1.img"/>
    <s v="Media"/>
    <s v="Áreas agropecuarias arboladas"/>
    <n v="2"/>
    <s v="Alta"/>
    <s v="Rapide Eye"/>
    <n v="2016"/>
    <s v="1645624_RapidEye-3_analytic_20160317_164841.tif"/>
    <s v="Alta"/>
    <m/>
    <m/>
    <s v="615i"/>
    <n v="14.28729"/>
    <n v="-84.816879999999998"/>
    <x v="0"/>
  </r>
  <r>
    <x v="2275"/>
    <x v="2275"/>
    <s v="Jorge Cisneros"/>
    <n v="14.287380000000001"/>
    <n v="-84.986909999999995"/>
    <s v="Bosque latifoliado degradado 30-69%"/>
    <n v="6"/>
    <s v="Alta"/>
    <s v="Landsat"/>
    <n v="2005"/>
    <s v="mosa_15_16_17_2005_06_1.img"/>
    <s v="Media"/>
    <s v="Bosque latifoliado degradado 30-69%"/>
    <n v="5"/>
    <s v="Alta"/>
    <s v="Rapide Eye"/>
    <n v="2016"/>
    <s v="1645624_RapidEye-3_analytic_20160317_164841.tif"/>
    <s v="Alta"/>
    <m/>
    <m/>
    <s v="613i"/>
    <n v="14.287380000000001"/>
    <n v="-84.986909999999995"/>
    <x v="0"/>
  </r>
  <r>
    <x v="2276"/>
    <x v="2276"/>
    <s v="Jorge Cisneros"/>
    <n v="12.546049999999999"/>
    <n v="-83.584869999999995"/>
    <s v="Bosque latifoliado &gt;70%"/>
    <n v="8"/>
    <s v="Alta"/>
    <s v="Landsat"/>
    <n v="2005"/>
    <s v="imal7_15051_29_08_2005.img"/>
    <s v="Media"/>
    <s v="Bosque latifoliado degradado 30-69%"/>
    <n v="5"/>
    <s v="Alta"/>
    <s v="Rapide Eye"/>
    <n v="2015"/>
    <s v="1744803_RapidEye-1_analytic_20150214_170120.tif"/>
    <s v="Alta"/>
    <m/>
    <m/>
    <s v="612INF"/>
    <n v="12.546049999999999"/>
    <n v="-83.584869999999995"/>
    <x v="0"/>
  </r>
  <r>
    <x v="2277"/>
    <x v="2277"/>
    <s v="Jorge Cisneros"/>
    <n v="14.20271"/>
    <n v="-83.370320000000007"/>
    <s v="Sombras y Nubes"/>
    <m/>
    <s v="Alta"/>
    <s v="Landsat"/>
    <n v="2005"/>
    <s v="mosa_15_16_17_2005_06.img"/>
    <s v="Media"/>
    <s v="Sabanas naturales"/>
    <m/>
    <s v="Alta"/>
    <s v="Rapide Eye"/>
    <n v="2016"/>
    <s v="1745604_RapidEye-1_analytic_20160613_164119.tif"/>
    <s v="Alta"/>
    <m/>
    <m/>
    <s v="611i"/>
    <n v="14.20271"/>
    <n v="-83.370320000000007"/>
    <x v="1"/>
  </r>
  <r>
    <x v="2278"/>
    <x v="2278"/>
    <s v="Jorge Cisneros"/>
    <n v="11.652469999999999"/>
    <n v="-84.476609999999994"/>
    <s v="Bosque latifoliado degradado 30-69%"/>
    <n v="3"/>
    <s v="Alta"/>
    <s v="Landsat"/>
    <n v="2005"/>
    <s v="imal7_15052_29_08_2005.img"/>
    <s v="Media"/>
    <s v="Bosque latifoliado degradado 30-69%"/>
    <n v="4"/>
    <s v="Alta"/>
    <s v="Rapide Eye"/>
    <n v="2016"/>
    <s v="1644426_RapidEye-1_analytic_20160315_165218.tif"/>
    <s v="Alta"/>
    <m/>
    <m/>
    <s v="60i"/>
    <n v="11.652469999999999"/>
    <n v="-84.476609999999994"/>
    <x v="0"/>
  </r>
  <r>
    <x v="2279"/>
    <x v="2279"/>
    <s v="Jorge Cisneros"/>
    <n v="13.438420000000001"/>
    <n v="-83.584270000000004"/>
    <s v="Bosque latifoliado degradado 30-69%"/>
    <n v="6"/>
    <s v="Alta"/>
    <s v="Landsat"/>
    <n v="2005"/>
    <s v="imal7_15051_29_08_2005.img"/>
    <s v="Media"/>
    <s v="Bosque latifoliado &gt;70%"/>
    <n v="7"/>
    <s v="Alta"/>
    <s v="Rapide Eye"/>
    <n v="2016"/>
    <s v="1745203_RapidEye-1_analytic_20160108_164844.tif"/>
    <s v="Alta"/>
    <m/>
    <m/>
    <s v="60b"/>
    <n v="13.438420000000001"/>
    <n v="-83.584270000000004"/>
    <x v="0"/>
  </r>
  <r>
    <x v="2280"/>
    <x v="2280"/>
    <s v="Jorge Cisneros"/>
    <n v="12.545059999999999"/>
    <n v="-83.840320000000006"/>
    <s v="Áreas agropecuarias arboladas"/>
    <m/>
    <s v="Alta"/>
    <s v="Landsat"/>
    <n v="2005"/>
    <s v="imal7_15051_29_08_2005.img"/>
    <s v="Media"/>
    <s v="Sombras y Nubes"/>
    <m/>
    <s v="Alta"/>
    <s v="Rapide Eye"/>
    <n v="2015"/>
    <s v="1744802_RapidEye-5_visual_20150101_165638.tif"/>
    <s v="Alta"/>
    <m/>
    <m/>
    <s v="609INF"/>
    <n v="12.545059999999999"/>
    <n v="-83.840320000000006"/>
    <x v="1"/>
  </r>
  <r>
    <x v="2281"/>
    <x v="2281"/>
    <s v="Jorge Cisneros"/>
    <n v="12.546049999999999"/>
    <n v="-84.094880000000003"/>
    <s v="Bosque latifoliado degradado 30-69%"/>
    <n v="5"/>
    <s v="Alta"/>
    <s v="Landsat"/>
    <n v="2005"/>
    <s v="imal7_15051_29_08_2005.img"/>
    <s v="Media"/>
    <s v="Pastos"/>
    <m/>
    <s v="Alta"/>
    <s v="Google Earth"/>
    <n v="2014"/>
    <m/>
    <s v="Alta"/>
    <m/>
    <m/>
    <s v="606INF"/>
    <n v="12.546049999999999"/>
    <n v="-84.094880000000003"/>
    <x v="0"/>
  </r>
  <r>
    <x v="2282"/>
    <x v="2282"/>
    <s v="Jorge Cisneros"/>
    <n v="14.201700000000001"/>
    <n v="-83.795559999999995"/>
    <s v="Bosque latifoliado &gt;70%"/>
    <n v="9"/>
    <s v="Alta"/>
    <s v="Landsat"/>
    <n v="2004"/>
    <s v="imal7_15050_27_09_2004.img"/>
    <s v="Media"/>
    <s v="Bosque latifoliado &gt;70%"/>
    <n v="7"/>
    <s v="Alta"/>
    <s v="Rapide Eye"/>
    <n v="2016"/>
    <s v="1745602_RapidEye-1_analytic_20160206_165507.tif"/>
    <s v="Alta"/>
    <m/>
    <m/>
    <s v="606i"/>
    <n v="14.201700000000001"/>
    <n v="-83.795559999999995"/>
    <x v="0"/>
  </r>
  <r>
    <x v="2283"/>
    <x v="2283"/>
    <s v="Jorge Cisneros"/>
    <n v="12.54522"/>
    <n v="-84.350290000000001"/>
    <s v="Cultivo anual"/>
    <m/>
    <s v="Alta"/>
    <s v="Landsat"/>
    <n v="2005"/>
    <s v="imal7_15051_29_08_2005.img"/>
    <s v="Media"/>
    <s v="Cultivo anual"/>
    <m/>
    <s v="Alta"/>
    <s v="Rapide Eye"/>
    <n v="2015"/>
    <s v="1644827_RapidEye-2_analytic_20151001_165241.tif"/>
    <s v="Alta"/>
    <m/>
    <m/>
    <s v="603INF"/>
    <n v="12.54522"/>
    <n v="-84.350290000000001"/>
    <x v="0"/>
  </r>
  <r>
    <x v="2284"/>
    <x v="2284"/>
    <s v="Jorge Cisneros"/>
    <n v="14.202870000000001"/>
    <n v="-84.05068"/>
    <s v="Sombras y Nubes"/>
    <m/>
    <s v="Alta"/>
    <s v="Landsat"/>
    <n v="2008"/>
    <s v="imal7_1550_09_11_2008.img"/>
    <s v="Media"/>
    <s v="Pastos"/>
    <m/>
    <s v="Alta"/>
    <s v="Rapide Eye"/>
    <n v="2016"/>
    <s v="1745601_RapidEye-1_analytic_20160206_165507.tif"/>
    <s v="Alta"/>
    <m/>
    <m/>
    <s v="603i"/>
    <n v="14.202870000000001"/>
    <n v="-84.05068"/>
    <x v="1"/>
  </r>
  <r>
    <x v="2285"/>
    <x v="2285"/>
    <s v="Jorge Cisneros"/>
    <n v="12.546049999999999"/>
    <n v="-84.604889999999997"/>
    <s v="Bosque latifoliado degradado 30-69%"/>
    <n v="3"/>
    <s v="Alta"/>
    <s v="Landsat"/>
    <n v="2003"/>
    <s v="imal7_16051_05_12_2003.img"/>
    <s v="Media"/>
    <s v="Pastos"/>
    <m/>
    <s v="Alta"/>
    <s v="Rapide Eye"/>
    <n v="2016"/>
    <s v="1644825_RapidEye-5_analytic_20160402_164752.tif"/>
    <s v="Alta"/>
    <m/>
    <m/>
    <s v="600INF"/>
    <n v="12.546049999999999"/>
    <n v="-84.604889999999997"/>
    <x v="0"/>
  </r>
  <r>
    <x v="2286"/>
    <x v="2286"/>
    <s v="Jorge Cisneros"/>
    <n v="14.202"/>
    <n v="-84.30583"/>
    <s v="Bosque latifoliado &gt;70%"/>
    <n v="9"/>
    <s v="Alta"/>
    <s v="Landsat"/>
    <n v="2005"/>
    <s v="mosa_15_16_17_2005_06_1.img"/>
    <s v="Media"/>
    <s v="Bosque latifoliado &gt;70%"/>
    <n v="9"/>
    <s v="Alta"/>
    <s v="Google Earth"/>
    <n v="2018"/>
    <m/>
    <s v="Alta"/>
    <m/>
    <m/>
    <s v="600i"/>
    <n v="14.202"/>
    <n v="-84.30583"/>
    <x v="0"/>
  </r>
  <r>
    <x v="2287"/>
    <x v="2287"/>
    <s v="Jorge Cisneros"/>
    <n v="13.43807"/>
    <n v="-85.709729999999993"/>
    <s v="Cultivo anual"/>
    <m/>
    <s v="Alta"/>
    <s v="Landsat"/>
    <n v="2005"/>
    <s v="imal7_16051_24_11_2005.img"/>
    <s v="Media"/>
    <s v="Cultivo anual"/>
    <m/>
    <s v="Alta"/>
    <s v="Rapide Eye"/>
    <n v="2016"/>
    <s v="1645220_RapidEye-4_analytic_20160204_164915.tif"/>
    <s v="Alta"/>
    <m/>
    <m/>
    <s v="59b"/>
    <n v="13.43807"/>
    <n v="-85.709729999999993"/>
    <x v="0"/>
  </r>
  <r>
    <x v="2288"/>
    <x v="2288"/>
    <s v="Jorge Cisneros"/>
    <n v="12.545389999999999"/>
    <n v="-84.86027"/>
    <s v="Pastos"/>
    <m/>
    <s v="Alta"/>
    <s v="Landsat"/>
    <m/>
    <s v="imal7_16051_24_11_2005.img"/>
    <s v="Media"/>
    <s v="Áreas agropecuarias arboladas"/>
    <n v="2"/>
    <s v="Alta"/>
    <s v="Rapide Eye"/>
    <n v="2016"/>
    <s v="1644824_RapidEye-2_analytic_20160124_170427.tif"/>
    <s v="Alta"/>
    <m/>
    <m/>
    <s v="597INF"/>
    <n v="12.545389999999999"/>
    <n v="-84.86027"/>
    <x v="0"/>
  </r>
  <r>
    <x v="2289"/>
    <x v="2289"/>
    <s v="Jorge Cisneros"/>
    <n v="14.20298"/>
    <n v="-84.560959999999994"/>
    <s v="Bosque latifoliado &gt;70%"/>
    <n v="8"/>
    <s v="Media"/>
    <s v="Landsat"/>
    <n v="2005"/>
    <s v="mosa_15_16_17_2005_06.img"/>
    <s v="Media"/>
    <s v="Bosque latifoliado &gt;70%"/>
    <n v="8"/>
    <s v="Media"/>
    <s v="Rapide Eye"/>
    <n v="2016"/>
    <s v="1645625_RapidEye-3_analytic_20160317_164840.tif"/>
    <s v="Alta"/>
    <m/>
    <m/>
    <s v="597i"/>
    <n v="14.20298"/>
    <n v="-84.560959999999994"/>
    <x v="0"/>
  </r>
  <r>
    <x v="2290"/>
    <x v="2290"/>
    <s v="Jorge Cisneros"/>
    <n v="14.20229"/>
    <n v="-84.816109999999995"/>
    <s v="Bosque latifoliado &gt;70%"/>
    <n v="8"/>
    <s v="Alta"/>
    <s v="Landsat"/>
    <n v="2005"/>
    <s v="mosa_15_16_17_2005_06.img"/>
    <s v="Media"/>
    <s v="Bosque latifoliado &gt;70%"/>
    <n v="8"/>
    <s v="Alta"/>
    <s v="Rapide Eye"/>
    <n v="2016"/>
    <s v="1645624_RapidEye-3_analytic_20160317_164841.tif"/>
    <s v="Alta"/>
    <m/>
    <m/>
    <s v="594i"/>
    <n v="14.20229"/>
    <n v="-84.816109999999995"/>
    <x v="0"/>
  </r>
  <r>
    <x v="2291"/>
    <x v="2291"/>
    <s v="Jorge Cisneros"/>
    <n v="14.20309"/>
    <n v="-85.071240000000003"/>
    <s v="Bosque latifoliado &gt;70%"/>
    <n v="8"/>
    <s v="Media"/>
    <s v="Landsat"/>
    <n v="2005"/>
    <s v="mosa_15_16_17_2005_06_1.img"/>
    <s v="Media"/>
    <s v="Bosque latifoliado &gt;70%"/>
    <n v="8"/>
    <s v="Alta"/>
    <s v="Rapide Eye"/>
    <n v="2016"/>
    <s v="1645623_RapidEye-1_analytic_20161001_164625.tif"/>
    <s v="Alta"/>
    <m/>
    <m/>
    <s v="591i"/>
    <n v="14.20309"/>
    <n v="-85.071240000000003"/>
    <x v="0"/>
  </r>
  <r>
    <x v="2292"/>
    <x v="2292"/>
    <s v="Jorge Cisneros"/>
    <n v="11.56725"/>
    <n v="-83.967299999999994"/>
    <s v="Bosque latifoliado &gt;70%"/>
    <n v="8"/>
    <s v="Alta"/>
    <s v="Landsat"/>
    <n v="2005"/>
    <s v="imal7_15052_29_08_2005.img"/>
    <s v="Media"/>
    <s v="Bosque latifoliado degradado 30-69%"/>
    <n v="4"/>
    <s v="Alta"/>
    <s v="Rapide Eye"/>
    <n v="2016"/>
    <s v="1644428_RapidEye-4_analytic_20160724_163638.tif"/>
    <s v="Alta"/>
    <m/>
    <m/>
    <s v="58i"/>
    <n v="11.56725"/>
    <n v="-83.967299999999994"/>
    <x v="0"/>
  </r>
  <r>
    <x v="2293"/>
    <x v="2293"/>
    <s v="Jorge Cisneros"/>
    <n v="13.353429999999999"/>
    <n v="-83.584280000000007"/>
    <s v="Bosque latifoliado degradado 30-69%"/>
    <n v="4"/>
    <s v="Alta"/>
    <s v="Landsat"/>
    <n v="2005"/>
    <s v="mosa_15_16_17_2005_06.img"/>
    <s v="Media"/>
    <s v="Bosque latifoliado degradado 30-69%"/>
    <n v="4"/>
    <s v="Alta"/>
    <s v="Rapide Eye"/>
    <n v="2016"/>
    <s v="1745203_RapidEye-1_analytic_20160108_164844.tif"/>
    <s v="Alta"/>
    <m/>
    <m/>
    <s v="58b"/>
    <n v="13.353429999999999"/>
    <n v="-83.584280000000007"/>
    <x v="0"/>
  </r>
  <r>
    <x v="2294"/>
    <x v="2294"/>
    <s v="Jorge Cisneros"/>
    <n v="14.11778"/>
    <n v="-83.541700000000006"/>
    <s v="Bosque latifoliado degradado 30-69%"/>
    <n v="6"/>
    <s v="Media"/>
    <s v="Landsat"/>
    <n v="2005"/>
    <s v="mosa_15_16_17_2005_06.img"/>
    <s v="Media"/>
    <s v="Bosque latifoliado degradado 30-69%"/>
    <n v="6"/>
    <s v="Alta"/>
    <s v="Rapide Eye"/>
    <n v="2016"/>
    <s v="1745603_RapidEye-1_analytic_20160206_165506.tif"/>
    <s v="Alta"/>
    <m/>
    <m/>
    <s v="587i"/>
    <n v="14.11778"/>
    <n v="-83.541700000000006"/>
    <x v="0"/>
  </r>
  <r>
    <x v="2295"/>
    <x v="2295"/>
    <s v="Jorge Cisneros"/>
    <n v="14.11673"/>
    <n v="-83.796750000000003"/>
    <s v="Bosque latifoliado degradado 30-69%"/>
    <n v="6"/>
    <s v="Media"/>
    <s v="Landsat"/>
    <n v="2005"/>
    <s v="mosa_15_16_17_2005_06.img"/>
    <s v="Media"/>
    <s v="Bosque latifoliado degradado 30-69%"/>
    <n v="6"/>
    <s v="Alta"/>
    <s v="Rapide Eye"/>
    <n v="2016"/>
    <s v="1745603_RapidEye-1_analytic_20160206_165506.tif"/>
    <s v="Alta"/>
    <m/>
    <m/>
    <s v="584i"/>
    <n v="14.11673"/>
    <n v="-83.796750000000003"/>
    <x v="0"/>
  </r>
  <r>
    <x v="2296"/>
    <x v="2296"/>
    <s v="Jorge Cisneros"/>
    <n v="14.117889999999999"/>
    <n v="-84.051779999999994"/>
    <s v="Bosque latifoliado degradado 30-69%"/>
    <n v="5"/>
    <s v="Alta"/>
    <s v="Landsat"/>
    <n v="2005"/>
    <s v="imgl7_16050_13_03_2005.img"/>
    <s v="Media"/>
    <s v="Áreas agropecuarias arboladas"/>
    <n v="2"/>
    <s v="Alta"/>
    <s v="Rapide Eye"/>
    <n v="2016"/>
    <s v="1645628_RapidEye-1_analytic_20160206_165507.tif"/>
    <s v="Alta"/>
    <m/>
    <m/>
    <s v="581i"/>
    <n v="14.117889999999999"/>
    <n v="-84.051779999999994"/>
    <x v="0"/>
  </r>
  <r>
    <x v="2297"/>
    <x v="2297"/>
    <s v="Jorge Cisneros"/>
    <n v="13.353490000000001"/>
    <n v="-85.454639999999998"/>
    <s v="Bosque latifoliado degradado 30-69%"/>
    <n v="3"/>
    <s v="Alta"/>
    <s v="Landsat"/>
    <n v="2005"/>
    <s v="mosa_15_16_17_2005_06_1.img"/>
    <s v="Media"/>
    <s v="Áreas agropecuarias arboladas"/>
    <n v="2"/>
    <s v="Alta"/>
    <s v="Rapide Eye"/>
    <n v="2016"/>
    <s v="1645221_RapidEye-4_analytic_20160204_164915.tif"/>
    <s v="Alta"/>
    <m/>
    <m/>
    <s v="57b"/>
    <n v="13.353490000000001"/>
    <n v="-85.454639999999998"/>
    <x v="0"/>
  </r>
  <r>
    <x v="2298"/>
    <x v="2298"/>
    <s v="Jorge Cisneros"/>
    <n v="14.11702"/>
    <n v="-84.306830000000005"/>
    <s v="Áreas agropecuarias arboladas"/>
    <n v="2"/>
    <s v="Alta"/>
    <s v="Landsat"/>
    <n v="2005"/>
    <s v="mosa_15_16_17_2005_06_1.img"/>
    <s v="Media"/>
    <s v="Bosque latifoliado degradado 30-69%"/>
    <n v="6"/>
    <s v="Alta"/>
    <s v="Rapide Eye"/>
    <n v="2016"/>
    <s v="1645627_RapidEye-1_analytic_20160225_165225.tif"/>
    <s v="Alta"/>
    <m/>
    <m/>
    <s v="578i"/>
    <n v="14.11702"/>
    <n v="-84.306830000000005"/>
    <x v="0"/>
  </r>
  <r>
    <x v="2299"/>
    <x v="2299"/>
    <s v="Jorge Cisneros"/>
    <n v="14.117990000000001"/>
    <n v="-84.561869999999999"/>
    <s v="Bosque latifoliado degradado 30-69%"/>
    <n v="5"/>
    <s v="Alta"/>
    <s v="Landsat"/>
    <n v="2005"/>
    <s v="imgl7_16050_13_03_2005.img"/>
    <s v="Media"/>
    <s v="Sombras y Nubes"/>
    <m/>
    <s v="Alta"/>
    <s v="Rapide Eye"/>
    <n v="2016"/>
    <s v="1645627_RapidEye-3_analytic_20160620_164327.tif"/>
    <s v="Alta"/>
    <m/>
    <m/>
    <s v="575i"/>
    <n v="14.117990000000001"/>
    <n v="-84.561869999999999"/>
    <x v="1"/>
  </r>
  <r>
    <x v="2300"/>
    <x v="2300"/>
    <s v="Jorge Cisneros"/>
    <n v="14.11731"/>
    <n v="-84.816919999999996"/>
    <s v="Bosque latifoliado degradado 30-69%"/>
    <n v="4"/>
    <s v="Alta"/>
    <s v="Landsat"/>
    <n v="2005"/>
    <s v="mosa_15_16_17_2005_06.img"/>
    <s v="Media"/>
    <s v="Bosque latifoliado degradado 30-69%"/>
    <n v="3"/>
    <s v="Alta"/>
    <s v="Rapide Eye"/>
    <n v="2016"/>
    <s v="1645624_RapidEye-3_analytic_20160317_164841.tif"/>
    <s v="Alta"/>
    <m/>
    <m/>
    <s v="572i"/>
    <n v="14.11731"/>
    <n v="-84.816919999999996"/>
    <x v="0"/>
  </r>
  <r>
    <x v="2301"/>
    <x v="2301"/>
    <s v="Jorge Cisneros"/>
    <n v="14.1181"/>
    <n v="-85.071960000000004"/>
    <s v="Bosque latifoliado degradado 30-69%"/>
    <n v="6"/>
    <s v="Alta"/>
    <s v="Landsat"/>
    <n v="2005"/>
    <s v="mosa_15_16_17_2005_06.img"/>
    <s v="Media"/>
    <s v="Bosque latifoliado degradado 30-69%"/>
    <n v="5"/>
    <s v="Alta"/>
    <s v="Rapide Eye"/>
    <n v="2016"/>
    <s v="1645623_RapidEye-1_analytic_20161001_164625.tif"/>
    <s v="Alta"/>
    <m/>
    <m/>
    <s v="569i"/>
    <n v="14.1181"/>
    <n v="-85.071960000000004"/>
    <x v="0"/>
  </r>
  <r>
    <x v="2302"/>
    <x v="2302"/>
    <s v="Jorge Cisneros"/>
    <n v="12.46119"/>
    <n v="-83.585989999999995"/>
    <s v="Áreas agropecuarias arboladas"/>
    <n v="2"/>
    <s v="Alta"/>
    <s v="Landsat"/>
    <n v="2005"/>
    <s v="imal7_15051_29_08_2005.img"/>
    <s v="Media"/>
    <s v="Pastos"/>
    <m/>
    <s v="Alta"/>
    <s v="Rapide Eye"/>
    <n v="2015"/>
    <s v="1744803_RapidEye-1_visual_20150214_170120.tif"/>
    <s v="Alta"/>
    <m/>
    <m/>
    <s v="567INF"/>
    <n v="12.46119"/>
    <n v="-83.585989999999995"/>
    <x v="0"/>
  </r>
  <r>
    <x v="2303"/>
    <x v="2303"/>
    <s v="Jorge Cisneros"/>
    <n v="14.11759"/>
    <n v="-85.327010000000001"/>
    <s v="Áreas agropecuarias arboladas"/>
    <n v="2"/>
    <s v="Alta"/>
    <s v="Landsat"/>
    <n v="2005"/>
    <s v="mosa_15_16_17_2005_06.img"/>
    <s v="Media"/>
    <s v="Áreas agropecuarias arboladas"/>
    <n v="2"/>
    <s v="Alta"/>
    <s v="Rapide Eye"/>
    <n v="2016"/>
    <s v="1645622_RapidEye-1_analytic_20161001_164625.tif"/>
    <s v="Alta"/>
    <m/>
    <m/>
    <s v="566i"/>
    <n v="14.11759"/>
    <n v="-85.327010000000001"/>
    <x v="0"/>
  </r>
  <r>
    <x v="2304"/>
    <x v="2304"/>
    <s v="Jorge Cisneros"/>
    <n v="14.032769999999999"/>
    <n v="-83.540469999999999"/>
    <s v="Bosque latifoliado degradado 30-69%"/>
    <n v="4"/>
    <s v="Alta"/>
    <s v="Landsat"/>
    <n v="2005"/>
    <s v="mosa_15_16_17_2005_06.img"/>
    <s v="Media"/>
    <s v="Bosque latifoliado degradado 30-69%"/>
    <n v="3"/>
    <s v="Alta"/>
    <s v="Rapide Eye"/>
    <n v="2016"/>
    <s v="1745503_RapidEye-1_analytic_20160613_164123.tif"/>
    <s v="Alta"/>
    <m/>
    <m/>
    <s v="565i"/>
    <n v="14.032769999999999"/>
    <n v="-83.540469999999999"/>
    <x v="0"/>
  </r>
  <r>
    <x v="2305"/>
    <x v="2305"/>
    <s v="Jorge Cisneros"/>
    <n v="12.459960000000001"/>
    <n v="-83.839349999999996"/>
    <s v="Bosque latifoliado &gt;70%"/>
    <n v="7"/>
    <s v="Alta"/>
    <s v="Landsat"/>
    <n v="2005"/>
    <s v="imal7_15051_29_08_2005.img"/>
    <s v="Media"/>
    <s v="Bosque latifoliado degradado 30-69%"/>
    <n v="6"/>
    <s v="Alta"/>
    <s v="Rapide Eye"/>
    <n v="2016"/>
    <s v="1744802_RapidEye-5_analytic_20150101_165638.tif"/>
    <s v="Alta"/>
    <m/>
    <m/>
    <s v="564INF"/>
    <n v="12.459960000000001"/>
    <n v="-83.839349999999996"/>
    <x v="0"/>
  </r>
  <r>
    <x v="2306"/>
    <x v="2306"/>
    <s v="Jorge Cisneros"/>
    <n v="14.03173"/>
    <n v="-83.795609999999996"/>
    <s v="Áreas agropecuarias arboladas"/>
    <n v="2"/>
    <s v="Alta"/>
    <s v="Landsat"/>
    <n v="2005"/>
    <s v="mosa_15_16_17_2005_06_1.img"/>
    <s v="Media"/>
    <s v="Áreas agropecuarias arboladas"/>
    <n v="2"/>
    <s v="Alta"/>
    <s v="Rapide Eye"/>
    <n v="2016"/>
    <s v="1745502_RapidEye-1_analytic_20160206_165510.tif"/>
    <s v="Alta"/>
    <m/>
    <m/>
    <s v="562i"/>
    <n v="14.03173"/>
    <n v="-83.795609999999996"/>
    <x v="0"/>
  </r>
  <r>
    <x v="2307"/>
    <x v="2307"/>
    <s v="Jorge Cisneros"/>
    <n v="12.46095"/>
    <n v="-84.093940000000003"/>
    <s v="Pastos"/>
    <m/>
    <s v="Alta"/>
    <s v="Landsat"/>
    <n v="2005"/>
    <s v="imal7_15052_29_08_2005.img"/>
    <s v="Media"/>
    <s v="Pastos"/>
    <m/>
    <s v="Alta"/>
    <s v="Rapide Eye"/>
    <n v="2015"/>
    <s v="1644828_RapidEye-2_analytic_20151001_165240.tif"/>
    <s v="Alta"/>
    <m/>
    <m/>
    <s v="561INF"/>
    <n v="12.46095"/>
    <n v="-84.093940000000003"/>
    <x v="0"/>
  </r>
  <r>
    <x v="2308"/>
    <x v="2308"/>
    <s v="Jorge Cisneros"/>
    <n v="11.568160000000001"/>
    <n v="-84.222329999999999"/>
    <s v="Pastos"/>
    <m/>
    <s v="Alta"/>
    <s v="Landsat"/>
    <n v="2005"/>
    <s v="imal7_15052_29_08_2005.img"/>
    <s v="Media"/>
    <s v="Sombras y Nubes"/>
    <m/>
    <s v="Alta"/>
    <s v="Rapide Eye"/>
    <n v="2015"/>
    <s v="1644427_RapidEye-4_analytic_20150105_165834.tif"/>
    <s v="Alta"/>
    <m/>
    <m/>
    <s v="55i"/>
    <n v="11.568160000000001"/>
    <n v="-84.222329999999999"/>
    <x v="1"/>
  </r>
  <r>
    <x v="2309"/>
    <x v="2309"/>
    <s v="Jorge Cisneros"/>
    <n v="14.03288"/>
    <n v="-84.050740000000005"/>
    <s v="Bosque latifoliado degradado 30-69%"/>
    <n v="5"/>
    <s v="Alta"/>
    <s v="Landsat"/>
    <n v="2005"/>
    <s v="imgl7_16050_13_03_2005.img"/>
    <s v="Media"/>
    <s v="Bosque latifoliado degradado 30-69%"/>
    <n v="5"/>
    <s v="Alta"/>
    <s v="Rapide Eye"/>
    <n v="2015"/>
    <s v="1645528_RapidEye-2_analytic_20151001_165216.tif"/>
    <s v="Alta"/>
    <m/>
    <m/>
    <s v="559i"/>
    <n v="14.03288"/>
    <n v="-84.050740000000005"/>
    <x v="0"/>
  </r>
  <r>
    <x v="2310"/>
    <x v="2310"/>
    <s v="Jorge Cisneros"/>
    <n v="12.46016"/>
    <n v="-84.34948"/>
    <s v="Pastos"/>
    <m/>
    <s v="Alta"/>
    <s v="Landsat"/>
    <n v="2005"/>
    <s v="imal7_16051_24_11_2005.img"/>
    <s v="Media"/>
    <s v="Áreas agropecuarias arboladas"/>
    <n v="1"/>
    <s v="Alta"/>
    <s v="Rapide Eye"/>
    <n v="2016"/>
    <s v="1644826_RapidEye-2_analytic_20160124_170426.tif"/>
    <s v="Alta"/>
    <m/>
    <m/>
    <s v="558INF"/>
    <n v="12.46016"/>
    <n v="-84.34948"/>
    <x v="0"/>
  </r>
  <r>
    <x v="2311"/>
    <x v="2311"/>
    <s v="Jorge Cisneros"/>
    <n v="14.032019999999999"/>
    <n v="-84.305880000000002"/>
    <s v="Bosque latifoliado degradado 30-69%"/>
    <n v="6"/>
    <s v="Alta"/>
    <s v="Landsat"/>
    <n v="2005"/>
    <s v="mosa_15_16_17_2005_06_1.img"/>
    <s v="Media"/>
    <s v="Bosque latifoliado degradado 30-69%"/>
    <n v="4"/>
    <s v="Alta"/>
    <s v="Rapide Eye"/>
    <n v="2016"/>
    <s v="1645527_RapidEye-1_analytic_20160206_165511.tif"/>
    <s v="Alta"/>
    <m/>
    <m/>
    <s v="556i"/>
    <n v="14.032019999999999"/>
    <n v="-84.305880000000002"/>
    <x v="0"/>
  </r>
  <r>
    <x v="2312"/>
    <x v="2312"/>
    <s v="Jorge Cisneros"/>
    <n v="12.460990000000001"/>
    <n v="-84.604110000000006"/>
    <s v="Áreas agropecuarias arboladas"/>
    <n v="2"/>
    <s v="Alta"/>
    <s v="Landsat"/>
    <n v="2003"/>
    <s v="imal7_16051_05_12_2003.img"/>
    <s v="Media"/>
    <s v="Sombras y Nubes"/>
    <m/>
    <s v="Alta"/>
    <s v="Rapide Eye"/>
    <n v="2016"/>
    <s v="1644825_RapidEye-5_analytic_20160402_164752.tif"/>
    <s v="Alta"/>
    <m/>
    <m/>
    <s v="555INF"/>
    <n v="12.460990000000001"/>
    <n v="-84.604110000000006"/>
    <x v="1"/>
  </r>
  <r>
    <x v="2313"/>
    <x v="2313"/>
    <s v="Jorge Cisneros"/>
    <n v="14.03299"/>
    <n v="-84.561009999999996"/>
    <s v="Sombras y Nubes"/>
    <m/>
    <s v="Alta"/>
    <s v="Landsat"/>
    <n v="2005"/>
    <s v="imgl7_16050_13_03_2005.img"/>
    <s v="Media"/>
    <s v="Bosque latifoliado degradado 30-69%"/>
    <n v="6"/>
    <s v="Alta"/>
    <s v="Rapide Eye"/>
    <n v="2016"/>
    <s v="1645525_RapidEye-3_analytic_20160317_164844.tif"/>
    <s v="Alta"/>
    <m/>
    <m/>
    <s v="553i"/>
    <n v="14.03299"/>
    <n v="-84.561009999999996"/>
    <x v="1"/>
  </r>
  <r>
    <x v="2314"/>
    <x v="2314"/>
    <s v="Jorge Cisneros"/>
    <n v="14.032310000000001"/>
    <n v="-84.816149999999993"/>
    <s v="Bosque latifoliado &gt;70%"/>
    <n v="7"/>
    <s v="Alta"/>
    <s v="Landsat"/>
    <n v="2005"/>
    <s v="imgl7_16050_13_03_2005.img"/>
    <s v="Media"/>
    <s v="Bosque latifoliado degradado 30-69%"/>
    <n v="3"/>
    <s v="Media"/>
    <s v="Rapide Eye"/>
    <n v="2016"/>
    <s v="1645524_RapidEye-3_analytic_20160317_164844.tif"/>
    <s v="Alta"/>
    <m/>
    <m/>
    <s v="550i"/>
    <n v="14.032310000000001"/>
    <n v="-84.816149999999993"/>
    <x v="0"/>
  </r>
  <r>
    <x v="2315"/>
    <x v="2315"/>
    <s v="Jorge Cisneros"/>
    <n v="14.033099999999999"/>
    <n v="-85.071290000000005"/>
    <s v="Bosque latifoliado degradado 30-69%"/>
    <n v="6"/>
    <s v="Alta"/>
    <s v="Landsat"/>
    <n v="2005"/>
    <s v="imgl7_16050_13_03_2005.img"/>
    <s v="Media"/>
    <s v="Bosque latifoliado degradado 30-69%"/>
    <n v="4"/>
    <s v="Media"/>
    <s v="Rapide Eye"/>
    <n v="2016"/>
    <s v="1645523_RapidEye-1_analytic_20161001_164628.tif"/>
    <s v="Alta"/>
    <m/>
    <m/>
    <s v="547i"/>
    <n v="14.033099999999999"/>
    <n v="-85.071290000000005"/>
    <x v="0"/>
  </r>
  <r>
    <x v="2316"/>
    <x v="2316"/>
    <s v="Jorge Cisneros"/>
    <n v="14.0326"/>
    <n v="-85.326430000000002"/>
    <s v="Áreas agropecuarias arboladas"/>
    <n v="2"/>
    <s v="Alta"/>
    <s v="Landsat"/>
    <n v="2005"/>
    <s v="imgl7_16050_13_03_2005.img"/>
    <s v="Media"/>
    <s v="Áreas agropecuarias arboladas"/>
    <n v="2"/>
    <s v="Alta"/>
    <s v="Rapide Eye"/>
    <n v="2016"/>
    <s v="1645522_RapidEye-1_analytic_20161001_164628.tif"/>
    <s v="Alta"/>
    <m/>
    <m/>
    <s v="544i"/>
    <n v="14.0326"/>
    <n v="-85.326430000000002"/>
    <x v="0"/>
  </r>
  <r>
    <x v="2317"/>
    <x v="2317"/>
    <s v="Jorge Cisneros"/>
    <n v="13.947789999999999"/>
    <n v="-83.541740000000004"/>
    <s v="Humedales"/>
    <m/>
    <s v="Alta"/>
    <s v="Landsat"/>
    <n v="2008"/>
    <s v="imal7_1550_09_11_2008.img"/>
    <s v="Media"/>
    <s v="Humedales"/>
    <m/>
    <s v="Alta"/>
    <s v="Rapide Eye"/>
    <n v="2016"/>
    <s v="1745503_RapidEye-1_analytic_20160613_164123.tif"/>
    <s v="Alta"/>
    <m/>
    <m/>
    <s v="542i"/>
    <n v="13.947789999999999"/>
    <n v="-83.541740000000004"/>
    <x v="0"/>
  </r>
  <r>
    <x v="2318"/>
    <x v="2318"/>
    <s v="Jorge Cisneros"/>
    <n v="13.946759999999999"/>
    <n v="-83.796790000000001"/>
    <s v="Bosque latifoliado &gt;70%"/>
    <n v="8"/>
    <s v="Alta"/>
    <s v="Landsat"/>
    <n v="2008"/>
    <s v="imal7_1550_09_11_2008.img"/>
    <s v="Media"/>
    <s v="Bosque latifoliado &gt;70%"/>
    <n v="7"/>
    <s v="Alta"/>
    <s v="Rapide Eye"/>
    <n v="2016"/>
    <s v="1745502_RapidEye-1_analytic_20160206_165510.tif"/>
    <s v="Alta"/>
    <m/>
    <m/>
    <s v="539i"/>
    <n v="13.946759999999999"/>
    <n v="-83.796790000000001"/>
    <x v="0"/>
  </r>
  <r>
    <x v="2319"/>
    <x v="2319"/>
    <s v="Jorge Cisneros"/>
    <n v="13.946859999999999"/>
    <n v="-83.966819999999998"/>
    <s v="Humedales"/>
    <m/>
    <s v="Alta"/>
    <s v="Landsat"/>
    <n v="2005"/>
    <s v="mosa_15_16_17_2005_06_1.img"/>
    <s v="Media"/>
    <s v="Humedales"/>
    <m/>
    <s v="Alta"/>
    <s v="Rapide Eye"/>
    <n v="2015"/>
    <s v="1645528_RapidEye-2_analytic_20151001_165216.tif"/>
    <s v="Alta"/>
    <m/>
    <m/>
    <s v="537i"/>
    <n v="13.946859999999999"/>
    <n v="-83.966819999999998"/>
    <x v="0"/>
  </r>
  <r>
    <x v="2320"/>
    <x v="2320"/>
    <s v="Jorge Cisneros"/>
    <n v="13.947939999999999"/>
    <n v="-84.221850000000003"/>
    <s v="Pastos"/>
    <m/>
    <s v="Alta"/>
    <s v="Landsat"/>
    <n v="2005"/>
    <s v="mosa_15_16_17_2005_06_1.img"/>
    <s v="Media"/>
    <s v="Áreas agropecuarias arboladas"/>
    <n v="2"/>
    <s v="Alta"/>
    <s v="Rapide Eye"/>
    <n v="2016"/>
    <s v="1645527_RapidEye-1_analytic_20160206_165511.tif"/>
    <s v="Alta"/>
    <m/>
    <m/>
    <s v="534i"/>
    <n v="13.947939999999999"/>
    <n v="-84.221850000000003"/>
    <x v="0"/>
  </r>
  <r>
    <x v="2321"/>
    <x v="2321"/>
    <s v="Jorge Cisneros"/>
    <n v="13.947139999999999"/>
    <n v="-84.476900000000001"/>
    <s v="Sombras y Nubes"/>
    <m/>
    <s v="Alta"/>
    <s v="Landsat"/>
    <n v="2005"/>
    <s v="mosa_15_16_17_2005_06.img"/>
    <s v="Media"/>
    <s v="Bosque latifoliado degradado 30-69%"/>
    <n v="3"/>
    <s v="Media"/>
    <s v="Rapide Eye"/>
    <n v="2016"/>
    <s v="1645526_RapidEye-2_analytic_20160927_164626.tif"/>
    <s v="Alta"/>
    <m/>
    <m/>
    <s v="531i"/>
    <n v="13.947139999999999"/>
    <n v="-84.476900000000001"/>
    <x v="1"/>
  </r>
  <r>
    <x v="2322"/>
    <x v="2322"/>
    <s v="Jorge Cisneros"/>
    <n v="11.567489999999999"/>
    <n v="-84.477369999999993"/>
    <s v="Pastos"/>
    <m/>
    <s v="Alta"/>
    <s v="Landsat"/>
    <n v="2005"/>
    <s v="imal7_16052_24_01_2005.img"/>
    <s v="Media"/>
    <s v="Áreas agropecuarias arboladas"/>
    <n v="2"/>
    <s v="Media"/>
    <s v="Rapide Eye"/>
    <n v="2016"/>
    <s v="1644426_RapidEye-1_analytic_20160315_165218.tif"/>
    <s v="Alta"/>
    <m/>
    <m/>
    <s v="52i"/>
    <n v="11.567489999999999"/>
    <n v="-84.477369999999993"/>
    <x v="0"/>
  </r>
  <r>
    <x v="2323"/>
    <x v="2323"/>
    <s v="Jorge Cisneros"/>
    <n v="13.948040000000001"/>
    <n v="-84.731930000000006"/>
    <s v="Bosque latifoliado degradado 30-69%"/>
    <n v="6"/>
    <s v="Alta"/>
    <s v="Landsat"/>
    <n v="2005"/>
    <s v="mosa_15_16_17_2005_06_1.img"/>
    <s v="Media"/>
    <s v="Sombras y Nubes"/>
    <m/>
    <s v="Alta"/>
    <s v="Rapide Eye"/>
    <n v="2016"/>
    <s v="1645525_RapidEye-3_analytic_20160317_164844.tif"/>
    <s v="Alta"/>
    <m/>
    <m/>
    <s v="528i"/>
    <n v="13.948040000000001"/>
    <n v="-84.731930000000006"/>
    <x v="1"/>
  </r>
  <r>
    <x v="2324"/>
    <x v="2324"/>
    <s v="Jorge Cisneros"/>
    <n v="13.947419999999999"/>
    <n v="-84.986980000000003"/>
    <s v="Bosque latifoliado degradado 30-69%"/>
    <n v="6"/>
    <s v="Alta"/>
    <s v="Landsat"/>
    <n v="2005"/>
    <s v="mosa_15_16_17_2005_06_1.img"/>
    <s v="Media"/>
    <s v="Áreas agropecuarias arboladas"/>
    <n v="1"/>
    <s v="Alta"/>
    <s v="Rapide Eye"/>
    <n v="2016"/>
    <s v="1645524_RapidEye-3_analytic_20160317_164844.tif"/>
    <s v="Alta"/>
    <m/>
    <m/>
    <s v="525i"/>
    <n v="13.947419999999999"/>
    <n v="-84.986980000000003"/>
    <x v="0"/>
  </r>
  <r>
    <x v="2325"/>
    <x v="2325"/>
    <s v="Jorge Cisneros"/>
    <n v="12.37509"/>
    <n v="-83.840369999999993"/>
    <s v="Bosque latifoliado degradado 30-69%"/>
    <n v="5"/>
    <s v="Alta"/>
    <s v="Landsat"/>
    <n v="2005"/>
    <s v="imal7_15052_29_08_2005.img"/>
    <s v="Media"/>
    <s v="Áreas agropecuarias arboladas"/>
    <n v="1"/>
    <s v="Alta"/>
    <s v="Rapide Eye"/>
    <n v="2015"/>
    <s v="1744802_RapidEye-5_analytic_20150101_165638.tif"/>
    <s v="Alta"/>
    <m/>
    <m/>
    <s v="523INF"/>
    <n v="12.37509"/>
    <n v="-83.840369999999993"/>
    <x v="0"/>
  </r>
  <r>
    <x v="2326"/>
    <x v="2326"/>
    <s v="Jorge Cisneros"/>
    <n v="13.94815"/>
    <n v="-85.242019999999997"/>
    <s v="Bosque latifoliado degradado 30-69%"/>
    <n v="6"/>
    <s v="Alta"/>
    <s v="Landsat"/>
    <n v="2005"/>
    <s v="mosa_15_16_17_2005_06.img"/>
    <s v="Media"/>
    <s v="Bosque latifoliado degradado 30-69%"/>
    <n v="4"/>
    <s v="Alta"/>
    <s v="Rapide Eye"/>
    <n v="2016"/>
    <s v="1645522_RapidEye-1_analytic_20161001_164628.tif"/>
    <s v="Alta"/>
    <m/>
    <m/>
    <s v="522i"/>
    <n v="13.94815"/>
    <n v="-85.242019999999997"/>
    <x v="0"/>
  </r>
  <r>
    <x v="2327"/>
    <x v="2327"/>
    <s v="Jorge Cisneros"/>
    <n v="12.376060000000001"/>
    <n v="-84.094880000000003"/>
    <s v="Bosque latifoliado degradado 30-69%"/>
    <n v="6"/>
    <s v="Alta"/>
    <s v="Landsat"/>
    <n v="2005"/>
    <s v="imal7_15051_29_08_2005.img"/>
    <s v="Media"/>
    <s v="Bosque latifoliado degradado 30-69%"/>
    <n v="3"/>
    <s v="Alta"/>
    <s v="Rapide Eye"/>
    <n v="2015"/>
    <s v="1644828_RapidEye-2_analytic_20151001_165240.tif"/>
    <s v="Alta"/>
    <m/>
    <m/>
    <s v="520INF"/>
    <n v="12.376060000000001"/>
    <n v="-84.094880000000003"/>
    <x v="0"/>
  </r>
  <r>
    <x v="2328"/>
    <x v="2328"/>
    <s v="Jorge Cisneros"/>
    <n v="13.947699999999999"/>
    <n v="-85.497069999999994"/>
    <s v="Áreas agropecuarias arboladas"/>
    <n v="1"/>
    <s v="Alta"/>
    <s v="Landsat"/>
    <n v="2005"/>
    <s v="imal7_17050_16_04_2003.img"/>
    <s v="Media"/>
    <s v="Bosque latifoliado degradado 30-69%"/>
    <n v="4"/>
    <s v="Alta"/>
    <s v="Rapide Eye"/>
    <n v="2016"/>
    <s v="1645521_RapidEye-4_analytic_20160204_164905.tif"/>
    <s v="Alta"/>
    <m/>
    <m/>
    <s v="519i"/>
    <n v="13.947699999999999"/>
    <n v="-85.497069999999994"/>
    <x v="0"/>
  </r>
  <r>
    <x v="2329"/>
    <x v="2329"/>
    <s v="Jorge Cisneros"/>
    <n v="12.375249999999999"/>
    <n v="-84.350340000000003"/>
    <s v="Pastos"/>
    <m/>
    <s v="Alta"/>
    <s v="Landsat"/>
    <n v="2005"/>
    <s v="imal7_16051_24_11_2005.img"/>
    <s v="Media"/>
    <s v="Cultivo Permanente &lt; 30% (no bosque)"/>
    <m/>
    <s v="Alta"/>
    <s v="Rapide Eye"/>
    <n v="2016"/>
    <s v="1644826_RapidEye-2_analytic_20160124_170426.tif"/>
    <s v="Alta"/>
    <m/>
    <m/>
    <s v="517INF"/>
    <n v="12.375249999999999"/>
    <n v="-84.350340000000003"/>
    <x v="0"/>
  </r>
  <r>
    <x v="2330"/>
    <x v="2330"/>
    <s v="Jorge Cisneros"/>
    <n v="13.862780000000001"/>
    <n v="-83.540520000000001"/>
    <s v="Humedales"/>
    <m/>
    <s v="Alta"/>
    <s v="Landsat"/>
    <n v="2004"/>
    <s v="imal7_15050_04_04_2004.img"/>
    <s v="Media"/>
    <s v="Humedales"/>
    <n v="2"/>
    <s v="Alta"/>
    <s v="Rapide Eye"/>
    <n v="2016"/>
    <s v="1745403_RapidEye-1_analytic_20160613_164126.tif"/>
    <s v="Alta"/>
    <m/>
    <m/>
    <s v="516i"/>
    <n v="13.862780000000001"/>
    <n v="-83.540520000000001"/>
    <x v="0"/>
  </r>
  <r>
    <x v="2331"/>
    <x v="2331"/>
    <s v="Jorge Cisneros"/>
    <n v="12.376060000000001"/>
    <n v="-84.604889999999997"/>
    <s v="Pastos"/>
    <m/>
    <s v="Alta"/>
    <s v="Landsat"/>
    <n v="2005"/>
    <s v="imal7_16051_24_11_2005.img"/>
    <s v="Media"/>
    <s v="Pastos"/>
    <m/>
    <s v="Baja"/>
    <s v="Rapide Eye"/>
    <n v="2016"/>
    <s v="1644825_RapidEye-5_analytic_20160402_164752.tif"/>
    <s v="Alta"/>
    <m/>
    <m/>
    <s v="514INF"/>
    <n v="12.376060000000001"/>
    <n v="-84.604889999999997"/>
    <x v="0"/>
  </r>
  <r>
    <x v="2332"/>
    <x v="2332"/>
    <s v="Jorge Cisneros"/>
    <n v="12.375349999999999"/>
    <n v="-84.690330000000003"/>
    <s v="Humedales"/>
    <n v="2"/>
    <s v="Alta"/>
    <s v="Landsat"/>
    <n v="2005"/>
    <s v="imal7_16051_24_11_2005.img"/>
    <s v="Media"/>
    <s v="Áreas agropecuarias arboladas"/>
    <n v="2"/>
    <s v="Alta"/>
    <s v="Rapide Eye"/>
    <n v="2016"/>
    <s v="1644825_RapidEye-5_analytic_20160402_164752.tif"/>
    <s v="Alta"/>
    <m/>
    <m/>
    <s v="513INF"/>
    <n v="12.375349999999999"/>
    <n v="-84.690330000000003"/>
    <x v="0"/>
  </r>
  <r>
    <x v="2333"/>
    <x v="2333"/>
    <s v="Jorge Cisneros"/>
    <n v="13.86176"/>
    <n v="-83.795670000000001"/>
    <s v="Humedales"/>
    <m/>
    <s v="Alta"/>
    <s v="Landsat"/>
    <n v="2005"/>
    <s v="imal7_15050_04_04_2004.img"/>
    <s v="Media"/>
    <s v="Humedales"/>
    <m/>
    <s v="Alta"/>
    <s v="Rapide Eye"/>
    <n v="2015"/>
    <s v="1745402_RapidEye-2_analytic_20151001_165219.tif"/>
    <s v="Alta"/>
    <m/>
    <m/>
    <s v="513i"/>
    <n v="13.86176"/>
    <n v="-83.795670000000001"/>
    <x v="0"/>
  </r>
  <r>
    <x v="2334"/>
    <x v="2334"/>
    <s v="Jorge Cisneros"/>
    <n v="13.8629"/>
    <n v="-84.050790000000006"/>
    <s v="Bosque latifoliado &gt;70%"/>
    <n v="7"/>
    <s v="Media"/>
    <s v="Landsat"/>
    <n v="2005"/>
    <s v="imal7_15050_04_04_2004.img"/>
    <s v="Media"/>
    <s v="Bosque latifoliado degradado 30-69%"/>
    <n v="5"/>
    <s v="Alta"/>
    <s v="Rapide Eye"/>
    <n v="2016"/>
    <s v="1645428_RapidEye-1_analytic_20160206_165514.tif"/>
    <s v="Alta"/>
    <m/>
    <m/>
    <s v="510i"/>
    <n v="13.8629"/>
    <n v="-84.050790000000006"/>
    <x v="0"/>
  </r>
  <r>
    <x v="2335"/>
    <x v="2335"/>
    <s v="Jorge Cisneros"/>
    <n v="11.48226"/>
    <n v="-83.966430000000003"/>
    <s v="Bosque latifoliado &gt;70%"/>
    <n v="7"/>
    <s v="Media"/>
    <s v="Landsat"/>
    <n v="2005"/>
    <s v="imal7_15052_29_08_2005.img"/>
    <s v="Media"/>
    <s v="Áreas agropecuarias arboladas"/>
    <n v="2"/>
    <s v="Media"/>
    <s v="Sentinel"/>
    <n v="2018"/>
    <m/>
    <s v="Alta"/>
    <m/>
    <m/>
    <s v="50i"/>
    <n v="11.48226"/>
    <n v="-83.966430000000003"/>
    <x v="0"/>
  </r>
  <r>
    <x v="2336"/>
    <x v="2336"/>
    <s v="Jorge Cisneros"/>
    <n v="13.097860000000001"/>
    <n v="-85.029759999999996"/>
    <s v="Bosque latifoliado &gt;70%"/>
    <n v="7"/>
    <s v="Alta"/>
    <s v="Landsat"/>
    <n v="2003"/>
    <s v="imal7_16051_05_12_2003.img"/>
    <s v="Media"/>
    <s v="Bosque latifoliado degradado 30-69%"/>
    <n v="4"/>
    <s v="Alta"/>
    <s v="Rapide Eye"/>
    <n v="2016"/>
    <s v="1645123_RapidEye-1_analytic_20161001_164642.tif"/>
    <s v="Alta"/>
    <m/>
    <m/>
    <s v="50b"/>
    <n v="13.097860000000001"/>
    <n v="-85.029759999999996"/>
    <x v="0"/>
  </r>
  <r>
    <x v="2337"/>
    <x v="2337"/>
    <s v="Jorge Cisneros"/>
    <n v="13.86195"/>
    <n v="-84.135840000000002"/>
    <s v="Bosque latifoliado &gt;70%"/>
    <n v="9"/>
    <s v="Alta"/>
    <s v="Landsat"/>
    <n v="2004"/>
    <s v="imal7_15050_27_09_2004.img"/>
    <s v="Media"/>
    <s v="Bosque latifoliado degradado 30-69%"/>
    <n v="6"/>
    <s v="Baja"/>
    <s v="Rapide Eye"/>
    <n v="2016"/>
    <s v="1645427_RapidEye-3_analytic_20160620_164334.tif"/>
    <s v="Alta"/>
    <m/>
    <m/>
    <s v="509i"/>
    <n v="13.86195"/>
    <n v="-84.135840000000002"/>
    <x v="0"/>
  </r>
  <r>
    <x v="2338"/>
    <x v="2338"/>
    <s v="Jorge Cisneros"/>
    <n v="13.862970000000001"/>
    <n v="-84.390969999999996"/>
    <s v="Sombras y Nubes"/>
    <m/>
    <s v="Alta"/>
    <s v="Landsat"/>
    <n v="2005"/>
    <s v="imgl7_16050_13_03_2005.img"/>
    <s v="Media"/>
    <s v="Áreas agropecuarias arboladas"/>
    <m/>
    <s v="Alta"/>
    <s v="Rapide Eye"/>
    <n v="2016"/>
    <s v="1645426_RapidEye-3_analytic_20160620_164335.tif"/>
    <s v="Alta"/>
    <m/>
    <m/>
    <s v="506i"/>
    <n v="13.862970000000001"/>
    <n v="-84.390969999999996"/>
    <x v="1"/>
  </r>
  <r>
    <x v="2339"/>
    <x v="2339"/>
    <s v="Jorge Cisneros"/>
    <n v="13.86224"/>
    <n v="-84.646109999999993"/>
    <s v="Bosque latifoliado degradado 30-69%"/>
    <n v="6"/>
    <s v="Alta"/>
    <s v="Landsat"/>
    <n v="2005"/>
    <s v="imgl7_16050_13_03_2005.img"/>
    <s v="Media"/>
    <s v="Bosque latifoliado degradado 30-69%"/>
    <n v="5"/>
    <s v="Alta"/>
    <s v="Rapide Eye"/>
    <n v="2016"/>
    <s v="1645425_RapidEye-2_analytic_20160927_164630.tif"/>
    <s v="Alta"/>
    <m/>
    <m/>
    <s v="503i"/>
    <n v="13.86224"/>
    <n v="-84.646109999999993"/>
    <x v="0"/>
  </r>
  <r>
    <x v="2340"/>
    <x v="2340"/>
    <s v="Jorge Cisneros"/>
    <n v="13.86308"/>
    <n v="-84.901240000000001"/>
    <s v="Bosque latifoliado &gt;70%"/>
    <n v="8"/>
    <s v="Media"/>
    <s v="Landsat"/>
    <n v="2005"/>
    <s v="mosa_15_16_17_2005_06_1.img"/>
    <s v="Media"/>
    <s v="Bosque latifoliado degradado 30-69%"/>
    <n v="5"/>
    <s v="Alta"/>
    <s v="Rapide Eye"/>
    <n v="2016"/>
    <s v="1645424_RapidEye-3_analytic_20160317_164847.tif"/>
    <s v="Alta"/>
    <m/>
    <m/>
    <s v="500i"/>
    <n v="13.86308"/>
    <n v="-84.901240000000001"/>
    <x v="0"/>
  </r>
  <r>
    <x v="2341"/>
    <x v="2341"/>
    <s v="Jorge Cisneros"/>
    <n v="10.84614"/>
    <n v="-84.094880000000003"/>
    <s v="Bosque latifoliado &gt;70%"/>
    <n v="9"/>
    <s v="Alta"/>
    <s v="Landsat"/>
    <n v="2005"/>
    <s v="imal7_15052_29_08_2005.img"/>
    <s v="Media"/>
    <s v="Bosque latifoliado &gt;70%"/>
    <n v="9"/>
    <s v="Alta"/>
    <s v="Google Earth"/>
    <n v="2014"/>
    <m/>
    <s v="Alta"/>
    <m/>
    <m/>
    <s v="4INF"/>
    <n v="10.84614"/>
    <n v="-84.094880000000003"/>
    <x v="0"/>
  </r>
  <r>
    <x v="2342"/>
    <x v="2342"/>
    <s v="Jorge Cisneros"/>
    <n v="10.887359999999999"/>
    <n v="-83.967429999999993"/>
    <s v="Bosque latifoliado &gt;70%"/>
    <n v="8"/>
    <s v="Alta"/>
    <s v="Landsat"/>
    <n v="2007"/>
    <s v="imal7_1553_08_02_2007.img"/>
    <s v="Media"/>
    <s v="Sombras y Nubes"/>
    <m/>
    <s v="Alta"/>
    <s v="Rapide Eye"/>
    <n v="2016"/>
    <s v="1744101_RapidEye-3_analytic_20160522_163619.tif"/>
    <s v="Alta"/>
    <m/>
    <m/>
    <s v="4i"/>
    <n v="10.887359999999999"/>
    <n v="-83.967429999999993"/>
    <x v="1"/>
  </r>
  <r>
    <x v="2343"/>
    <x v="2343"/>
    <s v="Jorge Cisneros"/>
    <n v="13.86252"/>
    <n v="-85.156379999999999"/>
    <s v="Bosque latifoliado degradado 30-69%"/>
    <n v="6"/>
    <s v="Alta"/>
    <s v="Landsat"/>
    <n v="2003"/>
    <s v="imal7_16051_05_12_2003.img"/>
    <s v="Media"/>
    <s v="Bosque latifoliado degradado 30-69%"/>
    <n v="3"/>
    <s v="Alta"/>
    <s v="Rapide Eye"/>
    <n v="2016"/>
    <s v="1645423_RapidEye-4_analytic_20160116_165124.tif"/>
    <s v="Alta"/>
    <m/>
    <m/>
    <s v="497i"/>
    <n v="13.86252"/>
    <n v="-85.156379999999999"/>
    <x v="0"/>
  </r>
  <r>
    <x v="2344"/>
    <x v="2344"/>
    <s v="Jorge Cisneros"/>
    <n v="13.86318"/>
    <n v="-85.411510000000007"/>
    <s v="Bosque latifoliado degradado 30-69%"/>
    <n v="5"/>
    <s v="Alta"/>
    <s v="Landsat"/>
    <n v="2003"/>
    <s v="imal7_16051_05_12_2003.img"/>
    <s v="Media"/>
    <s v="Bosque latifoliado &gt;70%"/>
    <n v="9"/>
    <s v="Alta"/>
    <s v="Rapide Eye"/>
    <n v="2016"/>
    <s v="1645422_RapidEye-4_analytic_20160204_164908.tif"/>
    <s v="Alta"/>
    <m/>
    <m/>
    <s v="494i"/>
    <n v="13.86318"/>
    <n v="-85.411510000000007"/>
    <x v="0"/>
  </r>
  <r>
    <x v="2345"/>
    <x v="2345"/>
    <s v="Jorge Cisneros"/>
    <n v="13.863250000000001"/>
    <n v="-85.666650000000004"/>
    <s v="Áreas agropecuarias arboladas"/>
    <n v="2"/>
    <s v="Media"/>
    <s v="Landsat"/>
    <n v="2005"/>
    <s v="imal7_16051_24_11_2005.img"/>
    <s v="Media"/>
    <s v="Bosque latifoliado degradado 30-69%"/>
    <n v="4"/>
    <s v="Alta"/>
    <s v="Rapide Eye"/>
    <n v="2016"/>
    <s v="1645420_RapidEye-4_analytic_20160204_164908.tif"/>
    <s v="Alta"/>
    <m/>
    <m/>
    <s v="491i"/>
    <n v="13.863250000000001"/>
    <n v="-85.666650000000004"/>
    <x v="0"/>
  </r>
  <r>
    <x v="2346"/>
    <x v="2346"/>
    <s v="Jorge Cisneros"/>
    <n v="13.777850000000001"/>
    <n v="-83.711799999999997"/>
    <s v="Sombras y Nubes"/>
    <m/>
    <s v="Alta"/>
    <s v="Landsat"/>
    <n v="2004"/>
    <s v="imal7_15050_27_09_2004.img"/>
    <s v="Media"/>
    <s v="Sombras y Nubes"/>
    <m/>
    <s v="Alta"/>
    <s v="Rapide Eye"/>
    <n v="2016"/>
    <s v="1645420_RapidEye-4_analytic_20160204_164908.tif"/>
    <s v="Alta"/>
    <m/>
    <m/>
    <s v="489i"/>
    <n v="13.777850000000001"/>
    <n v="-83.711799999999997"/>
    <x v="1"/>
  </r>
  <r>
    <x v="2347"/>
    <x v="2347"/>
    <s v="Jorge Cisneros"/>
    <n v="13.77689"/>
    <n v="-83.966849999999994"/>
    <s v="Humedales"/>
    <m/>
    <s v="Alta"/>
    <s v="Landsat"/>
    <n v="2004"/>
    <s v="imal7_15050_27_09_2004.img"/>
    <s v="Media"/>
    <s v="Humedales"/>
    <m/>
    <s v="Alta"/>
    <s v="Rapide Eye"/>
    <n v="2016"/>
    <s v="1645428_RapidEye-1_analytic_20160206_165514.tif"/>
    <s v="Alta"/>
    <m/>
    <m/>
    <s v="486i"/>
    <n v="13.77689"/>
    <n v="-83.966849999999994"/>
    <x v="0"/>
  </r>
  <r>
    <x v="2348"/>
    <x v="2348"/>
    <s v="Jorge Cisneros"/>
    <n v="12.28992"/>
    <n v="-83.669370000000001"/>
    <s v="Agua"/>
    <m/>
    <s v="Alta"/>
    <s v="Landsat"/>
    <n v="2005"/>
    <s v="imal7_15052_29_08_2005.img"/>
    <s v="Media"/>
    <s v="Agua"/>
    <m/>
    <s v="Alta"/>
    <s v="Rapide Eye"/>
    <n v="2015"/>
    <s v="1744702_RapidEye-1_analytic_20150214_170124.tif"/>
    <s v="Alta"/>
    <m/>
    <m/>
    <s v="485INF"/>
    <n v="12.28992"/>
    <n v="-83.669370000000001"/>
    <x v="0"/>
  </r>
  <r>
    <x v="2349"/>
    <x v="2349"/>
    <s v="Jorge Cisneros"/>
    <n v="13.777950000000001"/>
    <n v="-84.221879999999999"/>
    <s v="Bosque latifoliado &gt;70%"/>
    <n v="9"/>
    <s v="Alta"/>
    <s v="Landsat"/>
    <n v="2005"/>
    <s v="imgl7_16050_13_03_2005.img"/>
    <s v="Media"/>
    <s v="Bosque latifoliado degradado 30-69%"/>
    <n v="4"/>
    <s v="Alta"/>
    <s v="Rapide Eye"/>
    <n v="2016"/>
    <s v="1645427_RapidEye-1_analytic_20160206_165515.tif"/>
    <s v="Alta"/>
    <m/>
    <m/>
    <s v="483i"/>
    <n v="13.777950000000001"/>
    <n v="-84.221879999999999"/>
    <x v="0"/>
  </r>
  <r>
    <x v="2350"/>
    <x v="2350"/>
    <s v="Jorge Cisneros"/>
    <n v="12.29095"/>
    <n v="-83.92389"/>
    <s v="Bosque latifoliado degradado 30-69%"/>
    <n v="4"/>
    <s v="Alta"/>
    <s v="Landsat"/>
    <n v="2005"/>
    <s v="imal7_15052_29_08_2005.img"/>
    <s v="Media"/>
    <s v="Áreas agropecuarias arboladas"/>
    <n v="2"/>
    <s v="Alta"/>
    <s v="Rapide Eye"/>
    <n v="2016"/>
    <s v="1645427_RapidEye-1_analytic_20160206_165515.tif"/>
    <s v="Alta"/>
    <m/>
    <m/>
    <s v="482INF"/>
    <n v="12.29095"/>
    <n v="-83.92389"/>
    <x v="0"/>
  </r>
  <r>
    <x v="2351"/>
    <x v="2351"/>
    <s v="Jorge Cisneros"/>
    <n v="13.77707"/>
    <n v="-84.306910000000002"/>
    <s v="Bosque latifoliado degradado 30-69%"/>
    <n v="4"/>
    <s v="Alta"/>
    <s v="Landsat"/>
    <n v="2005"/>
    <s v="imgl7_16050_13_03_2005.img"/>
    <s v="Media"/>
    <s v="Áreas agropecuarias arboladas"/>
    <n v="2"/>
    <s v="Alta"/>
    <s v="Rapide Eye"/>
    <n v="2016"/>
    <s v="1645427_RapidEye-1_analytic_20160206_165515.tif"/>
    <s v="Alta"/>
    <m/>
    <m/>
    <s v="482i"/>
    <n v="13.77707"/>
    <n v="-84.306910000000002"/>
    <x v="0"/>
  </r>
  <r>
    <x v="2352"/>
    <x v="2352"/>
    <s v="Jorge Cisneros"/>
    <n v="11.48316"/>
    <n v="-84.221530000000001"/>
    <s v="Bosque latifoliado degradado 30-69%"/>
    <n v="4"/>
    <s v="Alta"/>
    <s v="Landsat"/>
    <n v="2005"/>
    <s v="imal7_15052_29_08_2005.img"/>
    <s v="Media"/>
    <s v="Áreas agropecuarias arboladas"/>
    <n v="2"/>
    <s v="Alta"/>
    <s v="Rapide Eye"/>
    <n v="2016"/>
    <s v="1644327_RapidEye-1_analytic_20160315_165221.tif"/>
    <s v="Alta"/>
    <m/>
    <m/>
    <s v="47i"/>
    <n v="11.48316"/>
    <n v="-84.221530000000001"/>
    <x v="0"/>
  </r>
  <r>
    <x v="2353"/>
    <x v="2353"/>
    <s v="Jorge Cisneros"/>
    <n v="12.92845"/>
    <n v="-83.584289999999996"/>
    <s v="Bosque latifoliado degradado 30-69%"/>
    <n v="4"/>
    <s v="Alta"/>
    <s v="Landsat"/>
    <n v="2005"/>
    <s v="imal7_15051_29_08_2005.img"/>
    <s v="Media"/>
    <s v="Áreas agropecuarias arboladas"/>
    <n v="2"/>
    <s v="Media"/>
    <s v="Rapide Eye"/>
    <n v="2016"/>
    <s v="1745003_RapidEye-1_analytic_20160127_164636.tif"/>
    <s v="Alta"/>
    <m/>
    <m/>
    <s v="47b"/>
    <n v="12.92845"/>
    <n v="-83.584289999999996"/>
    <x v="0"/>
  </r>
  <r>
    <x v="2354"/>
    <x v="2354"/>
    <s v="Jorge Cisneros"/>
    <n v="12.29012"/>
    <n v="-84.179509999999993"/>
    <s v="Bosque latifoliado degradado 30-69%"/>
    <n v="5"/>
    <s v="Alta"/>
    <s v="Landsat"/>
    <n v="2005"/>
    <s v="imal7_15051_29_08_2005.img"/>
    <s v="Media"/>
    <s v="Áreas agropecuarias arboladas"/>
    <n v="2"/>
    <s v="Media"/>
    <s v="Rapide Eye"/>
    <n v="2015"/>
    <s v="1644727_RapidEye-2_analytic_20151001_165244.tif"/>
    <s v="Alta"/>
    <m/>
    <m/>
    <s v="479INF"/>
    <n v="12.29012"/>
    <n v="-84.179509999999993"/>
    <x v="0"/>
  </r>
  <r>
    <x v="2355"/>
    <x v="2355"/>
    <s v="Jorge Cisneros"/>
    <n v="13.77802"/>
    <n v="-84.561940000000007"/>
    <s v="Bosque latifoliado degradado 30-69%"/>
    <n v="3"/>
    <s v="Alta"/>
    <s v="Landsat"/>
    <n v="2005"/>
    <s v="imal7_16051_24_11_2005.img"/>
    <s v="Media"/>
    <s v="Áreas agropecuarias arboladas"/>
    <n v="1"/>
    <s v="Alta"/>
    <s v="Rapide Eye"/>
    <n v="2016"/>
    <s v="1645425_RapidEye-1_analytic_20160422_165008.tif"/>
    <s v="Alta"/>
    <m/>
    <m/>
    <s v="479i"/>
    <n v="13.77802"/>
    <n v="-84.561940000000007"/>
    <x v="0"/>
  </r>
  <r>
    <x v="2356"/>
    <x v="2356"/>
    <s v="Jorge Cisneros"/>
    <n v="12.290990000000001"/>
    <n v="-84.434070000000006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4726_RapidEye-2_analytic_20160124_170429.tif"/>
    <s v="Alta"/>
    <m/>
    <m/>
    <s v="476INF"/>
    <n v="12.290990000000001"/>
    <n v="-84.434070000000006"/>
    <x v="0"/>
  </r>
  <r>
    <x v="2357"/>
    <x v="2357"/>
    <s v="Jorge Cisneros"/>
    <n v="13.77735"/>
    <n v="-84.816990000000004"/>
    <s v="Áreas agropecuarias arboladas"/>
    <n v="2"/>
    <s v="Alta"/>
    <s v="Landsat"/>
    <n v="2005"/>
    <s v="imal7_16051_24_11_2005.img"/>
    <s v="Media"/>
    <s v="Pastos"/>
    <m/>
    <s v="Alta"/>
    <s v="Rapide Eye"/>
    <n v="2016"/>
    <s v="1645424_RapidEye-1_analytic_20160422_165008.tif"/>
    <s v="Alta"/>
    <m/>
    <m/>
    <s v="476i"/>
    <n v="13.77735"/>
    <n v="-84.816990000000004"/>
    <x v="0"/>
  </r>
  <r>
    <x v="2358"/>
    <x v="2358"/>
    <s v="Jorge Cisneros"/>
    <n v="12.29031"/>
    <n v="-84.68965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4725_RapidEye-4_analytic_20160415_163836.tif"/>
    <s v="Alta"/>
    <m/>
    <m/>
    <s v="473INF"/>
    <n v="12.29031"/>
    <n v="-84.68965"/>
    <x v="0"/>
  </r>
  <r>
    <x v="2359"/>
    <x v="2359"/>
    <s v="Jorge Cisneros"/>
    <n v="13.778130000000001"/>
    <n v="-85.072029999999998"/>
    <s v="Sombras y Nubes"/>
    <m/>
    <s v="Alta"/>
    <s v="Landsat"/>
    <n v="2005"/>
    <s v="imal7_16051_24_11_2005.img"/>
    <s v="Media"/>
    <s v="Bosque latifoliado degradado 30-69%"/>
    <n v="5"/>
    <s v="Alta"/>
    <s v="Rapide Eye"/>
    <n v="2016"/>
    <s v="1645423_RapidEye-1_analytic_20160422_165009.tif"/>
    <s v="Alta"/>
    <m/>
    <m/>
    <s v="473i"/>
    <n v="13.778130000000001"/>
    <n v="-85.072029999999998"/>
    <x v="1"/>
  </r>
  <r>
    <x v="2360"/>
    <x v="2360"/>
    <s v="Jorge Cisneros"/>
    <n v="13.77763"/>
    <n v="-85.327079999999995"/>
    <s v="Bosque latifoliado degradado 30-69%"/>
    <n v="3"/>
    <s v="Media"/>
    <s v="Landsat"/>
    <n v="2005"/>
    <s v="imal7_16051_24_11_2005.img"/>
    <s v="Media"/>
    <s v="Bosque latifoliado degradado 30-69%"/>
    <n v="6"/>
    <s v="Alta"/>
    <s v="Rapide Eye"/>
    <n v="2016"/>
    <s v="1645422_RapidEye-1_analytic_20161001_164632.tif"/>
    <s v="Alta"/>
    <m/>
    <m/>
    <s v="470i"/>
    <n v="13.77763"/>
    <n v="-85.327079999999995"/>
    <x v="0"/>
  </r>
  <r>
    <x v="2361"/>
    <x v="2361"/>
    <s v="Jorge Cisneros"/>
    <n v="12.928509999999999"/>
    <n v="-85.114580000000004"/>
    <s v="Áreas agropecuarias arboladas"/>
    <n v="2"/>
    <s v="Media"/>
    <s v="Landsat"/>
    <n v="2003"/>
    <s v="imal7_16051_05_12_2003.img"/>
    <s v="Media"/>
    <s v="Pastos"/>
    <m/>
    <s v="Alta"/>
    <s v="Rapide Eye"/>
    <n v="2016"/>
    <s v="1645023_RapidEye-1_analytic_20161001_164645.tif"/>
    <s v="Alta"/>
    <m/>
    <m/>
    <s v="46b"/>
    <n v="12.928509999999999"/>
    <n v="-85.114580000000004"/>
    <x v="0"/>
  </r>
  <r>
    <x v="2362"/>
    <x v="2362"/>
    <s v="Jorge Cisneros"/>
    <n v="13.778230000000001"/>
    <n v="-85.582120000000003"/>
    <s v="Bosque latifoliado degradado 30-69%"/>
    <n v="5"/>
    <s v="Media"/>
    <s v="Landsat"/>
    <n v="2005"/>
    <s v="imgl7_16050_13_03_2005.img"/>
    <s v="Media"/>
    <s v="Áreas agropecuarias arboladas"/>
    <n v="2"/>
    <s v="Alta"/>
    <s v="Rapide Eye"/>
    <n v="2016"/>
    <s v="1645421_RapidEye-4_analytic_20160204_164908.tif"/>
    <s v="Alta"/>
    <m/>
    <m/>
    <s v="467i"/>
    <n v="13.778230000000001"/>
    <n v="-85.582120000000003"/>
    <x v="0"/>
  </r>
  <r>
    <x v="2363"/>
    <x v="2363"/>
    <s v="Jorge Cisneros"/>
    <n v="13.691689999999999"/>
    <n v="-83.625630000000001"/>
    <s v="Humedales"/>
    <m/>
    <s v="Media"/>
    <s v="Landsat"/>
    <n v="2005"/>
    <s v="mosa_15_16_17_2005_06.img"/>
    <s v="Media"/>
    <s v="Humedales"/>
    <m/>
    <s v="Alta"/>
    <s v="Rapide Eye"/>
    <n v="2016"/>
    <s v="1745403_RapidEye-1_analytic_20160613_164126.tif"/>
    <s v="Alta"/>
    <m/>
    <m/>
    <s v="464i"/>
    <n v="13.691689999999999"/>
    <n v="-83.625630000000001"/>
    <x v="0"/>
  </r>
  <r>
    <x v="2364"/>
    <x v="2364"/>
    <s v="Jorge Cisneros"/>
    <n v="13.692880000000001"/>
    <n v="-83.880750000000006"/>
    <s v="Humedales"/>
    <m/>
    <s v="Media"/>
    <s v="Landsat"/>
    <n v="2005"/>
    <s v="mosa_15_16_17_2005_06.img"/>
    <s v="Media"/>
    <s v="Humedales"/>
    <m/>
    <s v="Alta"/>
    <s v="Rapide Eye"/>
    <n v="2016"/>
    <s v="1745402_RapidEye-1_analytic_20160726_164300.tif"/>
    <s v="Alta"/>
    <m/>
    <m/>
    <s v="461i"/>
    <n v="13.692880000000001"/>
    <n v="-83.880750000000006"/>
    <x v="0"/>
  </r>
  <r>
    <x v="2365"/>
    <x v="2365"/>
    <s v="Jorge Cisneros"/>
    <n v="11.100210000000001"/>
    <n v="-84.009910000000005"/>
    <s v="Bosque latifoliado &gt;70%"/>
    <n v="9"/>
    <s v="Alta"/>
    <s v="Landsat"/>
    <n v="2005"/>
    <s v="imal7_15052_29_08_2005.img"/>
    <s v="Media"/>
    <s v="Bosque latifoliado degradado 30-69%"/>
    <n v="5"/>
    <s v="Alta"/>
    <s v="Rapide Eye"/>
    <n v="2016"/>
    <s v="1644228_RapidEye-2_analytic_20160903_164428.tif"/>
    <s v="Alta"/>
    <m/>
    <m/>
    <s v="45INF"/>
    <n v="11.100210000000001"/>
    <n v="-84.009910000000005"/>
    <x v="0"/>
  </r>
  <r>
    <x v="2366"/>
    <x v="2366"/>
    <s v="Jorge Cisneros"/>
    <n v="12.84346"/>
    <n v="-83.584299999999999"/>
    <s v="Bosque latifoliado degradado 30-69%"/>
    <n v="6"/>
    <s v="Alta"/>
    <s v="Landsat"/>
    <n v="2005"/>
    <s v="imal7_15051_29_08_2005.img"/>
    <s v="Media"/>
    <s v="Bosque latifoliado degradado 30-69%"/>
    <n v="5"/>
    <s v="Alta"/>
    <s v="Rapide Eye"/>
    <n v="2016"/>
    <s v="1745003_RapidEye-1_analytic_20160127_164636.tif"/>
    <s v="Alta"/>
    <m/>
    <m/>
    <s v="45b"/>
    <n v="12.84346"/>
    <n v="-83.584299999999999"/>
    <x v="0"/>
  </r>
  <r>
    <x v="2367"/>
    <x v="2367"/>
    <s v="Jorge Cisneros"/>
    <n v="13.691979999999999"/>
    <n v="-84.135890000000003"/>
    <s v="Bosque de Pino degradado 30-69%"/>
    <n v="5"/>
    <s v="Alta"/>
    <s v="Landsat"/>
    <n v="2005"/>
    <s v="imal7_15051_29_08_2005.img"/>
    <s v="Media"/>
    <s v="Bosque de Pino degradado 30-69%"/>
    <n v="6"/>
    <s v="Alta"/>
    <s v="Rapide Eye"/>
    <n v="2016"/>
    <s v="1645427_RapidEye-1_analytic_20160206_165515.tif"/>
    <s v="Alta"/>
    <m/>
    <m/>
    <s v="458i"/>
    <n v="13.691979999999999"/>
    <n v="-84.135890000000003"/>
    <x v="0"/>
  </r>
  <r>
    <x v="2368"/>
    <x v="2368"/>
    <s v="Jorge Cisneros"/>
    <n v="13.69299"/>
    <n v="-84.391019999999997"/>
    <s v="Bosque latifoliado degradado 30-69%"/>
    <n v="5"/>
    <s v="Alta"/>
    <s v="Landsat"/>
    <n v="2005"/>
    <s v="imgl7_16050_13_03_2005.img"/>
    <s v="Media"/>
    <s v="Bosque latifoliado degradado 30-69%"/>
    <n v="3"/>
    <s v="Alta"/>
    <s v="Rapide Eye"/>
    <n v="2016"/>
    <s v="1645426_RapidEye-1_analytic_20160206_165515.tif"/>
    <s v="Alta"/>
    <m/>
    <m/>
    <s v="455i"/>
    <n v="13.69299"/>
    <n v="-84.391019999999997"/>
    <x v="0"/>
  </r>
  <r>
    <x v="2369"/>
    <x v="2369"/>
    <s v="Jorge Cisneros"/>
    <n v="13.692170000000001"/>
    <n v="-84.476070000000007"/>
    <s v="Bosque latifoliado degradado 30-69%"/>
    <n v="3"/>
    <s v="Alta"/>
    <s v="Landsat"/>
    <n v="2005"/>
    <s v="imgl7_16050_13_03_2005.img"/>
    <s v="Media"/>
    <s v="Bosque latifoliado degradado 30-69%"/>
    <n v="4"/>
    <s v="Alta"/>
    <s v="Rapide Eye"/>
    <n v="2016"/>
    <s v="1645426_RapidEye-1_analytic_20160206_165515.tif"/>
    <s v="Alta"/>
    <m/>
    <m/>
    <s v="454i"/>
    <n v="13.692170000000001"/>
    <n v="-84.476070000000007"/>
    <x v="0"/>
  </r>
  <r>
    <x v="2370"/>
    <x v="2370"/>
    <s v="Jorge Cisneros"/>
    <n v="13.693059999999999"/>
    <n v="-84.731189999999998"/>
    <s v="Cultivo anual"/>
    <m/>
    <s v="Alta"/>
    <s v="Landsat"/>
    <n v="2005"/>
    <s v="imgl7_16050_13_03_2005.img"/>
    <s v="Media"/>
    <s v="Cultivo anual"/>
    <m/>
    <s v="Alta"/>
    <s v="Rapide Eye"/>
    <n v="2016"/>
    <s v="1645425_RapidEye-3_analytic_20160620_164335.tif"/>
    <s v="Alta"/>
    <m/>
    <m/>
    <s v="451i"/>
    <n v="13.693059999999999"/>
    <n v="-84.731189999999998"/>
    <x v="0"/>
  </r>
  <r>
    <x v="2371"/>
    <x v="2371"/>
    <s v="Jorge Cisneros"/>
    <n v="13.692449999999999"/>
    <n v="-84.986329999999995"/>
    <s v="Bosque latifoliado degradado 30-69%"/>
    <n v="4"/>
    <s v="Media"/>
    <s v="Landsat"/>
    <n v="2006"/>
    <s v="mosa_15_16_17_2005_06.img"/>
    <s v="Media"/>
    <s v="Bosque latifoliado degradado 30-69%"/>
    <n v="3"/>
    <s v="Alta"/>
    <s v="Rapide Eye"/>
    <n v="2016"/>
    <s v="1645424_RapidEye-1_analytic_20160422_165008.tif"/>
    <s v="Alta"/>
    <m/>
    <m/>
    <s v="448i"/>
    <n v="13.692449999999999"/>
    <n v="-84.986329999999995"/>
    <x v="0"/>
  </r>
  <r>
    <x v="2372"/>
    <x v="2372"/>
    <s v="Jorge Cisneros"/>
    <n v="13.693160000000001"/>
    <n v="-85.241460000000004"/>
    <s v="Bosque latifoliado degradado 30-69%"/>
    <n v="4"/>
    <s v="Media"/>
    <s v="Landsat"/>
    <n v="2005"/>
    <s v="mosa_15_16_17_2005_06.img"/>
    <s v="Media"/>
    <s v="Bosque latifoliado &gt;70%"/>
    <n v="7"/>
    <s v="Alta"/>
    <s v="Sentinel"/>
    <n v="2018"/>
    <m/>
    <s v="Alta"/>
    <m/>
    <m/>
    <s v="445i"/>
    <n v="13.693160000000001"/>
    <n v="-85.241460000000004"/>
    <x v="0"/>
  </r>
  <r>
    <x v="2373"/>
    <x v="2373"/>
    <s v="Jorge Cisneros"/>
    <n v="12.20607"/>
    <n v="-83.924880000000002"/>
    <s v="Bosque latifoliado &gt;70%"/>
    <n v="8"/>
    <s v="Alta"/>
    <s v="Landsat"/>
    <n v="2005"/>
    <s v="imal7_15052_29_08_2005.img"/>
    <s v="Media"/>
    <s v="Bosque latifoliado &gt;70%"/>
    <n v="8"/>
    <s v="Alta"/>
    <s v="Rapide Eye"/>
    <m/>
    <s v="1644728_RapidEye-1_analytic_20160315_165207.tif"/>
    <s v="Alta"/>
    <m/>
    <m/>
    <s v="444INF"/>
    <n v="12.20607"/>
    <n v="-83.924880000000002"/>
    <x v="0"/>
  </r>
  <r>
    <x v="2374"/>
    <x v="2374"/>
    <s v="Jorge Cisneros"/>
    <n v="13.692729999999999"/>
    <n v="-85.496600000000001"/>
    <s v="Áreas agropecuarias arboladas"/>
    <n v="1"/>
    <s v="Alta"/>
    <s v="Landsat"/>
    <n v="2005"/>
    <s v="imal7_16051_24_11_2005.img"/>
    <s v="Media"/>
    <s v="Pastos"/>
    <m/>
    <s v="Alta"/>
    <s v="Rapide Eye"/>
    <n v="2016"/>
    <s v="1645421_RapidEye-4_analytic_20160204_164908.tif"/>
    <s v="Alta"/>
    <m/>
    <m/>
    <s v="442i"/>
    <n v="13.692729999999999"/>
    <n v="-85.496600000000001"/>
    <x v="0"/>
  </r>
  <r>
    <x v="2375"/>
    <x v="2375"/>
    <s v="Jorge Cisneros"/>
    <n v="12.205209999999999"/>
    <n v="-84.180409999999995"/>
    <s v="Pastos"/>
    <m/>
    <s v="Alta"/>
    <s v="Landsat"/>
    <n v="2005"/>
    <s v="imal7_15052_29_08_2005.img"/>
    <s v="Media"/>
    <s v="Pastos"/>
    <m/>
    <s v="Media"/>
    <s v="Google Earth"/>
    <n v="2018"/>
    <m/>
    <s v="Media"/>
    <m/>
    <m/>
    <s v="441INF"/>
    <n v="12.205209999999999"/>
    <n v="-84.180409999999995"/>
    <x v="0"/>
  </r>
  <r>
    <x v="2376"/>
    <x v="2376"/>
    <s v="Jorge Cisneros"/>
    <n v="11.39814"/>
    <n v="-84.052340000000001"/>
    <s v="Bosque latifoliado &gt;70%"/>
    <n v="9"/>
    <s v="Alta"/>
    <s v="Landsat"/>
    <n v="2005"/>
    <s v="imal7_15052_29_08_2005.img"/>
    <s v="Media"/>
    <s v="Bosque latifoliado degradado 30-69%"/>
    <n v="6"/>
    <s v="Baja"/>
    <s v="Sentinel"/>
    <n v="2017"/>
    <m/>
    <s v="Media"/>
    <m/>
    <m/>
    <s v="43i"/>
    <n v="11.39814"/>
    <n v="-84.052340000000001"/>
    <x v="0"/>
  </r>
  <r>
    <x v="2377"/>
    <x v="2377"/>
    <s v="Jorge Cisneros"/>
    <n v="13.69326"/>
    <n v="-85.751739999999998"/>
    <s v="Bosque latifoliado degradado 30-69%"/>
    <n v="4"/>
    <s v="Media"/>
    <s v="Landsat"/>
    <n v="2003"/>
    <s v="imal7_16051_05_12_2003.img"/>
    <s v="Media"/>
    <s v="Bosque latifoliado degradado 30-69%"/>
    <n v="6"/>
    <s v="Media"/>
    <s v="Sentinel"/>
    <n v="2017"/>
    <m/>
    <s v="Media"/>
    <m/>
    <m/>
    <s v="439i"/>
    <n v="13.69326"/>
    <n v="-85.751739999999998"/>
    <x v="0"/>
  </r>
  <r>
    <x v="2378"/>
    <x v="2378"/>
    <s v="Jorge Cisneros"/>
    <n v="12.20607"/>
    <n v="-84.434889999999996"/>
    <s v="Bosque latifoliado degradado 30-69%"/>
    <n v="4"/>
    <s v="Media"/>
    <s v="Landsat"/>
    <n v="2003"/>
    <s v="imal7_16051_05_12_2003.img"/>
    <s v="Media"/>
    <s v="Bosque latifoliado degradado 30-69%"/>
    <n v="6"/>
    <s v="Alta"/>
    <s v="Rapide Eye"/>
    <n v="2015"/>
    <s v="1644726_RapidEye-1_analytic_20150224_171122.tif"/>
    <s v="Alta"/>
    <m/>
    <m/>
    <s v="438INF"/>
    <n v="12.20607"/>
    <n v="-84.434889999999996"/>
    <x v="0"/>
  </r>
  <r>
    <x v="2379"/>
    <x v="2379"/>
    <s v="Jorge Cisneros"/>
    <n v="13.607860000000001"/>
    <n v="-83.711839999999995"/>
    <s v="Bosque latifoliado degradado 30-69%"/>
    <n v="5"/>
    <s v="Media"/>
    <s v="Landsat"/>
    <n v="2005"/>
    <s v="mosa_15_16_17_2005_06_1.img"/>
    <s v="Media"/>
    <s v="Bosque latifoliado degradado 30-69%"/>
    <n v="6"/>
    <s v="Alta"/>
    <s v="Rapide Eye"/>
    <n v="2016"/>
    <s v="1745302_RapidEye-1_analytic_20160206_165517.tif"/>
    <s v="Alta"/>
    <m/>
    <m/>
    <s v="436i"/>
    <n v="13.607860000000001"/>
    <n v="-83.711839999999995"/>
    <x v="0"/>
  </r>
  <r>
    <x v="2380"/>
    <x v="2380"/>
    <s v="Jorge Cisneros"/>
    <n v="12.20537"/>
    <n v="-84.690380000000005"/>
    <s v="Bosque latifoliado degradado 30-69%"/>
    <n v="6"/>
    <s v="Media"/>
    <s v="Landsat"/>
    <n v="2003"/>
    <s v="imal7_16051_05_12_2003.img"/>
    <s v="Media"/>
    <s v="Áreas agropecuarias arboladas"/>
    <n v="2"/>
    <s v="Alta"/>
    <s v="Rapide Eye"/>
    <n v="2016"/>
    <s v="1644725_RapidEye-4_analytic_20160415_163836.tif"/>
    <s v="Alta"/>
    <m/>
    <m/>
    <s v="435INF"/>
    <n v="12.20537"/>
    <n v="-84.690380000000005"/>
    <x v="0"/>
  </r>
  <r>
    <x v="2381"/>
    <x v="2381"/>
    <s v="Jorge Cisneros"/>
    <n v="13.606909999999999"/>
    <n v="-83.966890000000006"/>
    <s v="Humedales"/>
    <m/>
    <s v="Media"/>
    <s v="Landsat"/>
    <n v="2005"/>
    <s v="mosa_15_16_17_2005_06.img"/>
    <s v="Media"/>
    <s v="Humedales"/>
    <m/>
    <s v="Media"/>
    <s v="Rapide Eye"/>
    <n v="2015"/>
    <s v="1645328_RapidEye-2_analytic_20151001_165223.tif"/>
    <s v="Alta"/>
    <m/>
    <m/>
    <s v="433i"/>
    <n v="13.606909999999999"/>
    <n v="-83.966890000000006"/>
    <x v="0"/>
  </r>
  <r>
    <x v="2382"/>
    <x v="2382"/>
    <s v="Jorge Cisneros"/>
    <n v="13.60797"/>
    <n v="-84.221919999999997"/>
    <s v="Bosque de Pino degradado 30-69%"/>
    <n v="5"/>
    <s v="Media"/>
    <s v="Landsat"/>
    <n v="2003"/>
    <s v="imal7_16051_05_12_2003.img"/>
    <s v="Media"/>
    <s v="Bosque de Pino degradado 30-69%"/>
    <n v="4"/>
    <s v="Alta"/>
    <s v="Rapide Eye"/>
    <n v="2016"/>
    <s v="1645327_RapidEye-2_analytic_20160124_170408.tif"/>
    <s v="Alta"/>
    <m/>
    <m/>
    <s v="430i"/>
    <n v="13.60797"/>
    <n v="-84.221919999999997"/>
    <x v="0"/>
  </r>
  <r>
    <x v="2383"/>
    <x v="2383"/>
    <s v="Jorge Cisneros"/>
    <n v="11.101050000000001"/>
    <n v="-84.264099999999999"/>
    <s v="Bosque latifoliado degradado 30-69%"/>
    <n v="4"/>
    <s v="Alta"/>
    <s v="Landsat"/>
    <n v="2005"/>
    <s v="imal7_15052_29_08_2005.img"/>
    <s v="Media"/>
    <s v="Áreas agropecuarias arboladas"/>
    <n v="2"/>
    <s v="Alta"/>
    <s v="Rapide Eye"/>
    <n v="2016"/>
    <s v="1644227_RapidEye-1_analytic_20160315_165224.tif"/>
    <s v="Alta"/>
    <m/>
    <m/>
    <s v="42INF"/>
    <n v="11.101050000000001"/>
    <n v="-84.264099999999999"/>
    <x v="0"/>
  </r>
  <r>
    <x v="2384"/>
    <x v="2384"/>
    <s v="Jorge Cisneros"/>
    <n v="12.758509999999999"/>
    <n v="-84.944559999999996"/>
    <s v="Bosque latifoliado degradado 30-69%"/>
    <n v="4"/>
    <s v="Alta"/>
    <s v="Landsat"/>
    <n v="2005"/>
    <s v="imal7_16051_24_11_2005.img"/>
    <s v="Media"/>
    <s v="Pastos"/>
    <m/>
    <s v="Alta"/>
    <s v="Rapide Eye"/>
    <n v="2016"/>
    <s v="1644924_RapidEye-5_analytic_20160402_164749.tif"/>
    <s v="Alta"/>
    <m/>
    <m/>
    <s v="42b"/>
    <n v="12.758509999999999"/>
    <n v="-84.944559999999996"/>
    <x v="0"/>
  </r>
  <r>
    <x v="2385"/>
    <x v="2385"/>
    <s v="Jorge Cisneros"/>
    <n v="13.607189999999999"/>
    <n v="-84.476969999999994"/>
    <s v="Bosque latifoliado degradado 30-69%"/>
    <n v="4"/>
    <s v="Alta"/>
    <s v="Landsat"/>
    <n v="2005"/>
    <s v="imal7_16051_24_11_2005.img"/>
    <s v="Media"/>
    <s v="Cultivo anual"/>
    <m/>
    <s v="Alta"/>
    <s v="Sentinel"/>
    <n v="2017"/>
    <m/>
    <s v="Alta"/>
    <m/>
    <m/>
    <s v="427i"/>
    <n v="13.607189999999999"/>
    <n v="-84.476969999999994"/>
    <x v="0"/>
  </r>
  <r>
    <x v="2386"/>
    <x v="2386"/>
    <s v="Jorge Cisneros"/>
    <n v="13.60807"/>
    <n v="-84.732010000000002"/>
    <s v="Bosque latifoliado degradado 30-69%"/>
    <n v="3"/>
    <s v="Alta"/>
    <s v="Landsat"/>
    <n v="2005"/>
    <s v="imal7_16051_24_11_2005.img"/>
    <s v="Media"/>
    <s v="Cultivo anual"/>
    <m/>
    <s v="Alta"/>
    <s v="Otras"/>
    <n v="2016"/>
    <s v="1645325_RapidEye-2_analytic_20160124_170409.tif"/>
    <s v="Alta"/>
    <m/>
    <m/>
    <s v="424i"/>
    <n v="13.60807"/>
    <n v="-84.732010000000002"/>
    <x v="0"/>
  </r>
  <r>
    <x v="2387"/>
    <x v="2387"/>
    <s v="Jorge Cisneros"/>
    <n v="13.607469999999999"/>
    <n v="-84.987049999999996"/>
    <s v="Pastos"/>
    <m/>
    <s v="Alta"/>
    <s v="Landsat"/>
    <n v="2005"/>
    <s v="imal7_16051_24_11_2005.img"/>
    <s v="Media"/>
    <s v="Bosque latifoliado degradado 30-69%"/>
    <n v="4"/>
    <s v="Alta"/>
    <s v="Rapide Eye"/>
    <n v="2016"/>
    <s v="1645324_RapidEye-1_analytic_20160422_165012.tif"/>
    <s v="Alta"/>
    <m/>
    <m/>
    <s v="421i"/>
    <n v="13.607469999999999"/>
    <n v="-84.987049999999996"/>
    <x v="0"/>
  </r>
  <r>
    <x v="2388"/>
    <x v="2388"/>
    <s v="Jorge Cisneros"/>
    <n v="13.608169999999999"/>
    <n v="-85.242090000000005"/>
    <s v="Áreas agropecuarias arboladas"/>
    <n v="2"/>
    <s v="Alta"/>
    <s v="Landsat"/>
    <n v="2005"/>
    <s v="imal7_16051_24_11_2005.img"/>
    <s v="Media"/>
    <s v="Bosque latifoliado degradado 30-69%"/>
    <n v="3"/>
    <s v="Alta"/>
    <s v="Rapide Eye"/>
    <n v="2016"/>
    <s v="1645322_RapidEye-4_analytic_20160116_165128.tif"/>
    <s v="Alta"/>
    <m/>
    <m/>
    <s v="418i"/>
    <n v="13.608169999999999"/>
    <n v="-85.242090000000005"/>
    <x v="0"/>
  </r>
  <r>
    <x v="2389"/>
    <x v="2389"/>
    <s v="Jorge Cisneros"/>
    <n v="13.60774"/>
    <n v="-85.497140000000002"/>
    <s v="Bosque latifoliado degradado 30-69%"/>
    <n v="3"/>
    <s v="Media"/>
    <s v="Landsat"/>
    <n v="2005"/>
    <s v="imal7_16051_24_11_2005.img"/>
    <s v="Media"/>
    <s v="Áreas agropecuarias arboladas"/>
    <n v="2"/>
    <s v="Alta"/>
    <s v="Rapide Eye"/>
    <n v="2016"/>
    <s v="1645321_RapidEye-4_analytic_20160204_164911.tif"/>
    <s v="Alta"/>
    <m/>
    <m/>
    <s v="415i"/>
    <n v="13.60774"/>
    <n v="-85.497140000000002"/>
    <x v="0"/>
  </r>
  <r>
    <x v="2390"/>
    <x v="2390"/>
    <s v="Jorge Cisneros"/>
    <n v="13.608269999999999"/>
    <n v="-85.752189999999999"/>
    <s v="Cultivo Permanente &gt; 30% (bosque)"/>
    <n v="5"/>
    <s v="Alta"/>
    <s v="Landsat"/>
    <n v="2005"/>
    <s v="imal7_16051_24_11_2005.img"/>
    <s v="Media"/>
    <s v="Cultivo Permanente &gt; 30% (bosque)"/>
    <n v="6"/>
    <s v="Alta"/>
    <s v="Rapide Eye"/>
    <n v="2016"/>
    <s v="1645320_RapidEye-4_analytic_20160204_164912.tif"/>
    <s v="Alta"/>
    <m/>
    <m/>
    <s v="412i"/>
    <n v="13.608269999999999"/>
    <n v="-85.752189999999999"/>
    <x v="0"/>
  </r>
  <r>
    <x v="2391"/>
    <x v="2391"/>
    <s v="Jorge Cisneros"/>
    <n v="12.120950000000001"/>
    <n v="-83.75385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744602_RapidEye-1_analytic_20160315_165210.tif"/>
    <s v="Alta"/>
    <m/>
    <m/>
    <s v="410INF"/>
    <n v="12.120950000000001"/>
    <n v="-83.75385"/>
    <x v="0"/>
  </r>
  <r>
    <x v="2392"/>
    <x v="2392"/>
    <s v="Jorge Cisneros"/>
    <n v="11.39744"/>
    <n v="-84.307379999999995"/>
    <s v="Áreas agropecuarias arboladas"/>
    <n v="2"/>
    <s v="Alta"/>
    <s v="Landsat"/>
    <n v="2005"/>
    <s v="imal7_15052_29_08_2005.img"/>
    <s v="Media"/>
    <s v="Áreas agropecuarias arboladas"/>
    <n v="2"/>
    <s v="Alta"/>
    <s v="Rapide Eye"/>
    <n v="2016"/>
    <s v="1644327_RapidEye-1_analytic_20160315_165221.tif"/>
    <s v="Alta"/>
    <m/>
    <m/>
    <s v="40i"/>
    <n v="11.39744"/>
    <n v="-84.307379999999995"/>
    <x v="0"/>
  </r>
  <r>
    <x v="2393"/>
    <x v="2393"/>
    <s v="Jorge Cisneros"/>
    <n v="12.67352"/>
    <n v="-84.944559999999996"/>
    <s v="Áreas agropecuarias arboladas"/>
    <n v="2"/>
    <s v="Alta"/>
    <s v="Landsat"/>
    <n v="2003"/>
    <s v="imal7_16051_05_12_2003.img"/>
    <s v="Media"/>
    <s v="Sombras y Nubes"/>
    <m/>
    <s v="Alta"/>
    <s v="Rapide Eye"/>
    <n v="2016"/>
    <s v="1644924_RapidEye-5_analytic_20160402_164749.tif"/>
    <s v="Alta"/>
    <m/>
    <m/>
    <s v="40b"/>
    <n v="12.67352"/>
    <n v="-84.944559999999996"/>
    <x v="1"/>
  </r>
  <r>
    <x v="2394"/>
    <x v="2394"/>
    <s v="Jorge Cisneros"/>
    <n v="13.52182"/>
    <n v="-83.795770000000005"/>
    <s v="Pastos"/>
    <m/>
    <s v="Alta"/>
    <s v="Landsat"/>
    <n v="2005"/>
    <s v="imal7_15051_29_08_2005.img"/>
    <s v="Media"/>
    <s v="Áreas agropecuarias arboladas"/>
    <n v="2"/>
    <s v="Alta"/>
    <s v="Rapide Eye"/>
    <n v="2016"/>
    <s v="1745302_RapidEye-1_analytic_20160206_165517.tif"/>
    <s v="Alta"/>
    <m/>
    <m/>
    <s v="408i"/>
    <n v="13.52182"/>
    <n v="-83.795770000000005"/>
    <x v="0"/>
  </r>
  <r>
    <x v="2395"/>
    <x v="2395"/>
    <s v="Jorge Cisneros"/>
    <n v="12.12007"/>
    <n v="-84.009529999999998"/>
    <s v="Bosque latifoliado &gt;70%"/>
    <n v="9"/>
    <s v="Alta"/>
    <s v="Landsat"/>
    <n v="2005"/>
    <s v="imal7_15052_29_08_2005.img"/>
    <s v="Media"/>
    <s v="Bosque latifoliado degradado 30-69%"/>
    <n v="5"/>
    <s v="Alta"/>
    <s v="Sentinel"/>
    <n v="2017"/>
    <m/>
    <s v="Alta"/>
    <m/>
    <m/>
    <s v="407INF"/>
    <n v="12.12007"/>
    <n v="-84.009529999999998"/>
    <x v="0"/>
  </r>
  <r>
    <x v="2396"/>
    <x v="2396"/>
    <s v="Jorge Cisneros"/>
    <n v="13.522930000000001"/>
    <n v="-84.050889999999995"/>
    <s v="Humedales"/>
    <m/>
    <s v="Alta"/>
    <s v="Landsat"/>
    <n v="2005"/>
    <s v="imal7_16051_24_11_2005.img"/>
    <s v="Media"/>
    <s v="Humedales"/>
    <m/>
    <s v="Alta"/>
    <s v="Rapide Eye"/>
    <n v="2016"/>
    <s v="1645328_RapidEye-4_analytic_20160710_164224.tif"/>
    <s v="Alta"/>
    <m/>
    <m/>
    <s v="405i"/>
    <n v="13.522930000000001"/>
    <n v="-84.050889999999995"/>
    <x v="0"/>
  </r>
  <r>
    <x v="2397"/>
    <x v="2397"/>
    <s v="Jorge Cisneros"/>
    <n v="12.120990000000001"/>
    <n v="-84.264020000000002"/>
    <s v="Áreas agropecuarias arboladas"/>
    <n v="2"/>
    <s v="Alta"/>
    <s v="Landsat"/>
    <n v="2005"/>
    <s v="imal7_15052_29_08_2005.img"/>
    <s v="Media"/>
    <s v="Áreas agropecuarias arboladas"/>
    <m/>
    <s v="Alta"/>
    <s v="Rapide Eye"/>
    <n v="2016"/>
    <s v="1644627_RapidEye-4_analytic_20150105_165828.tif"/>
    <s v="Alta"/>
    <m/>
    <m/>
    <s v="404INF"/>
    <n v="12.120990000000001"/>
    <n v="-84.264020000000002"/>
    <x v="0"/>
  </r>
  <r>
    <x v="2398"/>
    <x v="2398"/>
    <s v="Jorge Cisneros"/>
    <n v="13.5221"/>
    <n v="-84.306030000000007"/>
    <s v="Bosque latifoliado degradado 30-69%"/>
    <n v="3"/>
    <s v="Media"/>
    <s v="Landsat"/>
    <n v="2005"/>
    <s v="Google engine"/>
    <s v="Media"/>
    <s v="Pastos"/>
    <m/>
    <s v="Alta"/>
    <s v="Rapide Eye"/>
    <n v="2016"/>
    <s v="1645327_RapidEye-2_analytic_20160124_170408.tif"/>
    <s v="Alta"/>
    <m/>
    <m/>
    <s v="402i"/>
    <n v="13.5221"/>
    <n v="-84.306030000000007"/>
    <x v="0"/>
  </r>
  <r>
    <x v="2399"/>
    <x v="2399"/>
    <s v="Jorge Cisneros"/>
    <n v="12.12027"/>
    <n v="-84.519660000000002"/>
    <s v="Bosque latifoliado degradado 30-69%"/>
    <n v="3"/>
    <s v="Media"/>
    <s v="Landsat"/>
    <n v="2005"/>
    <s v="imal7_16051_24_11_2005.img"/>
    <s v="Media"/>
    <s v="Áreas agropecuarias arboladas"/>
    <n v="1"/>
    <s v="Alta"/>
    <s v="Rapide Eye"/>
    <n v="2016"/>
    <s v="1644626_RapidEye-2_visual_20160124_170433.tif"/>
    <s v="Alta"/>
    <m/>
    <m/>
    <s v="401INF"/>
    <n v="12.12027"/>
    <n v="-84.519660000000002"/>
    <x v="0"/>
  </r>
  <r>
    <x v="2400"/>
    <x v="2400"/>
    <s v="Jorge Cisneros"/>
    <n v="13.52304"/>
    <n v="-84.561149999999998"/>
    <s v="Bosque latifoliado degradado 30-69%"/>
    <n v="3"/>
    <s v="Media"/>
    <s v="Landsat"/>
    <n v="2005"/>
    <s v="imal7_16051_24_11_2005.img"/>
    <s v="Media"/>
    <s v="Pastos"/>
    <m/>
    <s v="Alta"/>
    <s v="Rapide Eye"/>
    <n v="2016"/>
    <s v="1645326_RapidEye-2_analytic_20160124_170409.tif"/>
    <s v="Alta"/>
    <m/>
    <m/>
    <s v="399i"/>
    <n v="13.52304"/>
    <n v="-84.561149999999998"/>
    <x v="0"/>
  </r>
  <r>
    <x v="2401"/>
    <x v="2401"/>
    <s v="Jorge Cisneros"/>
    <n v="13.52238"/>
    <n v="-84.816289999999995"/>
    <s v="Bosque latifoliado degradado 30-69%"/>
    <n v="3"/>
    <s v="Media"/>
    <s v="Landsat"/>
    <n v="2005"/>
    <s v="mosa_15_16_17_2005_06_1.img"/>
    <s v="Media"/>
    <s v="Bosque latifoliado degradado 30-69%"/>
    <n v="3"/>
    <s v="Alta"/>
    <s v="Rapide Eye"/>
    <n v="2016"/>
    <s v="1645324_RapidEye-1_analytic_20160422_165012.tif"/>
    <s v="Alta"/>
    <m/>
    <m/>
    <s v="396i"/>
    <n v="13.52238"/>
    <n v="-84.816289999999995"/>
    <x v="0"/>
  </r>
  <r>
    <x v="2402"/>
    <x v="2402"/>
    <s v="Jorge Cisneros"/>
    <n v="13.52257"/>
    <n v="-85.156459999999996"/>
    <s v="Bosque latifoliado degradado 30-69%"/>
    <n v="6"/>
    <s v="Alta"/>
    <s v="Landsat"/>
    <n v="2005"/>
    <s v="mosa_15_16_17_2005_06_1.img"/>
    <s v="Media"/>
    <s v="Bosque latifoliado degradado 30-69%"/>
    <n v="3"/>
    <s v="Alta"/>
    <s v="Rapide Eye"/>
    <n v="2016"/>
    <s v="1645323_RapidEye-1_analytic_20160422_165012.tif"/>
    <s v="Alta"/>
    <m/>
    <m/>
    <s v="392i"/>
    <n v="13.52257"/>
    <n v="-85.156459999999996"/>
    <x v="0"/>
  </r>
  <r>
    <x v="2403"/>
    <x v="2403"/>
    <s v="Jorge Cisneros"/>
    <n v="12.587859999999999"/>
    <n v="-84.859920000000002"/>
    <s v="Áreas agropecuarias arboladas"/>
    <n v="2"/>
    <s v="Alta"/>
    <s v="Landsat"/>
    <n v="2005"/>
    <s v="imal7_16051_24_11_2005.img"/>
    <s v="Media"/>
    <s v="Pastos"/>
    <m/>
    <s v="Alta"/>
    <s v="Rapide Eye"/>
    <n v="2016"/>
    <s v="1644924_RapidEye-5_analytic_20160402_164749.tif"/>
    <s v="Alta"/>
    <m/>
    <m/>
    <s v="38b"/>
    <n v="12.587859999999999"/>
    <n v="-84.859920000000002"/>
    <x v="0"/>
  </r>
  <r>
    <x v="2404"/>
    <x v="2404"/>
    <s v="Jorge Cisneros"/>
    <n v="13.523210000000001"/>
    <n v="-85.411600000000007"/>
    <s v="Bosque latifoliado degradado 30-69%"/>
    <n v="3"/>
    <s v="Alta"/>
    <s v="Landsat"/>
    <n v="2005"/>
    <s v="mosa_15_16_17_2005_06_1.img"/>
    <s v="Media"/>
    <s v="Áreas agropecuarias arboladas"/>
    <n v="2"/>
    <s v="Alta"/>
    <s v="Rapide Eye"/>
    <n v="2016"/>
    <s v="1645322_RapidEye-4_analytic_20160204_164911.tif"/>
    <s v="Alta"/>
    <m/>
    <m/>
    <s v="389i"/>
    <n v="13.523210000000001"/>
    <n v="-85.411600000000007"/>
    <x v="0"/>
  </r>
  <r>
    <x v="2405"/>
    <x v="2405"/>
    <s v="Jorge Cisneros"/>
    <n v="13.52284"/>
    <n v="-85.666730000000001"/>
    <s v="Cultivo anual"/>
    <m/>
    <s v="Alta"/>
    <s v="Landsat"/>
    <n v="2005"/>
    <s v="mosa_15_16_17_2005_06_1.img"/>
    <s v="Media"/>
    <s v="Cultivo anual"/>
    <m/>
    <s v="Alta"/>
    <s v="Rapide Eye"/>
    <n v="2016"/>
    <s v="1645320_RapidEye-4_analytic_20160204_164912.tif"/>
    <s v="Alta"/>
    <m/>
    <m/>
    <s v="386i"/>
    <n v="13.52284"/>
    <n v="-85.666730000000001"/>
    <x v="0"/>
  </r>
  <r>
    <x v="2406"/>
    <x v="2406"/>
    <s v="Jorge Cisneros"/>
    <n v="13.43788"/>
    <n v="-83.711879999999994"/>
    <s v="Pastos"/>
    <m/>
    <s v="Alta"/>
    <s v="Landsat"/>
    <n v="2005"/>
    <s v="mosa_15_16_17_2005_06_1.img"/>
    <s v="Media"/>
    <s v="Áreas agropecuarias arboladas"/>
    <n v="2"/>
    <s v="Alta"/>
    <s v="Rapide Eye"/>
    <n v="2015"/>
    <s v="1745202_RapidEye-2_analytic_20151001_165226.tif"/>
    <s v="Alta"/>
    <m/>
    <m/>
    <s v="384i"/>
    <n v="13.43788"/>
    <n v="-83.711879999999994"/>
    <x v="0"/>
  </r>
  <r>
    <x v="2407"/>
    <x v="2407"/>
    <s v="Jorge Cisneros"/>
    <n v="13.43694"/>
    <n v="-83.966930000000005"/>
    <s v="Agua"/>
    <m/>
    <s v="Alta"/>
    <s v="Landsat"/>
    <n v="2005"/>
    <s v="mosa_15_16_17_2005_06_1.img"/>
    <s v="Media"/>
    <s v="Agua"/>
    <m/>
    <s v="Alta"/>
    <s v="Rapide Eye"/>
    <n v="2016"/>
    <s v="1645228_RapidEye-1_analytic_20160726_164307.tif"/>
    <s v="Alta"/>
    <m/>
    <m/>
    <s v="381i"/>
    <n v="13.43694"/>
    <n v="-83.966930000000005"/>
    <x v="0"/>
  </r>
  <r>
    <x v="2408"/>
    <x v="2408"/>
    <s v="Jorge Cisneros"/>
    <n v="11.313140000000001"/>
    <n v="-84.051509999999993"/>
    <s v="Bosque latifoliado degradado 30-69%"/>
    <n v="6"/>
    <s v="Alta"/>
    <s v="Landsat"/>
    <n v="2005"/>
    <s v="imal7_15052_29_08_2005.img"/>
    <s v="Media"/>
    <s v="Bosque latifoliado degradado 30-69%"/>
    <n v="3"/>
    <s v="Alta"/>
    <s v="Rapide Eye"/>
    <n v="2016"/>
    <s v="1644328_RapidEye-1_analytic_20160315_165220.tif"/>
    <s v="Alta"/>
    <m/>
    <m/>
    <s v="37i"/>
    <n v="11.313140000000001"/>
    <n v="-84.051509999999993"/>
    <x v="0"/>
  </r>
  <r>
    <x v="2409"/>
    <x v="2409"/>
    <s v="Jorge Cisneros"/>
    <n v="13.437989999999999"/>
    <n v="-84.221959999999996"/>
    <s v="Bosque latifoliado degradado 30-69%"/>
    <n v="3"/>
    <s v="Alta"/>
    <s v="Landsat"/>
    <n v="2005"/>
    <s v="imal7_16051_24_11_2005.img"/>
    <s v="Media"/>
    <s v="Bosque latifoliado degradado 30-69%"/>
    <n v="3"/>
    <s v="Media"/>
    <s v="Rapide Eye"/>
    <n v="2016"/>
    <s v="1645227_RapidEye-1_analytic_20160726_164308.tif"/>
    <s v="Alta"/>
    <m/>
    <m/>
    <s v="378i"/>
    <n v="13.437989999999999"/>
    <n v="-84.221959999999996"/>
    <x v="0"/>
  </r>
  <r>
    <x v="2410"/>
    <x v="2410"/>
    <s v="Jorge Cisneros"/>
    <n v="13.43722"/>
    <n v="-84.477010000000007"/>
    <s v="Bosque latifoliado &gt;70%"/>
    <n v="8"/>
    <s v="Alta"/>
    <s v="Landsat"/>
    <n v="2005"/>
    <s v="imal7_16051_24_11_2005.img"/>
    <s v="Media"/>
    <s v="Pastos"/>
    <m/>
    <s v="Alta"/>
    <s v="Rapide Eye"/>
    <n v="2016"/>
    <s v="1645226_RapidEye-2_analytic_20160124_170412.tif"/>
    <s v="Alta"/>
    <m/>
    <m/>
    <s v="375i"/>
    <n v="13.43722"/>
    <n v="-84.477010000000007"/>
    <x v="0"/>
  </r>
  <r>
    <x v="2411"/>
    <x v="2411"/>
    <s v="Jorge Cisneros"/>
    <n v="12.035130000000001"/>
    <n v="-83.840479999999999"/>
    <s v="Bosque latifoliado &gt;70%"/>
    <n v="7"/>
    <s v="Alta"/>
    <s v="Landsat"/>
    <n v="2005"/>
    <s v="imal7_16051_24_11_2005.img"/>
    <s v="Media"/>
    <s v="Bosque latifoliado degradado 30-69%"/>
    <n v="5"/>
    <s v="Alta"/>
    <s v="Rapide Eye"/>
    <n v="2015"/>
    <s v="1744602_RapidEye-3_analytic_20150225_164909.tif"/>
    <s v="Alta"/>
    <m/>
    <m/>
    <s v="373INF"/>
    <n v="12.035130000000001"/>
    <n v="-83.840479999999999"/>
    <x v="0"/>
  </r>
  <r>
    <x v="2412"/>
    <x v="2412"/>
    <s v="Jorge Cisneros"/>
    <n v="13.438090000000001"/>
    <n v="-84.732039999999998"/>
    <s v="Bosque latifoliado &gt;70%"/>
    <n v="9"/>
    <s v="Alta"/>
    <s v="Landsat"/>
    <n v="2005"/>
    <s v="imal7_16051_24_11_2005.img"/>
    <s v="Media"/>
    <s v="Áreas agropecuarias arboladas"/>
    <n v="2"/>
    <s v="Alta"/>
    <s v="Rapide Eye"/>
    <n v="2016"/>
    <s v="1645225_RapidEye-2_analytic_20160124_170413.tif"/>
    <s v="Alta"/>
    <m/>
    <m/>
    <s v="372i"/>
    <n v="13.438090000000001"/>
    <n v="-84.732039999999998"/>
    <x v="0"/>
  </r>
  <r>
    <x v="2413"/>
    <x v="2413"/>
    <s v="Jorge Cisneros"/>
    <n v="12.03608"/>
    <n v="-84.094880000000003"/>
    <s v="Cultivo anual"/>
    <m/>
    <s v="Alta"/>
    <s v="Landsat"/>
    <n v="2005"/>
    <s v="imal7_15052_29_08_2005.img"/>
    <s v="Media"/>
    <s v="Cultivo anual"/>
    <m/>
    <s v="Alta"/>
    <s v="Sentinel"/>
    <n v="2017"/>
    <m/>
    <s v="Alta"/>
    <m/>
    <m/>
    <s v="370INF"/>
    <n v="12.03608"/>
    <n v="-84.094880000000003"/>
    <x v="0"/>
  </r>
  <r>
    <x v="2414"/>
    <x v="2414"/>
    <s v="Jorge Cisneros"/>
    <n v="12.41746"/>
    <n v="-83.669839999999994"/>
    <s v="Agua"/>
    <m/>
    <s v="Alta"/>
    <s v="Landsat"/>
    <n v="2005"/>
    <s v="imal7_15051_29_08_2005.img"/>
    <s v="Media"/>
    <s v="Sombras y Nubes"/>
    <m/>
    <s v="Alta"/>
    <s v="Rapide Eye"/>
    <n v="2015"/>
    <s v="1744802_RapidEye-5_analytic_20150101_165638.tif"/>
    <s v="Alta"/>
    <m/>
    <m/>
    <s v="36b"/>
    <n v="12.41746"/>
    <n v="-83.669839999999994"/>
    <x v="1"/>
  </r>
  <r>
    <x v="2415"/>
    <x v="2415"/>
    <s v="Jorge Cisneros"/>
    <n v="13.43749"/>
    <n v="-84.987089999999995"/>
    <s v="Áreas agropecuarias arboladas"/>
    <n v="1"/>
    <s v="Alta"/>
    <s v="Landsat"/>
    <n v="2005"/>
    <s v="imal7_16051_24_11_2005.img"/>
    <s v="Media"/>
    <s v="Bosque latifoliado degradado 30-69%"/>
    <n v="4"/>
    <s v="Alta"/>
    <s v="Sentinel"/>
    <n v="2017"/>
    <m/>
    <s v="Alta"/>
    <m/>
    <m/>
    <s v="369i"/>
    <n v="13.43749"/>
    <n v="-84.987089999999995"/>
    <x v="0"/>
  </r>
  <r>
    <x v="2416"/>
    <x v="2416"/>
    <s v="Jorge Cisneros"/>
    <n v="12.03529"/>
    <n v="-84.350449999999995"/>
    <s v="Bosque latifoliado degradado 30-69%"/>
    <n v="3"/>
    <s v="Alta"/>
    <s v="Landsat"/>
    <n v="2005"/>
    <s v="imal7_15052_29_08_2005.img"/>
    <s v="Media"/>
    <s v="Bosque latifoliado degradado 30-69%"/>
    <n v="4"/>
    <s v="Alta"/>
    <s v="Rapide Eye"/>
    <n v="2016"/>
    <s v="1644626_RapidEye-2_visual_20160124_170433.tif"/>
    <s v="Alta"/>
    <m/>
    <m/>
    <s v="367INF"/>
    <n v="12.03529"/>
    <n v="-84.350449999999995"/>
    <x v="0"/>
  </r>
  <r>
    <x v="2417"/>
    <x v="2417"/>
    <s v="Jorge Cisneros"/>
    <n v="13.438190000000001"/>
    <n v="-85.242130000000003"/>
    <s v="Bosque latifoliado degradado 30-69%"/>
    <n v="5"/>
    <s v="Media"/>
    <s v="Landsat"/>
    <n v="2005"/>
    <s v="imal7_16051_24_11_2005.img"/>
    <s v="Media"/>
    <s v="Bosque latifoliado degradado 30-69%"/>
    <n v="4"/>
    <s v="Alta"/>
    <s v="Rapide Eye"/>
    <n v="2016"/>
    <s v="1645222_RapidEye-1_analytic_20161001_164639.tif"/>
    <s v="Alta"/>
    <m/>
    <m/>
    <s v="366i"/>
    <n v="13.438190000000001"/>
    <n v="-85.242130000000003"/>
    <x v="0"/>
  </r>
  <r>
    <x v="2418"/>
    <x v="2418"/>
    <s v="Jorge Cisneros"/>
    <n v="12.03608"/>
    <n v="-84.604889999999997"/>
    <s v="Pastos"/>
    <m/>
    <s v="Alta"/>
    <s v="Landsat"/>
    <n v="2005"/>
    <s v="imal7_16052_24_01_2005.img"/>
    <s v="Media"/>
    <s v="Bosque latifoliado degradado 30-69%"/>
    <n v="6"/>
    <s v="Alta"/>
    <s v="Rapide Eye"/>
    <n v="2015"/>
    <s v="1644625_RapidEye-1_analytic_20150224_171126.tif"/>
    <s v="Alta"/>
    <m/>
    <m/>
    <s v="364INF"/>
    <n v="12.03608"/>
    <n v="-84.604889999999997"/>
    <x v="0"/>
  </r>
  <r>
    <x v="2419"/>
    <x v="2419"/>
    <s v="Jorge Cisneros"/>
    <n v="13.437760000000001"/>
    <n v="-85.497169999999997"/>
    <s v="Bosque latifoliado degradado 30-69%"/>
    <n v="6"/>
    <s v="Alta"/>
    <s v="Landsat"/>
    <n v="2005"/>
    <s v="imal7_16051_24_11_2005.img"/>
    <s v="Media"/>
    <s v="Áreas agropecuarias arboladas"/>
    <n v="1"/>
    <s v="Alta"/>
    <s v="Rapide Eye"/>
    <n v="2016"/>
    <s v="1645221_RapidEye-4_analytic_20160204_164915.tif"/>
    <s v="Alta"/>
    <m/>
    <m/>
    <s v="363i"/>
    <n v="13.437760000000001"/>
    <n v="-85.497169999999997"/>
    <x v="0"/>
  </r>
  <r>
    <x v="2420"/>
    <x v="2420"/>
    <s v="Jorge Cisneros"/>
    <n v="11.313179999999999"/>
    <n v="-84.221580000000003"/>
    <s v="Bosque latifoliado degradado 30-69%"/>
    <n v="6"/>
    <s v="Alta"/>
    <s v="Landsat"/>
    <n v="2005"/>
    <s v="imal7_15052_29_08_2005.img"/>
    <s v="Media"/>
    <s v="Áreas agropecuarias arboladas"/>
    <n v="1"/>
    <s v="Alta"/>
    <s v="Rapide Eye"/>
    <n v="2016"/>
    <s v="1644327_RapidEye-1_analytic_20160315_165221.tif"/>
    <s v="Alta"/>
    <m/>
    <m/>
    <s v="35i"/>
    <n v="11.313179999999999"/>
    <n v="-84.221580000000003"/>
    <x v="0"/>
  </r>
  <r>
    <x v="2421"/>
    <x v="2421"/>
    <s v="Jorge Cisneros"/>
    <n v="13.351850000000001"/>
    <n v="-83.795820000000006"/>
    <s v="Bosque de Pino degradado 30-69%"/>
    <n v="3"/>
    <s v="Media"/>
    <s v="Landsat"/>
    <n v="2005"/>
    <s v="mosa_15_16_17_2005_06_1.img"/>
    <s v="Media"/>
    <s v="Bosque de Pino degradado 30-69%"/>
    <n v="5"/>
    <s v="Media"/>
    <s v="Sentinel"/>
    <n v="2017"/>
    <m/>
    <s v="Alta"/>
    <m/>
    <m/>
    <s v="358i"/>
    <n v="13.351850000000001"/>
    <n v="-83.795820000000006"/>
    <x v="0"/>
  </r>
  <r>
    <x v="2422"/>
    <x v="2422"/>
    <s v="Jorge Cisneros"/>
    <n v="13.35295"/>
    <n v="-84.050939999999997"/>
    <s v="Bosque latifoliado degradado 30-69%"/>
    <n v="5"/>
    <s v="Media"/>
    <s v="Landsat"/>
    <n v="2005"/>
    <s v="mosa_15_16_17_2005_06_1.img"/>
    <s v="Media"/>
    <s v="Bosque latifoliado &gt;70%"/>
    <n v="7"/>
    <s v="Alta"/>
    <s v="Rapide Eye"/>
    <n v="2016"/>
    <s v="1745201_RapidEye-1_analytic_20160315_165149.tif"/>
    <s v="Alta"/>
    <m/>
    <m/>
    <s v="355i"/>
    <n v="13.35295"/>
    <n v="-84.050939999999997"/>
    <x v="0"/>
  </r>
  <r>
    <x v="2423"/>
    <x v="2423"/>
    <s v="Jorge Cisneros"/>
    <n v="13.352130000000001"/>
    <n v="-84.306079999999994"/>
    <s v="Humedales"/>
    <m/>
    <s v="Media"/>
    <s v="Landsat"/>
    <n v="2005"/>
    <s v="mosa_15_16_17_2005_06_1.img"/>
    <s v="Media"/>
    <s v="Humedales"/>
    <m/>
    <s v="Alta"/>
    <s v="Rapide Eye"/>
    <n v="2016"/>
    <s v="1645227_RapidEye-1_analytic_20160726_164308.tif"/>
    <s v="Alta"/>
    <m/>
    <m/>
    <s v="352i"/>
    <n v="13.352130000000001"/>
    <n v="-84.306079999999994"/>
    <x v="0"/>
  </r>
  <r>
    <x v="2424"/>
    <x v="2424"/>
    <s v="Jorge Cisneros"/>
    <n v="12.33248"/>
    <n v="-83.669880000000006"/>
    <s v="Asentamientos humanos y caminos"/>
    <m/>
    <s v="Alta"/>
    <s v="Landsat"/>
    <n v="2005"/>
    <s v="imal7_15052_29_08_2005.img"/>
    <s v="Media"/>
    <s v="Asentamientos humanos y caminos"/>
    <m/>
    <s v="Alta"/>
    <s v="Rapide Eye"/>
    <n v="2015"/>
    <s v="1744702_RapidEye-1_visual_20150214_170124.tif"/>
    <s v="Alta"/>
    <m/>
    <m/>
    <s v="34b"/>
    <n v="12.33248"/>
    <n v="-83.669880000000006"/>
    <x v="0"/>
  </r>
  <r>
    <x v="2425"/>
    <x v="2425"/>
    <s v="Jorge Cisneros"/>
    <n v="13.35305"/>
    <n v="-84.561199999999999"/>
    <s v="Bosque latifoliado degradado 30-69%"/>
    <n v="4"/>
    <s v="Media"/>
    <s v="Landsat"/>
    <n v="2005"/>
    <s v="imal7_16051_24_11_2005.img"/>
    <s v="Media"/>
    <s v="Áreas agropecuarias arboladas"/>
    <n v="2"/>
    <s v="Alta"/>
    <s v="Rapide Eye"/>
    <n v="2016"/>
    <s v="1645225_RapidEye-2_analytic_20160124_170413.tif"/>
    <s v="Alta"/>
    <m/>
    <m/>
    <s v="349i"/>
    <n v="13.35305"/>
    <n v="-84.561199999999999"/>
    <x v="0"/>
  </r>
  <r>
    <x v="2426"/>
    <x v="2426"/>
    <s v="Jorge Cisneros"/>
    <n v="13.352399999999999"/>
    <n v="-84.816329999999994"/>
    <s v="Áreas agropecuarias arboladas"/>
    <n v="2"/>
    <s v="Media"/>
    <s v="Landsat"/>
    <n v="2005"/>
    <s v="imal7_16051_24_11_2005.img"/>
    <s v="Media"/>
    <s v="Bosque latifoliado degradado 30-69%"/>
    <n v="3"/>
    <s v="Alta"/>
    <s v="Rapide Eye"/>
    <n v="2016"/>
    <s v="1645224_RapidEye-3_analytic_20160620_164342.tif"/>
    <s v="Alta"/>
    <m/>
    <m/>
    <s v="346i"/>
    <n v="13.352399999999999"/>
    <n v="-84.816329999999994"/>
    <x v="0"/>
  </r>
  <r>
    <x v="2427"/>
    <x v="2427"/>
    <s v="Jorge Cisneros"/>
    <n v="13.353160000000001"/>
    <n v="-85.071460000000002"/>
    <s v="Pastos"/>
    <m/>
    <s v="Media"/>
    <s v="Landsat"/>
    <n v="2005"/>
    <s v="imal7_16051_24_11_2005.img"/>
    <s v="Media"/>
    <s v="Áreas agropecuarias arboladas"/>
    <n v="2"/>
    <s v="Alta"/>
    <s v="Rapide Eye"/>
    <n v="2016"/>
    <s v="1645223_RapidEye-1_analytic_20160422_165015.tif"/>
    <s v="Alta"/>
    <m/>
    <m/>
    <s v="343i"/>
    <n v="13.353160000000001"/>
    <n v="-85.071460000000002"/>
    <x v="0"/>
  </r>
  <r>
    <x v="2428"/>
    <x v="2428"/>
    <s v="Jorge Cisneros"/>
    <n v="12.33353"/>
    <n v="-84.774540000000002"/>
    <s v="Bosque latifoliado degradado 30-69%"/>
    <n v="5"/>
    <s v="Media"/>
    <s v="Landsat"/>
    <n v="2005"/>
    <s v="imal7_16051_24_11_2005.img"/>
    <s v="Media"/>
    <s v="Áreas agropecuarias arboladas"/>
    <n v="2"/>
    <s v="Alta"/>
    <s v="Rapide Eye"/>
    <n v="2016"/>
    <s v="1644725_RapidEye-4_analytic_20160415_163836.tif"/>
    <s v="Alta"/>
    <m/>
    <m/>
    <s v="33b"/>
    <n v="12.33353"/>
    <n v="-84.774540000000002"/>
    <x v="0"/>
  </r>
  <r>
    <x v="2429"/>
    <x v="2429"/>
    <s v="Jorge Cisneros"/>
    <n v="11.95003"/>
    <n v="-83.839550000000003"/>
    <s v="Áreas agropecuarias arboladas"/>
    <n v="2"/>
    <s v="Alta"/>
    <s v="Landsat"/>
    <n v="2005"/>
    <s v="imal7_15052_29_08_2005.img"/>
    <s v="Media"/>
    <s v="Bosque latifoliado degradado 30-69%"/>
    <n v="4"/>
    <s v="Alta"/>
    <s v="Rapide Eye"/>
    <n v="2015"/>
    <s v="1744602_RapidEye-4_analytic_20150226_164916.tif"/>
    <s v="Alta"/>
    <m/>
    <m/>
    <s v="338INF"/>
    <n v="11.95003"/>
    <n v="-83.839550000000003"/>
    <x v="0"/>
  </r>
  <r>
    <x v="2430"/>
    <x v="2430"/>
    <s v="Jorge Cisneros"/>
    <n v="13.26688"/>
    <n v="-83.796940000000006"/>
    <s v="Bosque de Pino degradado 30-69%"/>
    <n v="3"/>
    <s v="Alta"/>
    <s v="Landsat"/>
    <n v="2005"/>
    <s v="imal7_15051_29_08_2005.img"/>
    <s v="Media"/>
    <s v="Bosque de Pino degradado 30-69%"/>
    <n v="3"/>
    <s v="Baja"/>
    <s v="Rapide Eye"/>
    <n v="2015"/>
    <s v="1745202_RapidEye-2_analytic_20151001_165226.tif"/>
    <s v="Alta"/>
    <m/>
    <m/>
    <s v="336i"/>
    <n v="13.26688"/>
    <n v="-83.796940000000006"/>
    <x v="0"/>
  </r>
  <r>
    <x v="2431"/>
    <x v="2431"/>
    <s v="Jorge Cisneros"/>
    <n v="11.950979999999999"/>
    <n v="-84.093980000000002"/>
    <s v="Pastos"/>
    <m/>
    <s v="Alta"/>
    <s v="Landsat"/>
    <n v="2005"/>
    <s v="imal7_15052_29_08_2005.img"/>
    <s v="Media"/>
    <s v="Áreas agropecuarias arboladas"/>
    <n v="2"/>
    <s v="Alta"/>
    <s v="Rapide Eye"/>
    <n v="2016"/>
    <s v="1644628_RapidEye-1_analytic_20160315_165210.tif"/>
    <s v="Alta"/>
    <m/>
    <m/>
    <s v="335INF"/>
    <n v="11.950979999999999"/>
    <n v="-84.093980000000002"/>
    <x v="0"/>
  </r>
  <r>
    <x v="2432"/>
    <x v="2432"/>
    <s v="Jorge Cisneros"/>
    <n v="13.26797"/>
    <n v="-84.051969999999997"/>
    <s v="Bosque de Pino degradado 30-69%"/>
    <n v="4"/>
    <s v="Alta"/>
    <s v="Landsat"/>
    <n v="2005"/>
    <s v="imal7_15051_29_08_2005.img"/>
    <s v="Media"/>
    <s v="Bosque de Pino degradado 30-69%"/>
    <n v="4"/>
    <s v="Alta"/>
    <s v="Sentinel"/>
    <n v="2017"/>
    <m/>
    <s v="Alta"/>
    <m/>
    <m/>
    <s v="333i"/>
    <n v="13.26797"/>
    <n v="-84.051969999999997"/>
    <x v="0"/>
  </r>
  <r>
    <x v="2433"/>
    <x v="2433"/>
    <s v="Jorge Cisneros"/>
    <n v="11.95022"/>
    <n v="-84.349680000000006"/>
    <s v="Sombras y Nubes"/>
    <m/>
    <s v="Alta"/>
    <s v="Landsat"/>
    <n v="2005"/>
    <s v="imal7_1553_08_02_2007.img"/>
    <s v="Media"/>
    <s v="Sombras y Nubes"/>
    <m/>
    <s v="Alta"/>
    <s v="Rapide Eye"/>
    <n v="2016"/>
    <s v="1644627_RapidEye-1_analytic_20160315_165211.tif"/>
    <s v="Alta"/>
    <m/>
    <m/>
    <s v="332INF"/>
    <n v="11.95022"/>
    <n v="-84.349680000000006"/>
    <x v="1"/>
  </r>
  <r>
    <x v="2434"/>
    <x v="2434"/>
    <s v="Jorge Cisneros"/>
    <n v="13.267150000000001"/>
    <n v="-84.307010000000005"/>
    <s v="Bosque latifoliado degradado 30-69%"/>
    <n v="4"/>
    <s v="Alta"/>
    <s v="Landsat"/>
    <n v="2005"/>
    <s v="imal7_16051_24_11_2005.img"/>
    <s v="Media"/>
    <s v="Áreas agropecuarias arboladas"/>
    <n v="2"/>
    <s v="Alta"/>
    <s v="Rapide Eye"/>
    <n v="2016"/>
    <s v="1645227_RapidEye-1_analytic_20160726_164308.tif"/>
    <s v="Alta"/>
    <m/>
    <m/>
    <s v="330i"/>
    <n v="13.267150000000001"/>
    <n v="-84.307010000000005"/>
    <x v="0"/>
  </r>
  <r>
    <x v="2435"/>
    <x v="2435"/>
    <s v="Jorge Cisneros"/>
    <n v="11.95102"/>
    <n v="-84.604150000000004"/>
    <s v="Bosque latifoliado degradado 30-69%"/>
    <n v="3"/>
    <s v="Alta"/>
    <s v="Landsat"/>
    <n v="2005"/>
    <s v="imal7_16052_24_01_2005.img"/>
    <s v="Media"/>
    <s v="Bosque latifoliado degradado 30-69%"/>
    <n v="4"/>
    <s v="Alta"/>
    <s v="Rapide Eye"/>
    <n v="2015"/>
    <s v="1644625_RapidEye-1_analytic_20150224_171126.tif"/>
    <s v="Alta"/>
    <m/>
    <m/>
    <s v="329INF"/>
    <n v="11.95102"/>
    <n v="-84.604150000000004"/>
    <x v="0"/>
  </r>
  <r>
    <x v="2436"/>
    <x v="2436"/>
    <s v="Jorge Cisneros"/>
    <n v="13.26807"/>
    <n v="-84.562049999999999"/>
    <s v="Áreas agropecuarias arboladas"/>
    <n v="1"/>
    <s v="Alta"/>
    <s v="Landsat"/>
    <n v="2005"/>
    <s v="imal7_16051_24_11_2005.img"/>
    <s v="Media"/>
    <s v="Áreas agropecuarias arboladas"/>
    <n v="2"/>
    <s v="Alta"/>
    <s v="Rapide Eye"/>
    <n v="2016"/>
    <s v="1645225_RapidEye-2_analytic_20160124_170413.tif"/>
    <s v="Alta"/>
    <m/>
    <m/>
    <s v="327i"/>
    <n v="13.26807"/>
    <n v="-84.562049999999999"/>
    <x v="0"/>
  </r>
  <r>
    <x v="2437"/>
    <x v="2437"/>
    <s v="Jorge Cisneros"/>
    <n v="13.26742"/>
    <n v="-84.817089999999993"/>
    <s v="Áreas agropecuarias arboladas"/>
    <n v="2"/>
    <s v="Alta"/>
    <s v="Landsat"/>
    <n v="2005"/>
    <s v="imal7_16051_24_11_2005.img"/>
    <s v="Media"/>
    <s v="Bosque latifoliado degradado 30-69%"/>
    <n v="3"/>
    <s v="Alta"/>
    <s v="Rapide Eye"/>
    <n v="2016"/>
    <s v="1645224_RapidEye-1_analytic_20160422_165015.tif"/>
    <s v="Alta"/>
    <m/>
    <m/>
    <s v="324i"/>
    <n v="13.26742"/>
    <n v="-84.817089999999993"/>
    <x v="0"/>
  </r>
  <r>
    <x v="2438"/>
    <x v="2438"/>
    <s v="Jorge Cisneros"/>
    <n v="13.26817"/>
    <n v="-85.072130000000001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5223_RapidEye-1_analytic_20160422_165015.tif"/>
    <s v="Alta"/>
    <m/>
    <m/>
    <s v="321i"/>
    <n v="13.26817"/>
    <n v="-85.072130000000001"/>
    <x v="0"/>
  </r>
  <r>
    <x v="2439"/>
    <x v="2439"/>
    <s v="Jorge Cisneros"/>
    <n v="13.26769"/>
    <n v="-85.327179999999998"/>
    <s v="Bosque latifoliado degradado 30-69%"/>
    <n v="3"/>
    <s v="Alta"/>
    <s v="Landsat"/>
    <n v="2005"/>
    <s v="imal7_16051_24_11_2005.img"/>
    <s v="Media"/>
    <s v="Bosque latifoliado &gt;70%"/>
    <n v="7"/>
    <s v="Alta"/>
    <s v="Rapide Eye"/>
    <n v="2016"/>
    <s v="1645222_RapidEye-1_analytic_20161001_164639.tif"/>
    <s v="Alta"/>
    <m/>
    <m/>
    <s v="318i"/>
    <n v="13.26769"/>
    <n v="-85.327179999999998"/>
    <x v="0"/>
  </r>
  <r>
    <x v="2440"/>
    <x v="2440"/>
    <s v="Jorge Cisneros"/>
    <n v="13.18197"/>
    <n v="-83.965959999999995"/>
    <s v="Bosque latifoliado &gt;70%"/>
    <n v="7"/>
    <s v="Alta"/>
    <s v="Landsat"/>
    <n v="2005"/>
    <s v="imal7_15051_29_08_2005.img"/>
    <s v="Media"/>
    <s v="Bosque latifoliado &gt;70%"/>
    <n v="7"/>
    <s v="Alta"/>
    <s v="Rapide Eye"/>
    <n v="2015"/>
    <s v="1645128_RapidEye-5_analytic_20150101_165628.tif"/>
    <s v="Alta"/>
    <m/>
    <m/>
    <s v="313i"/>
    <n v="13.18197"/>
    <n v="-83.965959999999995"/>
    <x v="0"/>
  </r>
  <r>
    <x v="2441"/>
    <x v="2441"/>
    <s v="Jorge Cisneros"/>
    <n v="13.183"/>
    <n v="-84.221069999999997"/>
    <s v="Bosque latifoliado &gt;70%"/>
    <n v="9"/>
    <s v="Alta"/>
    <s v="Landsat"/>
    <n v="2005"/>
    <s v="imal7_15051_29_08_2005.img"/>
    <s v="Media"/>
    <s v="Bosque latifoliado degradado 30-69%"/>
    <n v="5"/>
    <s v="Alta"/>
    <s v="Rapide Eye"/>
    <n v="2016"/>
    <s v="1645127_RapidEye-3_analytic_20160620_164345.tif"/>
    <s v="Alta"/>
    <m/>
    <m/>
    <s v="310i"/>
    <n v="13.183"/>
    <n v="-84.221069999999997"/>
    <x v="0"/>
  </r>
  <r>
    <x v="2442"/>
    <x v="2442"/>
    <s v="Jorge Cisneros"/>
    <n v="11.22739"/>
    <n v="-84.137389999999996"/>
    <s v="Bosque latifoliado &gt;70%"/>
    <n v="9"/>
    <s v="Alta"/>
    <s v="Landsat"/>
    <n v="2005"/>
    <s v="imal7_15052_29_08_2005.img"/>
    <s v="Media"/>
    <s v="Bosque latifoliado degradado 30-69%"/>
    <n v="6"/>
    <s v="Baja"/>
    <s v="Rapide Eye"/>
    <n v="2016"/>
    <s v="1644228_RapidEye-1_analytic_20160315_165224.tif"/>
    <s v="Alta"/>
    <m/>
    <m/>
    <s v="30i"/>
    <n v="11.22739"/>
    <n v="-84.137389999999996"/>
    <x v="0"/>
  </r>
  <r>
    <x v="2443"/>
    <x v="2443"/>
    <s v="Jorge Cisneros"/>
    <n v="13.18225"/>
    <n v="-84.476209999999995"/>
    <s v="Cultivo anual"/>
    <m/>
    <s v="Alta"/>
    <s v="Landsat"/>
    <n v="2005"/>
    <s v="imal7_16051_24_11_2005.img"/>
    <s v="Media"/>
    <s v="Cultivo anual"/>
    <m/>
    <s v="Alta"/>
    <s v="Otras"/>
    <m/>
    <s v="coberura vectorial ineter cultivos 2017"/>
    <s v="Alta"/>
    <m/>
    <m/>
    <s v="307i"/>
    <n v="13.18225"/>
    <n v="-84.476209999999995"/>
    <x v="0"/>
  </r>
  <r>
    <x v="2444"/>
    <x v="2444"/>
    <s v="Jorge Cisneros"/>
    <n v="13.1831"/>
    <n v="-84.73133"/>
    <s v="Pastos"/>
    <m/>
    <s v="Alta"/>
    <s v="Landsat"/>
    <n v="2005"/>
    <s v="imal7_16051_24_11_2005.img"/>
    <s v="Media"/>
    <s v="Bosque latifoliado degradado 30-69%"/>
    <n v="6"/>
    <s v="Alta"/>
    <s v="Rapide Eye"/>
    <n v="2016"/>
    <s v="1645125_RapidEye-3_analytic_20160317_164857.tif"/>
    <s v="Alta"/>
    <m/>
    <m/>
    <s v="304i"/>
    <n v="13.1831"/>
    <n v="-84.73133"/>
    <x v="0"/>
  </r>
  <r>
    <x v="2445"/>
    <x v="2445"/>
    <s v="Jorge Cisneros"/>
    <n v="11.86608"/>
    <n v="-83.924880000000002"/>
    <s v="Bosque latifoliado degradado 30-69%"/>
    <n v="4"/>
    <s v="Alta"/>
    <s v="Landsat"/>
    <n v="2005"/>
    <s v="imal7_15052_29_08_2005.img"/>
    <s v="Media"/>
    <s v="Bosque latifoliado degradado 30-69%"/>
    <n v="5"/>
    <s v="Alta"/>
    <s v="Rapide Eye"/>
    <n v="2016"/>
    <s v="1644528_RapidEye-1_analytic_20160315_165214.tif"/>
    <s v="Alta"/>
    <m/>
    <m/>
    <s v="303INF"/>
    <n v="11.86608"/>
    <n v="-83.924880000000002"/>
    <x v="0"/>
  </r>
  <r>
    <x v="2446"/>
    <x v="2446"/>
    <s v="Jorge Cisneros"/>
    <n v="13.18252"/>
    <n v="-84.986459999999994"/>
    <s v="Bosque latifoliado degradado 30-69%"/>
    <n v="5"/>
    <s v="Alta"/>
    <s v="Landsat"/>
    <n v="2005"/>
    <s v="imal7_16051_24_11_2005.img"/>
    <s v="Media"/>
    <s v="Áreas agropecuarias arboladas"/>
    <n v="2"/>
    <s v="Alta"/>
    <s v="Rapide Eye"/>
    <n v="2016"/>
    <s v="1645124_RapidEye-5_analytic_20160402_164742.tif"/>
    <s v="Alta"/>
    <m/>
    <m/>
    <s v="301i"/>
    <n v="13.18252"/>
    <n v="-84.986459999999994"/>
    <x v="0"/>
  </r>
  <r>
    <x v="2447"/>
    <x v="2447"/>
    <s v="Jorge Cisneros"/>
    <n v="11.865259999999999"/>
    <n v="-84.180509999999998"/>
    <s v="Bosque latifoliado degradado 30-69%"/>
    <n v="3"/>
    <s v="Alta"/>
    <s v="Landsat"/>
    <n v="2005"/>
    <s v="imal7_15052_29_08_2005.img"/>
    <s v="Media"/>
    <s v="Sombras y Nubes"/>
    <m/>
    <s v="Alta"/>
    <s v="Rapide Eye"/>
    <n v="2015"/>
    <s v="1644527_RapidEye-1_analytic_20150224_171129.tif"/>
    <s v="Alta"/>
    <m/>
    <m/>
    <s v="300INF"/>
    <n v="11.865259999999999"/>
    <n v="-84.180509999999998"/>
    <x v="1"/>
  </r>
  <r>
    <x v="2448"/>
    <x v="2448"/>
    <s v="Jorge Cisneros"/>
    <n v="13.096909999999999"/>
    <n v="-83.796980000000005"/>
    <s v="Bosque latifoliado &gt;70%"/>
    <n v="7"/>
    <s v="Alta"/>
    <s v="Landsat"/>
    <n v="2005"/>
    <s v="imal7_15051_29_08_2005.img"/>
    <s v="Media"/>
    <s v="Bosque latifoliado degradado 30-69%"/>
    <n v="6"/>
    <s v="Media"/>
    <s v="Google Earth"/>
    <n v="2014"/>
    <m/>
    <s v="Baja"/>
    <m/>
    <m/>
    <s v="298i"/>
    <n v="13.096909999999999"/>
    <n v="-83.796980000000005"/>
    <x v="0"/>
  </r>
  <r>
    <x v="2449"/>
    <x v="2449"/>
    <s v="Jorge Cisneros"/>
    <n v="11.86608"/>
    <n v="-84.434889999999996"/>
    <s v="Pastos"/>
    <m/>
    <s v="Alta"/>
    <s v="Landsat"/>
    <n v="2005"/>
    <s v="imal7_16052_24_01_2005.img"/>
    <s v="Media"/>
    <s v="Áreas agropecuarias arboladas"/>
    <n v="2"/>
    <s v="Alta"/>
    <s v="Rapide Eye"/>
    <n v="2016"/>
    <s v="1644526_RapidEye-1_analytic_20160315_165214.tif"/>
    <s v="Baja"/>
    <m/>
    <m/>
    <s v="297INF"/>
    <n v="11.86608"/>
    <n v="-84.434889999999996"/>
    <x v="0"/>
  </r>
  <r>
    <x v="2450"/>
    <x v="2450"/>
    <s v="Jorge Cisneros"/>
    <n v="13.09709"/>
    <n v="-84.137020000000007"/>
    <s v="Bosque latifoliado &gt;70%"/>
    <n v="8"/>
    <s v="Alta"/>
    <s v="Landsat"/>
    <n v="2005"/>
    <s v="imal7_16052_24_01_2005.img"/>
    <s v="Media"/>
    <s v="Áreas agropecuarias arboladas"/>
    <n v="2"/>
    <s v="Alta"/>
    <s v="Sentinel"/>
    <n v="2017"/>
    <m/>
    <s v="Alta"/>
    <m/>
    <m/>
    <s v="294i"/>
    <n v="13.09709"/>
    <n v="-84.137020000000007"/>
    <x v="0"/>
  </r>
  <r>
    <x v="2451"/>
    <x v="2451"/>
    <s v="Jorge Cisneros"/>
    <n v="13.098050000000001"/>
    <n v="-84.392060000000001"/>
    <s v="Bosque latifoliado &gt;70%"/>
    <n v="9"/>
    <s v="Alta"/>
    <s v="Landsat"/>
    <n v="2005"/>
    <s v="imal7_16051_24_11_2005.img"/>
    <s v="Media"/>
    <s v="Bosque latifoliado &gt;70%"/>
    <n v="7"/>
    <s v="Alta"/>
    <s v="Rapide Eye"/>
    <n v="2015"/>
    <s v="1645126_RapidEye-2_analytic_20150225_171247.tif"/>
    <s v="Alta"/>
    <m/>
    <m/>
    <s v="291i"/>
    <n v="13.098050000000001"/>
    <n v="-84.392060000000001"/>
    <x v="0"/>
  </r>
  <r>
    <x v="2452"/>
    <x v="2452"/>
    <s v="Jorge Cisneros"/>
    <n v="12.07851"/>
    <n v="-83.754360000000005"/>
    <s v="Bosque latifoliado degradado 30-69%"/>
    <n v="5"/>
    <s v="Media"/>
    <s v="Landsat"/>
    <n v="2005"/>
    <s v="imal7_15052_29_08_2005.img"/>
    <s v="Media"/>
    <s v="Bosque latifoliado degradado 30-69%"/>
    <n v="5"/>
    <s v="Alta"/>
    <s v="Rapide Eye"/>
    <n v="2015"/>
    <s v="1744602_RapidEye-1_analytic_20151220_165102.tif"/>
    <s v="Alta"/>
    <m/>
    <m/>
    <s v="28b"/>
    <n v="12.07851"/>
    <n v="-83.754360000000005"/>
    <x v="0"/>
  </r>
  <r>
    <x v="2453"/>
    <x v="2453"/>
    <s v="Jorge Cisneros"/>
    <n v="13.09736"/>
    <n v="-84.647099999999995"/>
    <s v="Pastos"/>
    <m/>
    <s v="Alta"/>
    <s v="Landsat"/>
    <n v="2005"/>
    <s v="imal7_16051_24_11_2005.img"/>
    <s v="Media"/>
    <s v="Áreas agropecuarias arboladas"/>
    <m/>
    <s v="Alta"/>
    <s v="Rapide Eye"/>
    <n v="2015"/>
    <s v="1645125_RapidEye-2_analytic_20150423_170937.tif"/>
    <s v="Alta"/>
    <m/>
    <m/>
    <s v="288i"/>
    <n v="13.09736"/>
    <n v="-84.647099999999995"/>
    <x v="0"/>
  </r>
  <r>
    <x v="2454"/>
    <x v="2454"/>
    <s v="Jorge Cisneros"/>
    <n v="13.09815"/>
    <n v="-84.902140000000003"/>
    <s v="Pastos"/>
    <m/>
    <s v="Alta"/>
    <s v="Landsat"/>
    <n v="2005"/>
    <s v="imal7_16051_24_11_2005.img"/>
    <s v="Media"/>
    <s v="Pastos"/>
    <m/>
    <s v="Alta"/>
    <s v="Rapide Eye"/>
    <n v="2015"/>
    <s v="1645124_RapidEye-5_analytic_20160402_164742.tif"/>
    <s v="Alta"/>
    <m/>
    <m/>
    <s v="285i"/>
    <n v="13.09815"/>
    <n v="-84.902140000000003"/>
    <x v="0"/>
  </r>
  <r>
    <x v="2455"/>
    <x v="2455"/>
    <s v="Jorge Cisneros"/>
    <n v="13.01191"/>
    <n v="-83.795919999999995"/>
    <s v="Bosque latifoliado &gt;70%"/>
    <n v="7"/>
    <s v="Alta"/>
    <s v="Landsat"/>
    <n v="2005"/>
    <s v="imal7_15051_29_08_2005.img"/>
    <s v="Media"/>
    <s v="Bosque latifoliado &gt;70%"/>
    <n v="8"/>
    <s v="Alta"/>
    <s v="Rapide Eye"/>
    <n v="2015"/>
    <s v="1645128_RapidEye-5_analytic_20150101_165628.tif"/>
    <s v="Alta"/>
    <m/>
    <m/>
    <s v="281i"/>
    <n v="13.01191"/>
    <n v="-83.795919999999995"/>
    <x v="0"/>
  </r>
  <r>
    <x v="2456"/>
    <x v="2456"/>
    <s v="Jorge Cisneros"/>
    <n v="13.012980000000001"/>
    <n v="-84.05104"/>
    <s v="Áreas agropecuarias arboladas"/>
    <n v="2"/>
    <s v="Alta"/>
    <s v="Landsat"/>
    <n v="2005"/>
    <s v="imal7_15051_29_08_2005.img"/>
    <s v="Media"/>
    <s v="Áreas agropecuarias arboladas"/>
    <n v="2"/>
    <s v="Alta"/>
    <s v="Rapide Eye"/>
    <n v="2016"/>
    <s v="1645027_RapidEye-1_analytic_20160315_165157.tif"/>
    <s v="Alta"/>
    <m/>
    <m/>
    <s v="278i"/>
    <n v="13.012980000000001"/>
    <n v="-84.05104"/>
    <x v="0"/>
  </r>
  <r>
    <x v="2457"/>
    <x v="2457"/>
    <s v="Jorge Cisneros"/>
    <n v="13.013019999999999"/>
    <n v="-84.221119999999999"/>
    <s v="Áreas agropecuarias arboladas"/>
    <n v="2"/>
    <s v="Alta"/>
    <s v="Landsat"/>
    <n v="2005"/>
    <s v="imal7_15051_29_08_2005.img"/>
    <s v="Media"/>
    <s v="Bosque latifoliado degradado 30-69%"/>
    <n v="3"/>
    <s v="Alta"/>
    <s v="Rapide Eye"/>
    <n v="2016"/>
    <s v="1645027_RapidEye-1_analytic_20160315_165157.tif"/>
    <s v="Alta"/>
    <m/>
    <m/>
    <s v="276i"/>
    <n v="13.013019999999999"/>
    <n v="-84.221119999999999"/>
    <x v="0"/>
  </r>
  <r>
    <x v="2458"/>
    <x v="2458"/>
    <s v="Jorge Cisneros"/>
    <n v="13.012269999999999"/>
    <n v="-84.476249999999993"/>
    <s v="Bosque latifoliado degradado 30-69%"/>
    <n v="4"/>
    <s v="Alta"/>
    <s v="Landsat"/>
    <n v="2005"/>
    <s v="imal7_16051_24_11_2005.img"/>
    <s v="Media"/>
    <s v="Bosque latifoliado degradado 30-69%"/>
    <n v="5"/>
    <s v="Alta"/>
    <s v="Rapide Eye"/>
    <n v="2015"/>
    <s v="1645126_RapidEye-2_analytic_20150225_171247.tif"/>
    <s v="Alta"/>
    <m/>
    <m/>
    <s v="273i"/>
    <n v="13.012269999999999"/>
    <n v="-84.476249999999993"/>
    <x v="0"/>
  </r>
  <r>
    <x v="2459"/>
    <x v="2459"/>
    <s v="Jorge Cisneros"/>
    <n v="13.013120000000001"/>
    <n v="-84.731369999999998"/>
    <s v="Áreas agropecuarias arboladas"/>
    <n v="2"/>
    <s v="Alta"/>
    <s v="Landsat"/>
    <n v="2005"/>
    <s v="imal7_16051_24_11_2005.img"/>
    <s v="Media"/>
    <s v="Bosque latifoliado degradado 30-69%"/>
    <n v="6"/>
    <s v="Alta"/>
    <s v="Sentinel"/>
    <n v="2017"/>
    <m/>
    <s v="Alta"/>
    <m/>
    <m/>
    <s v="270i"/>
    <n v="13.013120000000001"/>
    <n v="-84.731369999999998"/>
    <x v="0"/>
  </r>
  <r>
    <x v="2460"/>
    <x v="2460"/>
    <s v="Jorge Cisneros"/>
    <n v="11.015309999999999"/>
    <n v="-84.010769999999994"/>
    <s v="Bosque latifoliado &gt;70%"/>
    <n v="8"/>
    <s v="Alta"/>
    <s v="Landsat"/>
    <n v="2005"/>
    <s v="imal7_15052_29_08_2005.img"/>
    <s v="Media"/>
    <s v="Bosque latifoliado degradado 30-69%"/>
    <n v="6"/>
    <s v="Alta"/>
    <s v="Rapide Eye"/>
    <n v="2016"/>
    <s v="1644128_RapidEye-1_analytic_20160315_165227.tif"/>
    <s v="Alta"/>
    <m/>
    <m/>
    <s v="26INF"/>
    <n v="11.015309999999999"/>
    <n v="-84.010769999999994"/>
    <x v="0"/>
  </r>
  <r>
    <x v="2461"/>
    <x v="2461"/>
    <s v="Jorge Cisneros"/>
    <n v="11.78098"/>
    <n v="-83.923940000000002"/>
    <s v="Bosque latifoliado &gt;70%"/>
    <n v="8"/>
    <s v="Alta"/>
    <s v="Landsat"/>
    <n v="2005"/>
    <s v="imal7_15052_29_08_2005.img"/>
    <s v="Media"/>
    <s v="Sombras y Nubes"/>
    <m/>
    <s v="Alta"/>
    <s v="Rapide Eye"/>
    <n v="2015"/>
    <s v="1744802_RapidEye-5_visual_20150101_165638.tif"/>
    <s v="Alta"/>
    <m/>
    <m/>
    <s v="269INF"/>
    <n v="11.78098"/>
    <n v="-83.923940000000002"/>
    <x v="1"/>
  </r>
  <r>
    <x v="2462"/>
    <x v="2462"/>
    <s v="Jorge Cisneros"/>
    <n v="11.78012"/>
    <n v="-84.009659999999997"/>
    <s v="Bosque latifoliado degradado 30-69%"/>
    <n v="6"/>
    <s v="Alta"/>
    <s v="Landsat"/>
    <n v="2005"/>
    <s v="imal7_15052_29_08_2005.img"/>
    <s v="Media"/>
    <s v="Bosque latifoliado degradado 30-69%"/>
    <n v="4"/>
    <s v="Alta"/>
    <s v="Google Earth"/>
    <n v="2014"/>
    <m/>
    <s v="Alta"/>
    <m/>
    <m/>
    <s v="268INF"/>
    <n v="11.78012"/>
    <n v="-84.009659999999997"/>
    <x v="0"/>
  </r>
  <r>
    <x v="2463"/>
    <x v="2463"/>
    <s v="Jorge Cisneros"/>
    <n v="13.01254"/>
    <n v="-84.986509999999996"/>
    <s v="Áreas agropecuarias arboladas"/>
    <n v="2"/>
    <s v="Alta"/>
    <s v="Landsat"/>
    <n v="2005"/>
    <s v="imal7_16051_24_11_2005.img"/>
    <s v="Media"/>
    <s v="Pastos"/>
    <m/>
    <s v="Alta"/>
    <s v="Rapide Eye"/>
    <n v="2016"/>
    <s v="1645024_RapidEye-5_analytic_20160402_164745.tif"/>
    <s v="Alta"/>
    <m/>
    <m/>
    <s v="267i"/>
    <n v="13.01254"/>
    <n v="-84.986509999999996"/>
    <x v="0"/>
  </r>
  <r>
    <x v="2464"/>
    <x v="2464"/>
    <s v="Jorge Cisneros"/>
    <n v="11.78101"/>
    <n v="-84.264049999999997"/>
    <s v="Bosque latifoliado degradado 30-69%"/>
    <n v="3"/>
    <s v="Alta"/>
    <s v="Landsat"/>
    <n v="2005"/>
    <s v="imal7_15052_29_08_2005.img"/>
    <s v="Media"/>
    <s v="Bosque latifoliado degradado 30-69%"/>
    <n v="4"/>
    <s v="Alta"/>
    <s v="Rapide Eye"/>
    <n v="2015"/>
    <s v="1644527_RapidEye-1_analytic_20150224_171129.tif"/>
    <s v="Alta"/>
    <m/>
    <m/>
    <s v="265INF"/>
    <n v="11.78101"/>
    <n v="-84.264049999999997"/>
    <x v="0"/>
  </r>
  <r>
    <x v="2465"/>
    <x v="2465"/>
    <s v="Jorge Cisneros"/>
    <n v="12.92793"/>
    <n v="-83.71199"/>
    <s v="Bosque latifoliado degradado 30-69%"/>
    <n v="4"/>
    <s v="Alta"/>
    <s v="Landsat"/>
    <n v="2005"/>
    <s v="imal7_15051_29_08_2005.img"/>
    <s v="Media"/>
    <s v="Bosque latifoliado degradado 30-69%"/>
    <n v="4"/>
    <s v="Alta"/>
    <s v="Google Earth"/>
    <n v="2014"/>
    <m/>
    <s v="Alta"/>
    <m/>
    <m/>
    <s v="265i"/>
    <n v="12.92793"/>
    <n v="-83.71199"/>
    <x v="0"/>
  </r>
  <r>
    <x v="2466"/>
    <x v="2466"/>
    <s v="Jorge Cisneros"/>
    <n v="11.78031"/>
    <n v="-84.51979"/>
    <s v="Bosque latifoliado degradado 30-69%"/>
    <n v="6"/>
    <s v="Alta"/>
    <s v="Landsat"/>
    <n v="2005"/>
    <s v="imal7_15052_29_08_2005.img"/>
    <s v="Media"/>
    <s v="Áreas agropecuarias arboladas"/>
    <n v="2"/>
    <s v="Alta"/>
    <s v="Rapide Eye"/>
    <n v="2016"/>
    <s v="1644526_RapidEye-1_analytic_20160315_165214.tif"/>
    <s v="Alta"/>
    <m/>
    <m/>
    <s v="262INF"/>
    <n v="11.78031"/>
    <n v="-84.51979"/>
    <x v="0"/>
  </r>
  <r>
    <x v="2467"/>
    <x v="2467"/>
    <s v="Jorge Cisneros"/>
    <n v="12.927020000000001"/>
    <n v="-83.967039999999997"/>
    <s v="Áreas agropecuarias arboladas"/>
    <n v="2"/>
    <s v="Alta"/>
    <s v="Landsat"/>
    <n v="2005"/>
    <s v="imal7_15051_29_08_2005.img"/>
    <s v="Media"/>
    <s v="Cultivo anual"/>
    <m/>
    <s v="Alta"/>
    <s v="Rapide Eye"/>
    <n v="2016"/>
    <s v="1645028_RapidEye-1_analytic_20160108_164852.tif"/>
    <s v="Alta"/>
    <m/>
    <m/>
    <s v="262i"/>
    <n v="12.927020000000001"/>
    <n v="-83.967039999999997"/>
    <x v="0"/>
  </r>
  <r>
    <x v="2468"/>
    <x v="2468"/>
    <s v="Jorge Cisneros"/>
    <n v="11.14231"/>
    <n v="-83.966520000000003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228_RapidEye-1_analytic_20160315_165224.tif"/>
    <s v="Alta"/>
    <m/>
    <m/>
    <s v="25i"/>
    <n v="11.14231"/>
    <n v="-83.966520000000003"/>
    <x v="0"/>
  </r>
  <r>
    <x v="2469"/>
    <x v="2469"/>
    <s v="Jorge Cisneros"/>
    <n v="12.92803"/>
    <n v="-84.222070000000002"/>
    <s v="Bosque latifoliado &gt;70%"/>
    <n v="9"/>
    <s v="Alta"/>
    <s v="Landsat"/>
    <n v="2005"/>
    <s v="imal7_15051_29_08_2005.img"/>
    <s v="Media"/>
    <s v="Bosque latifoliado &gt;70%"/>
    <n v="8"/>
    <s v="Alta"/>
    <s v="Sentinel"/>
    <n v="2017"/>
    <m/>
    <s v="Alta"/>
    <m/>
    <m/>
    <s v="259i"/>
    <n v="12.92803"/>
    <n v="-84.222070000000002"/>
    <x v="0"/>
  </r>
  <r>
    <x v="2470"/>
    <x v="2470"/>
    <s v="Jorge Cisneros"/>
    <n v="12.92807"/>
    <n v="-84.392089999999996"/>
    <s v="Bosque latifoliado &gt;70%"/>
    <n v="9"/>
    <s v="Alta"/>
    <s v="Landsat"/>
    <n v="2005"/>
    <s v="imal7_15051_29_08_2005.img"/>
    <s v="Media"/>
    <s v="Áreas agropecuarias arboladas"/>
    <n v="1"/>
    <s v="Alta"/>
    <s v="Rapide Eye"/>
    <n v="2015"/>
    <s v="1645026_RapidEye-2_analytic_20150423_170940.tif"/>
    <s v="Alta"/>
    <m/>
    <m/>
    <s v="257i"/>
    <n v="12.92807"/>
    <n v="-84.392089999999996"/>
    <x v="0"/>
  </r>
  <r>
    <x v="2471"/>
    <x v="2471"/>
    <s v="Jorge Cisneros"/>
    <n v="12.927379999999999"/>
    <n v="-84.647139999999993"/>
    <s v="Bosque latifoliado &gt;70%"/>
    <n v="9"/>
    <s v="Alta"/>
    <s v="Landsat"/>
    <n v="2005"/>
    <s v="imal7_16051_24_11_2005.img"/>
    <s v="Media"/>
    <s v="Bosque latifoliado &gt;70%"/>
    <n v="9"/>
    <s v="Alta"/>
    <s v="Sentinel"/>
    <n v="2017"/>
    <m/>
    <s v="Alta"/>
    <m/>
    <m/>
    <s v="254i"/>
    <n v="12.927379999999999"/>
    <n v="-84.647139999999993"/>
    <x v="0"/>
  </r>
  <r>
    <x v="2472"/>
    <x v="2472"/>
    <s v="Jorge Cisneros"/>
    <n v="12.92816"/>
    <n v="-84.902169999999998"/>
    <s v="Bosque latifoliado degradado 30-69%"/>
    <n v="3"/>
    <s v="Alta"/>
    <s v="Landsat"/>
    <n v="2005"/>
    <s v="imal7_16051_24_11_2005.img"/>
    <s v="Media"/>
    <s v="Bosque latifoliado degradado 30-69%"/>
    <n v="3"/>
    <s v="Alta"/>
    <s v="Rapide Eye"/>
    <n v="2016"/>
    <s v="1645024_RapidEye-5_analytic_20160402_164745.tif"/>
    <s v="Alta"/>
    <m/>
    <m/>
    <s v="251i"/>
    <n v="12.92816"/>
    <n v="-84.902169999999998"/>
    <x v="0"/>
  </r>
  <r>
    <x v="2473"/>
    <x v="2473"/>
    <s v="Jorge Cisneros"/>
    <n v="12.841939999999999"/>
    <n v="-83.795969999999997"/>
    <s v="Bosque latifoliado degradado 30-69%"/>
    <n v="3"/>
    <s v="Alta"/>
    <s v="Landsat"/>
    <n v="2005"/>
    <s v="imal7_15051_29_08_2005.img"/>
    <s v="Media"/>
    <s v="Bosque latifoliado degradado 30-69%"/>
    <n v="3"/>
    <s v="Alta"/>
    <s v="Rapide Eye"/>
    <n v="2015"/>
    <s v="1745002_RapidEye-1_analytic_20160315_165156.tif"/>
    <s v="Alta"/>
    <m/>
    <m/>
    <s v="246i"/>
    <n v="12.841939999999999"/>
    <n v="-83.795969999999997"/>
    <x v="0"/>
  </r>
  <r>
    <x v="2474"/>
    <x v="2474"/>
    <s v="Jorge Cisneros"/>
    <n v="12.843"/>
    <n v="-84.051090000000002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745001_RapidEye-1_analytic_20160108_164852.tif"/>
    <s v="Alta"/>
    <m/>
    <m/>
    <s v="243i"/>
    <n v="12.843"/>
    <n v="-84.051090000000002"/>
    <x v="0"/>
  </r>
  <r>
    <x v="2475"/>
    <x v="2475"/>
    <s v="Jorge Cisneros"/>
    <n v="12.84221"/>
    <n v="-84.306219999999996"/>
    <s v="Áreas agropecuarias arboladas"/>
    <n v="2"/>
    <s v="Alta"/>
    <s v="Landsat"/>
    <n v="2005"/>
    <s v="imal7_15051_29_08_2005.img"/>
    <s v="Media"/>
    <s v="Áreas agropecuarias arboladas"/>
    <n v="2"/>
    <s v="Alta"/>
    <s v="Google Earth"/>
    <n v="2013"/>
    <m/>
    <s v="Alta"/>
    <m/>
    <m/>
    <s v="240i"/>
    <n v="12.84221"/>
    <n v="-84.306219999999996"/>
    <x v="0"/>
  </r>
  <r>
    <x v="2476"/>
    <x v="2476"/>
    <s v="Jorge Cisneros"/>
    <n v="11.01613"/>
    <n v="-84.264889999999994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127_RapidEye-1_analytic_20160315_165228.tif"/>
    <s v="Alta"/>
    <m/>
    <m/>
    <s v="23INF"/>
    <n v="11.01613"/>
    <n v="-84.264889999999994"/>
    <x v="0"/>
  </r>
  <r>
    <x v="2477"/>
    <x v="2477"/>
    <s v="Jorge Cisneros"/>
    <n v="11.695180000000001"/>
    <n v="-83.840580000000003"/>
    <s v="Bosque latifoliado &gt;70%"/>
    <n v="9"/>
    <s v="Alta"/>
    <s v="Landsat"/>
    <n v="2005"/>
    <s v="imal7_15052_29_08_2005.img"/>
    <s v="Media"/>
    <s v="Bosque latifoliado &gt;70%"/>
    <n v="7"/>
    <s v="Alta"/>
    <s v="Rapide Eye"/>
    <n v="2016"/>
    <s v="1744402_RapidEye-4_analytic_20160303_163544.tif"/>
    <s v="Alta"/>
    <m/>
    <m/>
    <s v="236INF"/>
    <n v="11.695180000000001"/>
    <n v="-83.840580000000003"/>
    <x v="0"/>
  </r>
  <r>
    <x v="2478"/>
    <x v="2478"/>
    <s v="Jorge Cisneros"/>
    <n v="12.84239"/>
    <n v="-84.646379999999994"/>
    <s v="Áreas agropecuarias arboladas"/>
    <n v="2"/>
    <s v="Alta"/>
    <s v="Landsat"/>
    <n v="2005"/>
    <s v="imal7_15052_29_08_2005.img"/>
    <s v="Media"/>
    <s v="Áreas agropecuarias arboladas"/>
    <n v="2"/>
    <s v="Alta"/>
    <s v="Rapide Eye"/>
    <n v="2016"/>
    <s v="1645025_RapidEye-5_analytic_20160402_164745.tif"/>
    <s v="Alta"/>
    <m/>
    <m/>
    <s v="236i"/>
    <n v="12.84239"/>
    <n v="-84.646379999999994"/>
    <x v="0"/>
  </r>
  <r>
    <x v="2479"/>
    <x v="2479"/>
    <s v="Jorge Cisneros"/>
    <n v="11.69609"/>
    <n v="-84.094880000000003"/>
    <s v="Bosque latifoliado degradado 30-69%"/>
    <n v="5"/>
    <s v="Alta"/>
    <s v="Landsat"/>
    <n v="2005"/>
    <s v="imal7_15052_29_08_2005.img"/>
    <s v="Media"/>
    <s v="Bosque latifoliado degradado 30-69%"/>
    <n v="5"/>
    <s v="Alta"/>
    <s v="Rapide Eye"/>
    <n v="2016"/>
    <s v="1644428_RapidEye-1_analytic_20160315_165217.tif"/>
    <s v="Alta"/>
    <m/>
    <m/>
    <s v="233INF"/>
    <n v="11.69609"/>
    <n v="-84.094880000000003"/>
    <x v="0"/>
  </r>
  <r>
    <x v="2480"/>
    <x v="2480"/>
    <s v="Jorge Cisneros"/>
    <n v="12.843170000000001"/>
    <n v="-84.901499999999999"/>
    <s v="Bosque latifoliado degradado 30-69%"/>
    <n v="5"/>
    <s v="Alta"/>
    <s v="Landsat"/>
    <n v="2005"/>
    <s v="imal7_16051_24_11_2005.img"/>
    <s v="Media"/>
    <s v="Bosque latifoliado degradado 30-69%"/>
    <n v="6"/>
    <s v="Alta"/>
    <s v="Rapide Eye"/>
    <n v="2016"/>
    <s v="1645024_RapidEye-5_analytic_20160402_164745.tif"/>
    <s v="Alta"/>
    <m/>
    <m/>
    <s v="233i"/>
    <n v="12.843170000000001"/>
    <n v="-84.901499999999999"/>
    <x v="0"/>
  </r>
  <r>
    <x v="2481"/>
    <x v="2481"/>
    <s v="Jorge Cisneros"/>
    <n v="11.69533"/>
    <n v="-84.350560000000002"/>
    <s v="Cultivo anual"/>
    <m/>
    <s v="Alta"/>
    <s v="Landsat"/>
    <n v="2005"/>
    <s v="imal7_15052_29_08_2005.img"/>
    <s v="Media"/>
    <s v="Cultivo anual"/>
    <m/>
    <s v="Alta"/>
    <s v="Rapide Eye"/>
    <n v="2015"/>
    <s v="1644427_RapidEye-4_analytic_20150105_165834.tif"/>
    <s v="Alta"/>
    <m/>
    <m/>
    <s v="230INF"/>
    <n v="11.69533"/>
    <n v="-84.350560000000002"/>
    <x v="0"/>
  </r>
  <r>
    <x v="2482"/>
    <x v="2482"/>
    <s v="Jorge Cisneros"/>
    <n v="12.756869999999999"/>
    <n v="-83.627020000000002"/>
    <s v="Agua"/>
    <m/>
    <s v="Alta"/>
    <s v="Landsat"/>
    <n v="2005"/>
    <s v="imal7_15051_29_08_2005.img"/>
    <s v="Media"/>
    <s v="Agua"/>
    <m/>
    <s v="Alta"/>
    <s v="Rapide Eye"/>
    <n v="2016"/>
    <s v="1744903_RapidEye-3_analytic_20160522_163550.tif"/>
    <s v="Alta"/>
    <m/>
    <m/>
    <s v="230i"/>
    <n v="12.756869999999999"/>
    <n v="-83.627020000000002"/>
    <x v="0"/>
  </r>
  <r>
    <x v="2483"/>
    <x v="2483"/>
    <s v="Jorge Cisneros"/>
    <n v="11.143190000000001"/>
    <n v="-84.221620000000001"/>
    <s v="Bosque latifoliado &gt;70%"/>
    <n v="9"/>
    <s v="Alta"/>
    <s v="Landsat"/>
    <n v="2005"/>
    <s v="imal7_15052_29_08_2005.img"/>
    <s v="Media"/>
    <s v="Bosque latifoliado degradado 30-69%"/>
    <n v="5"/>
    <s v="Alta"/>
    <s v="Rapide Eye"/>
    <n v="2016"/>
    <s v="1644227_RapidEye-1_analytic_20160315_165224.tif"/>
    <s v="Alta"/>
    <m/>
    <m/>
    <s v="22i"/>
    <n v="11.143190000000001"/>
    <n v="-84.221620000000001"/>
    <x v="0"/>
  </r>
  <r>
    <x v="2484"/>
    <x v="2484"/>
    <s v="Jorge Cisneros"/>
    <n v="12.75798"/>
    <n v="-83.882050000000007"/>
    <s v="Bosque latifoliado &gt;70%"/>
    <n v="8"/>
    <s v="Alta"/>
    <s v="Landsat"/>
    <n v="2005"/>
    <s v="imal7_15051_29_08_2005.img"/>
    <s v="Media"/>
    <s v="Bosque latifoliado &gt;70%"/>
    <n v="8"/>
    <s v="Alta"/>
    <s v="Rapide Eye"/>
    <n v="2016"/>
    <s v="1744901_RapidEye-1_analytic_20160315_165200.tif"/>
    <s v="Alta"/>
    <m/>
    <m/>
    <s v="227i"/>
    <n v="12.75798"/>
    <n v="-83.882050000000007"/>
    <x v="0"/>
  </r>
  <r>
    <x v="2485"/>
    <x v="2485"/>
    <s v="Jorge Cisneros"/>
    <n v="12.75714"/>
    <n v="-84.137090000000001"/>
    <s v="Áreas agropecuarias arboladas"/>
    <n v="2"/>
    <s v="Alta"/>
    <s v="Landsat"/>
    <n v="2005"/>
    <s v="imal7_15051_29_08_2005.img"/>
    <s v="Media"/>
    <s v="Áreas agropecuarias arboladas"/>
    <n v="2"/>
    <s v="Alta"/>
    <s v="Rapide Eye"/>
    <n v="2016"/>
    <s v="1644927_RapidEye-1_analytic_20160315_165200.tif"/>
    <s v="Alta"/>
    <m/>
    <m/>
    <s v="224i"/>
    <n v="12.75714"/>
    <n v="-84.137090000000001"/>
    <x v="0"/>
  </r>
  <r>
    <x v="2486"/>
    <x v="2486"/>
    <s v="Jorge Cisneros"/>
    <n v="12.75808"/>
    <n v="-84.392129999999995"/>
    <s v="Bosque latifoliado degradado 30-69%"/>
    <n v="3"/>
    <s v="Alta"/>
    <s v="Landsat"/>
    <n v="2005"/>
    <s v="imal7_15051_29_08_2005.img"/>
    <s v="Media"/>
    <s v="Áreas agropecuarias arboladas"/>
    <n v="1"/>
    <s v="Alta"/>
    <s v="Rapide Eye"/>
    <n v="2016"/>
    <s v="1644926_RapidEye-2_analytic_20160124_170423.tif"/>
    <s v="Alta"/>
    <m/>
    <m/>
    <s v="221i"/>
    <n v="12.75808"/>
    <n v="-84.392129999999995"/>
    <x v="0"/>
  </r>
  <r>
    <x v="2487"/>
    <x v="2487"/>
    <s v="Jorge Cisneros"/>
    <n v="14.79707"/>
    <n v="-83.499039999999994"/>
    <s v="Humedales"/>
    <m/>
    <s v="Alta"/>
    <s v="Google Earth"/>
    <n v="2006"/>
    <m/>
    <s v="Media"/>
    <s v="Humedales"/>
    <m/>
    <s v="Alta"/>
    <s v="Rapide Eye"/>
    <n v="2016"/>
    <s v="1745903_RapidEye-4_analytic_20160724_163545.tif"/>
    <s v="Alta"/>
    <m/>
    <m/>
    <s v="2173i"/>
    <n v="14.79707"/>
    <n v="-83.499039999999994"/>
    <x v="0"/>
  </r>
  <r>
    <x v="2488"/>
    <x v="2488"/>
    <s v="Jorge Cisneros"/>
    <n v="12.757490000000001"/>
    <n v="-84.8172"/>
    <s v="Áreas agropecuarias arboladas"/>
    <n v="2"/>
    <s v="Alta"/>
    <s v="Landsat"/>
    <n v="2005"/>
    <s v="imal7_16051_24_11_2005.img"/>
    <s v="Media"/>
    <s v="Áreas agropecuarias arboladas"/>
    <n v="2"/>
    <s v="Alta"/>
    <s v="Sentinel"/>
    <n v="2017"/>
    <m/>
    <s v="Alta"/>
    <m/>
    <m/>
    <s v="216i"/>
    <n v="12.757490000000001"/>
    <n v="-84.8172"/>
    <x v="0"/>
  </r>
  <r>
    <x v="2489"/>
    <x v="2489"/>
    <s v="Jorge Cisneros"/>
    <n v="14.712109999999999"/>
    <n v="-83.582769999999996"/>
    <s v="Sabanas naturales"/>
    <m/>
    <s v="Alta"/>
    <s v="Landsat"/>
    <n v="2005"/>
    <s v="mosa_15_16_17_2005_06.img"/>
    <s v="Media"/>
    <s v="Bosque latifoliado degradado 30-69%"/>
    <n v="3"/>
    <s v="Alta"/>
    <s v="Rapide Eye"/>
    <n v="2016"/>
    <s v="1745803_RapidEye-1_analytic_20160206_165500.tif"/>
    <s v="Alta"/>
    <m/>
    <m/>
    <s v="2169i"/>
    <n v="14.712109999999999"/>
    <n v="-83.582769999999996"/>
    <x v="0"/>
  </r>
  <r>
    <x v="2490"/>
    <x v="2490"/>
    <s v="Jorge Cisneros"/>
    <n v="14.71227"/>
    <n v="-84.008009999999999"/>
    <s v="Bosque latifoliado degradado 30-69%"/>
    <n v="4"/>
    <s v="Media"/>
    <s v="Landsat"/>
    <n v="2005"/>
    <s v="mosa_15_16_17_2005_06.img"/>
    <s v="Media"/>
    <s v="Bosque latifoliado degradado 30-69%"/>
    <n v="5"/>
    <s v="Alta"/>
    <s v="Rapide Eye"/>
    <n v="2016"/>
    <s v="1645828_RapidEye-1_analytic_20160206_165501.tif"/>
    <s v="Alta"/>
    <m/>
    <m/>
    <s v="2166i"/>
    <n v="14.71227"/>
    <n v="-84.008009999999999"/>
    <x v="0"/>
  </r>
  <r>
    <x v="2491"/>
    <x v="2491"/>
    <s v="Jorge Cisneros"/>
    <n v="14.71299"/>
    <n v="-84.773430000000005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825_RapidEye-2_analytic_20160927_164616.tif"/>
    <s v="Alta"/>
    <m/>
    <m/>
    <s v="2165i"/>
    <n v="14.71299"/>
    <n v="-84.773430000000005"/>
    <x v="0"/>
  </r>
  <r>
    <x v="2492"/>
    <x v="2492"/>
    <s v="Jorge Cisneros"/>
    <n v="14.627140000000001"/>
    <n v="-83.584090000000003"/>
    <s v="Bosque de Pino degradado 30-69%"/>
    <n v="5"/>
    <s v="Media"/>
    <s v="Landsat"/>
    <n v="2005"/>
    <s v="mosa_15_16_17_2005_06.img"/>
    <s v="Media"/>
    <s v="Bosque de Pino degradado 30-69%"/>
    <n v="6"/>
    <s v="Alta"/>
    <s v="Rapide Eye"/>
    <n v="2016"/>
    <s v="1745803_RapidEye-1_analytic_20160206_165500.tif"/>
    <s v="Alta"/>
    <m/>
    <m/>
    <s v="2161i"/>
    <n v="14.627140000000001"/>
    <n v="-83.584090000000003"/>
    <x v="0"/>
  </r>
  <r>
    <x v="2493"/>
    <x v="2493"/>
    <s v="Jorge Cisneros"/>
    <n v="14.627230000000001"/>
    <n v="-83.839129999999997"/>
    <s v="Sabanas naturales"/>
    <m/>
    <s v="Media"/>
    <s v="Landsat"/>
    <n v="2005"/>
    <s v="mosa_15_16_17_2005_06.img"/>
    <s v="Media"/>
    <s v="Bosque de Pino degradado 30-69%"/>
    <n v="6"/>
    <s v="Alta"/>
    <s v="Rapide Eye"/>
    <n v="2016"/>
    <s v="1745802_RapidEye-1_analytic_20160206_165500.tif"/>
    <s v="Alta"/>
    <m/>
    <m/>
    <s v="2158i"/>
    <n v="14.627230000000001"/>
    <n v="-83.839129999999997"/>
    <x v="0"/>
  </r>
  <r>
    <x v="2494"/>
    <x v="2494"/>
    <s v="Jorge Cisneros"/>
    <n v="14.62735"/>
    <n v="-84.094179999999994"/>
    <s v="Bosque latifoliado &gt;70%"/>
    <n v="8"/>
    <s v="Media"/>
    <s v="Landsat"/>
    <n v="2005"/>
    <s v="mosa_15_16_17_2005_06.img"/>
    <s v="Media"/>
    <s v="Bosque latifoliado degradado 30-69%"/>
    <n v="6"/>
    <s v="Alta"/>
    <s v="Sentinel"/>
    <n v="2017"/>
    <m/>
    <s v="Alta"/>
    <m/>
    <m/>
    <s v="2155i"/>
    <n v="14.62735"/>
    <n v="-84.094179999999994"/>
    <x v="0"/>
  </r>
  <r>
    <x v="2495"/>
    <x v="2495"/>
    <s v="Jorge Cisneros"/>
    <n v="14.62762"/>
    <n v="-84.774299999999997"/>
    <s v="Bosque latifoliado &gt;70%"/>
    <n v="8"/>
    <s v="Media"/>
    <s v="Landsat"/>
    <n v="2005"/>
    <s v="mosa_15_16_17_2005_06.img"/>
    <s v="Media"/>
    <s v="Bosque latifoliado &gt;70%"/>
    <n v="8"/>
    <s v="Alta"/>
    <s v="Rapide Eye"/>
    <n v="2016"/>
    <s v="1645825_RapidEye-3_analytic_20160317_164833.tif"/>
    <s v="Alta"/>
    <m/>
    <m/>
    <s v="2151i"/>
    <n v="14.62762"/>
    <n v="-84.774299999999997"/>
    <x v="0"/>
  </r>
  <r>
    <x v="2496"/>
    <x v="2496"/>
    <s v="Jorge Cisneros"/>
    <n v="14.54208"/>
    <n v="-83.497780000000006"/>
    <s v="Bosque latifoliado &gt;70%"/>
    <n v="8"/>
    <s v="Media"/>
    <s v="Landsat"/>
    <n v="2005"/>
    <s v="imal7_15050_27_09_2004.img"/>
    <s v="Media"/>
    <s v="Bosque latifoliado &gt;70%"/>
    <n v="7"/>
    <s v="Alta"/>
    <s v="Rapide Eye"/>
    <n v="2016"/>
    <s v="1745803_RapidEye-4_analytic_20160724_163549.tif"/>
    <s v="Alta"/>
    <m/>
    <m/>
    <s v="2146i"/>
    <n v="14.54208"/>
    <n v="-83.497780000000006"/>
    <x v="0"/>
  </r>
  <r>
    <x v="2497"/>
    <x v="2497"/>
    <s v="Jorge Cisneros"/>
    <n v="14.542199999999999"/>
    <n v="-83.752920000000003"/>
    <s v="Sabanas naturales"/>
    <m/>
    <s v="Media"/>
    <s v="Landsat"/>
    <n v="2005"/>
    <s v="imal7_15050_27_09_2004.img"/>
    <s v="Media"/>
    <s v="Bosque latifoliado degradado 30-69%"/>
    <n v="6"/>
    <s v="Alta"/>
    <s v="Rapide Eye"/>
    <n v="2016"/>
    <s v="1745802_RapidEye-1_analytic_20160206_165500.tif"/>
    <s v="Alta"/>
    <m/>
    <m/>
    <s v="2143i"/>
    <n v="14.542199999999999"/>
    <n v="-83.752920000000003"/>
    <x v="0"/>
  </r>
  <r>
    <x v="2498"/>
    <x v="2498"/>
    <s v="Jorge Cisneros"/>
    <n v="14.542289999999999"/>
    <n v="-84.00806"/>
    <s v="Sombras y Nubes"/>
    <m/>
    <s v="Alta"/>
    <s v="Landsat"/>
    <n v="2004"/>
    <s v="imal7_15050_04_04_2004.img"/>
    <s v="Media"/>
    <s v="Sombras y Nubes"/>
    <m/>
    <s v="Alta"/>
    <s v="Rapide Eye"/>
    <n v="2016"/>
    <s v="1645828_RapidEye-1_analytic_20160206_165501.tif"/>
    <s v="Alta"/>
    <m/>
    <m/>
    <s v="2140i"/>
    <n v="14.542289999999999"/>
    <n v="-84.00806"/>
    <x v="1"/>
  </r>
  <r>
    <x v="2499"/>
    <x v="2499"/>
    <s v="Jorge Cisneros"/>
    <n v="14.54241"/>
    <n v="-84.263199999999998"/>
    <s v="Bosque latifoliado degradado 30-69%"/>
    <n v="4"/>
    <s v="Media"/>
    <s v="Landsat"/>
    <n v="2005"/>
    <s v="mosa_15_16_17_2005_06.img"/>
    <s v="Media"/>
    <s v="Bosque latifoliado degradado 30-69%"/>
    <n v="6"/>
    <s v="Alta"/>
    <s v="Sentinel"/>
    <n v="2017"/>
    <m/>
    <s v="Alta"/>
    <m/>
    <m/>
    <s v="2137i"/>
    <n v="14.54241"/>
    <n v="-84.263199999999998"/>
    <x v="0"/>
  </r>
  <r>
    <x v="2500"/>
    <x v="2500"/>
    <s v="Jorge Cisneros"/>
    <n v="14.5425"/>
    <n v="-84.518339999999995"/>
    <s v="Bosque latifoliado &gt;70%"/>
    <n v="8"/>
    <s v="Media"/>
    <s v="Landsat"/>
    <n v="2005"/>
    <s v="mosa_15_16_17_2005_06.img"/>
    <s v="Media"/>
    <s v="Bosque latifoliado degradado 30-69%"/>
    <n v="6"/>
    <s v="Alta"/>
    <s v="Rapide Eye"/>
    <n v="2016"/>
    <s v="1645826_RapidEye-3_analytic_20160317_164833.tif"/>
    <s v="Alta"/>
    <m/>
    <m/>
    <s v="2134i"/>
    <n v="14.5425"/>
    <n v="-84.518339999999995"/>
    <x v="0"/>
  </r>
  <r>
    <x v="2501"/>
    <x v="2501"/>
    <s v="Jorge Cisneros"/>
    <n v="14.542619999999999"/>
    <n v="-84.773480000000006"/>
    <s v="Bosque latifoliado &gt;70%"/>
    <n v="8"/>
    <s v="Baja"/>
    <s v="Landsat"/>
    <n v="2005"/>
    <s v="mosa_15_16_17_2005_06.img"/>
    <s v="Media"/>
    <s v="Bosque latifoliado degradado 30-69%"/>
    <n v="6"/>
    <s v="Alta"/>
    <s v="Rapide Eye"/>
    <n v="2016"/>
    <s v="1645824_RapidEye-3_analytic_20160317_164834.tif"/>
    <s v="Alta"/>
    <m/>
    <m/>
    <s v="2131i"/>
    <n v="14.542619999999999"/>
    <n v="-84.773480000000006"/>
    <x v="0"/>
  </r>
  <r>
    <x v="2502"/>
    <x v="2502"/>
    <s v="Jorge Cisneros"/>
    <n v="12.67197"/>
    <n v="-83.796019999999999"/>
    <s v="Bosque latifoliado &gt;70%"/>
    <n v="9"/>
    <s v="Alta"/>
    <s v="Landsat"/>
    <n v="2005"/>
    <s v="imal7_15051_29_08_2005.img"/>
    <s v="Media"/>
    <s v="Bosque latifoliado degradado 30-69%"/>
    <n v="6"/>
    <s v="Alta"/>
    <s v="Rapide Eye"/>
    <n v="2016"/>
    <s v="1744902_RapidEye-1_analytic_20160108_164855.tif"/>
    <s v="Alta"/>
    <m/>
    <m/>
    <s v="212i"/>
    <n v="12.67197"/>
    <n v="-83.796019999999999"/>
    <x v="0"/>
  </r>
  <r>
    <x v="2503"/>
    <x v="2503"/>
    <s v="Jorge Cisneros"/>
    <n v="14.457090000000001"/>
    <n v="-83.414100000000005"/>
    <s v="Sabanas naturales"/>
    <m/>
    <s v="Media"/>
    <s v="Landsat"/>
    <n v="2005"/>
    <s v="mosa_15_16_17_2005_06.img"/>
    <s v="Media"/>
    <s v="Sabanas naturales"/>
    <m/>
    <s v="Alta"/>
    <s v="Rapide Eye"/>
    <n v="2016"/>
    <s v="1745704_RapidEye-1_analytic_20160613_164116.tif"/>
    <s v="Alta"/>
    <m/>
    <m/>
    <s v="2127i"/>
    <n v="14.457090000000001"/>
    <n v="-83.414100000000005"/>
    <x v="0"/>
  </r>
  <r>
    <x v="2504"/>
    <x v="2504"/>
    <s v="Jorge Cisneros"/>
    <n v="14.457179999999999"/>
    <n v="-83.669150000000002"/>
    <s v="Bosque de Pino degradado 30-69%"/>
    <n v="6"/>
    <s v="Media"/>
    <s v="Landsat"/>
    <n v="2005"/>
    <s v="mosa_15_16_17_2005_06.img"/>
    <s v="Media"/>
    <s v="Bosque de Pino &gt;70%"/>
    <n v="7"/>
    <s v="Alta"/>
    <s v="Rapide Eye"/>
    <n v="2016"/>
    <s v="1745702_RapidEye-2_analytic_20151001_165209.tif"/>
    <s v="Alta"/>
    <m/>
    <m/>
    <s v="2124i"/>
    <n v="14.457179999999999"/>
    <n v="-83.669150000000002"/>
    <x v="0"/>
  </r>
  <r>
    <x v="2505"/>
    <x v="2505"/>
    <s v="Jorge Cisneros"/>
    <n v="14.4573"/>
    <n v="-83.924189999999996"/>
    <s v="Sabanas naturales"/>
    <m/>
    <s v="Media"/>
    <s v="Landsat"/>
    <n v="2005"/>
    <s v="mosa_15_16_17_2005_06.img"/>
    <s v="Media"/>
    <s v="Sabanas naturales"/>
    <m/>
    <s v="Alta"/>
    <s v="Rapide Eye"/>
    <n v="2016"/>
    <s v="1645728_RapidEye-3_analytic_20160620_164323.tif"/>
    <s v="Alta"/>
    <m/>
    <m/>
    <s v="2121i"/>
    <n v="14.4573"/>
    <n v="-83.924189999999996"/>
    <x v="0"/>
  </r>
  <r>
    <x v="2506"/>
    <x v="2506"/>
    <s v="Jorge Cisneros"/>
    <n v="14.45739"/>
    <n v="-84.179230000000004"/>
    <s v="Bosque latifoliado degradado 30-69%"/>
    <n v="3"/>
    <s v="Media"/>
    <s v="Landsat"/>
    <n v="2005"/>
    <s v="mosa_15_16_17_2005_06.img"/>
    <s v="Media"/>
    <s v="Bosque latifoliado &gt;70%"/>
    <n v="8"/>
    <s v="Alta"/>
    <s v="Rapide Eye"/>
    <n v="2016"/>
    <s v="1645727_RapidEye-3_analytic_20160728_164017.tif"/>
    <s v="Alta"/>
    <m/>
    <m/>
    <s v="2118i"/>
    <n v="14.45739"/>
    <n v="-84.179230000000004"/>
    <x v="0"/>
  </r>
  <r>
    <x v="2507"/>
    <x v="2507"/>
    <s v="Jorge Cisneros"/>
    <n v="14.4575"/>
    <n v="-84.434269999999998"/>
    <s v="Bosque latifoliado degradado 30-69%"/>
    <n v="4"/>
    <s v="Media"/>
    <s v="Landsat"/>
    <n v="2005"/>
    <s v="imgl7_16050_13_03_2005.img"/>
    <s v="Media"/>
    <s v="Áreas agropecuarias arboladas"/>
    <n v="2"/>
    <s v="Alta"/>
    <s v="Rapide Eye"/>
    <n v="2016"/>
    <s v="1645726_RapidEye-3_analytic_20160317_164836.tif"/>
    <s v="Alta"/>
    <m/>
    <m/>
    <s v="2115i"/>
    <n v="14.4575"/>
    <n v="-84.434269999999998"/>
    <x v="0"/>
  </r>
  <r>
    <x v="2508"/>
    <x v="2508"/>
    <s v="Jorge Cisneros"/>
    <n v="14.45759"/>
    <n v="-84.689319999999995"/>
    <s v="Bosque latifoliado degradado 30-69%"/>
    <n v="4"/>
    <s v="Media"/>
    <s v="Landsat"/>
    <n v="2005"/>
    <s v="imgl7_16050_13_03_2005.img"/>
    <s v="Media"/>
    <s v="Bosque latifoliado degradado 30-69%"/>
    <n v="6"/>
    <s v="Alta"/>
    <s v="Rapide Eye"/>
    <n v="2016"/>
    <s v="1645725_RapidEye-3_analytic_20160317_164837.tif"/>
    <s v="Alta"/>
    <m/>
    <m/>
    <s v="2112i"/>
    <n v="14.45759"/>
    <n v="-84.689319999999995"/>
    <x v="0"/>
  </r>
  <r>
    <x v="2509"/>
    <x v="2509"/>
    <s v="Jorge Cisneros"/>
    <n v="14.457700000000001"/>
    <n v="-84.944360000000003"/>
    <s v="Bosque latifoliado &gt;70%"/>
    <n v="7"/>
    <s v="Media"/>
    <s v="Landsat"/>
    <n v="2005"/>
    <s v="imgl7_16050_13_03_2005.img"/>
    <s v="Media"/>
    <s v="Bosque latifoliado degradado 30-69%"/>
    <n v="5"/>
    <s v="Alta"/>
    <s v="Rapide Eye"/>
    <n v="2016"/>
    <s v="1645724_RapidEye-3_analytic_20160317_164837.tif"/>
    <s v="Alta"/>
    <m/>
    <m/>
    <s v="2109i"/>
    <n v="14.457700000000001"/>
    <n v="-84.944360000000003"/>
    <x v="0"/>
  </r>
  <r>
    <x v="2510"/>
    <x v="2510"/>
    <s v="Jorge Cisneros"/>
    <n v="14.372159999999999"/>
    <n v="-83.582880000000003"/>
    <s v="Humedales"/>
    <m/>
    <s v="Media"/>
    <s v="Landsat"/>
    <n v="2005"/>
    <s v="mosa_15_16_17_2005_06_1.img"/>
    <s v="Media"/>
    <s v="Sabanas naturales"/>
    <m/>
    <s v="Alta"/>
    <s v="Rapide Eye"/>
    <n v="2016"/>
    <s v="1745703_RapidEye-1_analytic_20160206_165503.tif"/>
    <s v="Alta"/>
    <m/>
    <m/>
    <s v="2104i"/>
    <n v="14.372159999999999"/>
    <n v="-83.582880000000003"/>
    <x v="0"/>
  </r>
  <r>
    <x v="2511"/>
    <x v="2511"/>
    <s v="Jorge Cisneros"/>
    <n v="14.372249999999999"/>
    <n v="-83.83802"/>
    <s v="Bosque latifoliado degradado 30-69%"/>
    <n v="5"/>
    <s v="Media"/>
    <s v="Landsat"/>
    <n v="2005"/>
    <s v="mosa_15_16_17_2005_06_1.img"/>
    <s v="Media"/>
    <s v="Áreas agropecuarias arboladas"/>
    <n v="1"/>
    <s v="Alta"/>
    <s v="Rapide Eye"/>
    <n v="2015"/>
    <s v="1745702_RapidEye-2_analytic_20151001_165209.tif"/>
    <s v="Alta"/>
    <m/>
    <m/>
    <s v="2101i"/>
    <n v="14.372249999999999"/>
    <n v="-83.83802"/>
    <x v="0"/>
  </r>
  <r>
    <x v="2512"/>
    <x v="2512"/>
    <s v="Jorge Cisneros"/>
    <n v="14.372299999999999"/>
    <n v="-83.923069999999996"/>
    <s v="Bosque latifoliado degradado 30-69%"/>
    <n v="5"/>
    <s v="Media"/>
    <s v="Landsat"/>
    <n v="2005"/>
    <s v="mosa_15_16_17_2005_06_1.img"/>
    <s v="Media"/>
    <s v="Bosque latifoliado degradado 30-69%"/>
    <n v="4"/>
    <s v="Alta"/>
    <s v="Rapide Eye"/>
    <n v="2015"/>
    <s v="1645728_RapidEye-2_analytic_20151001_165209.tif"/>
    <s v="Alta"/>
    <m/>
    <m/>
    <s v="2100i"/>
    <n v="14.372299999999999"/>
    <n v="-83.923069999999996"/>
    <x v="0"/>
  </r>
  <r>
    <x v="2513"/>
    <x v="2513"/>
    <s v="Jorge Cisneros"/>
    <n v="12.67301"/>
    <n v="-84.051130000000001"/>
    <s v="Bosque latifoliado &gt;70%"/>
    <n v="8"/>
    <s v="Alta"/>
    <s v="Landsat"/>
    <n v="2005"/>
    <s v="imal7_15051_29_08_2005.img"/>
    <s v="Media"/>
    <s v="Áreas agropecuarias arboladas"/>
    <n v="1"/>
    <s v="Alta"/>
    <s v="Rapide Eye"/>
    <n v="2015"/>
    <s v="1644928_RapidEye-2_analytic_20151001_165237.tif"/>
    <s v="Alta"/>
    <m/>
    <m/>
    <s v="209i"/>
    <n v="12.67301"/>
    <n v="-84.051130000000001"/>
    <x v="0"/>
  </r>
  <r>
    <x v="2514"/>
    <x v="2514"/>
    <s v="Jorge Cisneros"/>
    <n v="14.37238"/>
    <n v="-84.178210000000007"/>
    <s v="Bosque latifoliado &gt;70%"/>
    <n v="9"/>
    <s v="Media"/>
    <s v="Landsat"/>
    <n v="2005"/>
    <s v="mosa_15_16_17_2005_06_1.img"/>
    <s v="Media"/>
    <s v="Bosque latifoliado &gt;70%"/>
    <n v="8"/>
    <s v="Alta"/>
    <s v="Rapide Eye"/>
    <n v="2015"/>
    <s v="1645727_RapidEye-3_analytic_20160728_164017.tif"/>
    <s v="Alta"/>
    <m/>
    <m/>
    <s v="2097i"/>
    <n v="14.37238"/>
    <n v="-84.178210000000007"/>
    <x v="0"/>
  </r>
  <r>
    <x v="2515"/>
    <x v="2515"/>
    <s v="Jorge Cisneros"/>
    <n v="14.3725"/>
    <n v="-84.433340000000001"/>
    <s v="Bosque latifoliado &gt;70%"/>
    <n v="9"/>
    <s v="Media"/>
    <s v="Landsat"/>
    <n v="2005"/>
    <s v="mosa_15_16_17_2005_06_1.img"/>
    <s v="Media"/>
    <s v="Bosque latifoliado &gt;70%"/>
    <n v="8"/>
    <s v="Alta"/>
    <s v="Rapide Eye"/>
    <n v="2016"/>
    <s v="1645726_RapidEye-3_analytic_20160317_164836.tif"/>
    <s v="Alta"/>
    <m/>
    <m/>
    <s v="2094i"/>
    <n v="14.3725"/>
    <n v="-84.433340000000001"/>
    <x v="0"/>
  </r>
  <r>
    <x v="2516"/>
    <x v="2516"/>
    <s v="Jorge Cisneros"/>
    <n v="14.372590000000001"/>
    <n v="-84.688479999999998"/>
    <s v="Bosque latifoliado &gt;70%"/>
    <n v="8"/>
    <s v="Media"/>
    <s v="Landsat"/>
    <n v="2005"/>
    <s v="mosa_15_16_17_2005_06_1.img"/>
    <s v="Media"/>
    <s v="Bosque latifoliado &gt;70%"/>
    <n v="7"/>
    <s v="Alta"/>
    <s v="Rapide Eye"/>
    <n v="2016"/>
    <s v="1645725_RapidEye-3_analytic_20160317_164837.tif"/>
    <s v="Alta"/>
    <m/>
    <m/>
    <s v="2091i"/>
    <n v="14.372590000000001"/>
    <n v="-84.688479999999998"/>
    <x v="0"/>
  </r>
  <r>
    <x v="2517"/>
    <x v="2517"/>
    <s v="Jorge Cisneros"/>
    <n v="14.37266"/>
    <n v="-84.858580000000003"/>
    <s v="Bosque latifoliado degradado 30-69%"/>
    <n v="5"/>
    <s v="Media"/>
    <s v="Landsat"/>
    <n v="2005"/>
    <s v="mosa_15_16_17_2005_06_1.img"/>
    <s v="Media"/>
    <s v="Bosque latifoliado degradado 30-69%"/>
    <n v="6"/>
    <s v="Alta"/>
    <s v="Rapide Eye"/>
    <n v="2016"/>
    <s v="1645725_RapidEye-3_analytic_20160317_164837.tif"/>
    <s v="Alta"/>
    <m/>
    <m/>
    <s v="2089i"/>
    <n v="14.37266"/>
    <n v="-84.858580000000003"/>
    <x v="0"/>
  </r>
  <r>
    <x v="2518"/>
    <x v="2518"/>
    <s v="Jorge Cisneros"/>
    <n v="14.28707"/>
    <n v="-83.329130000000006"/>
    <s v="Bosque latifoliado degradado 30-69%"/>
    <n v="5"/>
    <s v="Media"/>
    <s v="Landsat"/>
    <n v="2005"/>
    <s v="mosa_15_16_17_2005_06_1.img"/>
    <s v="Media"/>
    <s v="Bosque latifoliado degradado 30-69%"/>
    <n v="6"/>
    <s v="Alta"/>
    <s v="Rapide Eye"/>
    <n v="2016"/>
    <s v="1745604_RapidEye-1_analytic_20160613_164119.tif"/>
    <s v="Alta"/>
    <m/>
    <m/>
    <s v="2086i"/>
    <n v="14.28707"/>
    <n v="-83.329130000000006"/>
    <x v="0"/>
  </r>
  <r>
    <x v="2519"/>
    <x v="2519"/>
    <s v="Jorge Cisneros"/>
    <n v="14.287190000000001"/>
    <n v="-83.58417"/>
    <s v="Sabanas naturales"/>
    <m/>
    <s v="Media"/>
    <s v="Landsat"/>
    <n v="2005"/>
    <s v="mosa_15_16_17_2005_06_1.img"/>
    <s v="Media"/>
    <s v="Sabanas naturales"/>
    <m/>
    <s v="Alta"/>
    <s v="Rapide Eye"/>
    <n v="2016"/>
    <s v="1745603_RapidEye-1_analytic_20160206_165506.tif"/>
    <s v="Alta"/>
    <m/>
    <m/>
    <s v="2083i"/>
    <n v="14.287190000000001"/>
    <n v="-83.58417"/>
    <x v="0"/>
  </r>
  <r>
    <x v="2520"/>
    <x v="2520"/>
    <s v="Jorge Cisneros"/>
    <n v="14.287269999999999"/>
    <n v="-83.839209999999994"/>
    <s v="Bosque latifoliado &gt;70%"/>
    <n v="8"/>
    <s v="Alta"/>
    <s v="Landsat"/>
    <n v="2005"/>
    <s v="mosa_15_16_17_2005_06_1.img"/>
    <s v="Media"/>
    <s v="Áreas agropecuarias arboladas"/>
    <n v="1"/>
    <s v="Alta"/>
    <s v="Rapide Eye"/>
    <n v="2016"/>
    <s v="1745602_RapidEye-1_analytic_20160206_165507.tif"/>
    <s v="Alta"/>
    <m/>
    <m/>
    <s v="2080i"/>
    <n v="14.287269999999999"/>
    <n v="-83.839209999999994"/>
    <x v="0"/>
  </r>
  <r>
    <x v="2521"/>
    <x v="2521"/>
    <s v="Jorge Cisneros"/>
    <n v="14.28739"/>
    <n v="-84.094250000000002"/>
    <s v="Bosque latifoliado degradado 30-69%"/>
    <n v="6"/>
    <s v="Media"/>
    <s v="Landsat"/>
    <n v="2005"/>
    <s v="mosa_15_16_17_2005_06_1.img"/>
    <s v="Media"/>
    <s v="Áreas agropecuarias arboladas"/>
    <n v="2"/>
    <s v="Alta"/>
    <s v="Rapide Eye"/>
    <n v="2016"/>
    <s v="1645628_RapidEye-1_analytic_20160206_165507.tif"/>
    <s v="Alta"/>
    <m/>
    <m/>
    <s v="2077i"/>
    <n v="14.28739"/>
    <n v="-84.094250000000002"/>
    <x v="0"/>
  </r>
  <r>
    <x v="2522"/>
    <x v="2522"/>
    <s v="Jorge Cisneros"/>
    <n v="14.287470000000001"/>
    <n v="-84.349299999999999"/>
    <s v="Bosque latifoliado degradado 30-69%"/>
    <n v="6"/>
    <s v="Media"/>
    <s v="Landsat"/>
    <n v="2005"/>
    <s v="mosa_15_16_17_2005_06.img"/>
    <s v="Media"/>
    <s v="Áreas agropecuarias arboladas"/>
    <n v="2"/>
    <s v="Alta"/>
    <s v="Rapide Eye"/>
    <n v="2016"/>
    <s v="1645626_RapidEye-2_analytic_20160927_164623.tif"/>
    <s v="Alta"/>
    <m/>
    <m/>
    <s v="2074i"/>
    <n v="14.287470000000001"/>
    <n v="-84.349299999999999"/>
    <x v="0"/>
  </r>
  <r>
    <x v="2523"/>
    <x v="2523"/>
    <s v="Jorge Cisneros"/>
    <n v="14.28759"/>
    <n v="-84.604339999999993"/>
    <s v="Bosque latifoliado degradado 30-69%"/>
    <n v="6"/>
    <s v="Media"/>
    <s v="Landsat"/>
    <n v="2005"/>
    <s v="mosa_15_16_17_2005_06.img"/>
    <s v="Media"/>
    <s v="Bosque latifoliado degradado 30-69%"/>
    <n v="4"/>
    <s v="Alta"/>
    <s v="Sentinel"/>
    <n v="2017"/>
    <m/>
    <s v="Alta"/>
    <m/>
    <m/>
    <s v="2071i"/>
    <n v="14.28759"/>
    <n v="-84.604339999999993"/>
    <x v="0"/>
  </r>
  <r>
    <x v="2524"/>
    <x v="2524"/>
    <s v="Jorge Cisneros"/>
    <n v="12.672230000000001"/>
    <n v="-84.306259999999995"/>
    <s v="Bosque latifoliado degradado 30-69%"/>
    <n v="6"/>
    <s v="Media"/>
    <s v="Landsat"/>
    <n v="2005"/>
    <s v="imal7_16051_24_11_2005.img"/>
    <s v="Media"/>
    <s v="Bosque latifoliado degradado 30-69%"/>
    <n v="4"/>
    <s v="Alta"/>
    <s v="Rapide Eye"/>
    <n v="2016"/>
    <s v="1644927_RapidEye-1_analytic_20160315_165200.tif"/>
    <s v="Alta"/>
    <m/>
    <m/>
    <s v="206i"/>
    <n v="12.672230000000001"/>
    <n v="-84.306259999999995"/>
    <x v="0"/>
  </r>
  <r>
    <x v="2525"/>
    <x v="2525"/>
    <s v="Jorge Cisneros"/>
    <n v="14.28767"/>
    <n v="-84.859390000000005"/>
    <s v="Bosque latifoliado degradado 30-69%"/>
    <n v="6"/>
    <s v="Media"/>
    <s v="Landsat"/>
    <n v="2005"/>
    <s v="imgl7_16050_13_03_2005.img"/>
    <s v="Media"/>
    <s v="Bosque latifoliado degradado 30-69%"/>
    <n v="6"/>
    <s v="Alta"/>
    <s v="Rapide Eye"/>
    <n v="2016"/>
    <s v="1645624_RapidEye-3_analytic_20160317_164841.tif"/>
    <s v="Alta"/>
    <m/>
    <m/>
    <s v="2068i"/>
    <n v="14.28767"/>
    <n v="-84.859390000000005"/>
    <x v="0"/>
  </r>
  <r>
    <x v="2526"/>
    <x v="2526"/>
    <s v="Jorge Cisneros"/>
    <n v="14.202199999999999"/>
    <n v="-83.66798"/>
    <s v="Bosque latifoliado &gt;70%"/>
    <n v="9"/>
    <s v="Alta"/>
    <s v="Landsat"/>
    <n v="2005"/>
    <s v="imal7_1550_09_11_2008.img"/>
    <s v="Media"/>
    <s v="Bosque latifoliado &gt;70%"/>
    <n v="9"/>
    <s v="Alta"/>
    <s v="Rapide Eye"/>
    <n v="2015"/>
    <s v="1745602_RapidEye-2_analytic_20151001_165212.tif"/>
    <s v="Alta"/>
    <m/>
    <m/>
    <s v="2062i"/>
    <n v="14.202199999999999"/>
    <n v="-83.66798"/>
    <x v="0"/>
  </r>
  <r>
    <x v="2527"/>
    <x v="2527"/>
    <s v="Jorge Cisneros"/>
    <n v="11.61026"/>
    <n v="-83.671610000000001"/>
    <s v="Bosque latifoliado &gt;70%"/>
    <n v="7"/>
    <s v="Alta"/>
    <s v="Landsat"/>
    <n v="2005"/>
    <s v="imal7_15052_29_08_2005.img"/>
    <s v="Media"/>
    <s v="Bosque latifoliado degradado 30-69%"/>
    <n v="6"/>
    <s v="Alta"/>
    <s v="Rapide Eye"/>
    <n v="2016"/>
    <s v="1744402_RapidEye-2_analytic_20160903_164420.tif"/>
    <s v="Alta"/>
    <m/>
    <m/>
    <s v="205INF"/>
    <n v="11.61026"/>
    <n v="-83.671610000000001"/>
    <x v="0"/>
  </r>
  <r>
    <x v="2528"/>
    <x v="2528"/>
    <s v="Jorge Cisneros"/>
    <n v="14.20232"/>
    <n v="-83.923119999999997"/>
    <s v="Bosque latifoliado &gt;70%"/>
    <n v="8"/>
    <s v="Alta"/>
    <s v="Landsat"/>
    <n v="2005"/>
    <s v="imal7_1550_09_11_2008.img"/>
    <s v="Media"/>
    <s v="Bosque latifoliado &gt;70%"/>
    <n v="7"/>
    <s v="Alta"/>
    <s v="Rapide Eye"/>
    <n v="2016"/>
    <s v="1645628_RapidEye-1_analytic_20160206_165507.tif"/>
    <s v="Alta"/>
    <m/>
    <m/>
    <s v="2059i"/>
    <n v="14.20232"/>
    <n v="-83.923119999999997"/>
    <x v="0"/>
  </r>
  <r>
    <x v="2529"/>
    <x v="2529"/>
    <s v="Jorge Cisneros"/>
    <n v="14.20241"/>
    <n v="-84.178259999999995"/>
    <s v="Bosque latifoliado degradado 30-69%"/>
    <n v="6"/>
    <s v="Alta"/>
    <s v="Landsat"/>
    <n v="2005"/>
    <s v="mosa_15_16_17_2005_06_1.img"/>
    <s v="Media"/>
    <s v="Áreas agropecuarias arboladas"/>
    <n v="2"/>
    <s v="Alta"/>
    <s v="Rapide Eye"/>
    <n v="2016"/>
    <s v="1645627_RapidEye-5_analytic_20160421_164624.tif"/>
    <s v="Alta"/>
    <m/>
    <m/>
    <s v="2056i"/>
    <n v="14.20241"/>
    <n v="-84.178259999999995"/>
    <x v="0"/>
  </r>
  <r>
    <x v="2530"/>
    <x v="2530"/>
    <s v="Jorge Cisneros"/>
    <n v="14.20252"/>
    <n v="-84.433390000000003"/>
    <s v="Bosque latifoliado degradado 30-69%"/>
    <n v="6"/>
    <s v="Alta"/>
    <s v="Landsat"/>
    <n v="2005"/>
    <s v="mosa_15_16_17_2005_06_1.img"/>
    <s v="Media"/>
    <s v="Bosque latifoliado degradado 30-69%"/>
    <n v="5"/>
    <s v="Alta"/>
    <s v="Rapide Eye"/>
    <n v="2016"/>
    <s v="1645626_RapidEye-3_analytic_20160317_164840.tif"/>
    <s v="Alta"/>
    <m/>
    <m/>
    <s v="2053i"/>
    <n v="14.20252"/>
    <n v="-84.433390000000003"/>
    <x v="0"/>
  </r>
  <r>
    <x v="2531"/>
    <x v="2531"/>
    <s v="Jorge Cisneros"/>
    <n v="14.20261"/>
    <n v="-84.68853"/>
    <s v="Bosque latifoliado &gt;70%"/>
    <n v="9"/>
    <s v="Alta"/>
    <s v="Landsat"/>
    <n v="2005"/>
    <s v="mosa_15_16_17_2005_06_1.img"/>
    <s v="Media"/>
    <s v="Bosque latifoliado degradado 30-69%"/>
    <n v="6"/>
    <s v="Alta"/>
    <s v="Rapide Eye"/>
    <n v="2016"/>
    <s v="1645625_RapidEye-3_analytic_20160317_164840.tif"/>
    <s v="Alta"/>
    <m/>
    <m/>
    <s v="2050i"/>
    <n v="14.20261"/>
    <n v="-84.68853"/>
    <x v="0"/>
  </r>
  <r>
    <x v="2532"/>
    <x v="2532"/>
    <s v="Jorge Cisneros"/>
    <n v="14.202719999999999"/>
    <n v="-84.943669999999997"/>
    <s v="Bosque latifoliado &gt;70%"/>
    <n v="8"/>
    <s v="Alta"/>
    <s v="Landsat"/>
    <n v="2005"/>
    <s v="mosa_15_16_17_2005_06_1.img"/>
    <s v="Media"/>
    <s v="Bosque latifoliado degradado 30-69%"/>
    <n v="5"/>
    <s v="Alta"/>
    <s v="Rapide Eye"/>
    <n v="2016"/>
    <s v="1645624_RapidEye-3_analytic_20160317_164841.tif"/>
    <s v="Alta"/>
    <m/>
    <m/>
    <s v="2047i"/>
    <n v="14.202719999999999"/>
    <n v="-84.943669999999997"/>
    <x v="0"/>
  </r>
  <r>
    <x v="2533"/>
    <x v="2533"/>
    <s v="Jorge Cisneros"/>
    <n v="14.202809999999999"/>
    <n v="-85.198809999999995"/>
    <s v="Bosque latifoliado &gt;70%"/>
    <n v="8"/>
    <s v="Alta"/>
    <s v="Landsat"/>
    <n v="2005"/>
    <s v="mosa_15_16_17_2005_06_1.img"/>
    <s v="Media"/>
    <s v="Bosque latifoliado &gt;70%"/>
    <n v="7"/>
    <s v="Alta"/>
    <s v="Rapide Eye"/>
    <n v="2016"/>
    <s v="1645623_RapidEye-1_analytic_20161001_164625.tif"/>
    <s v="Alta"/>
    <m/>
    <m/>
    <s v="2044i"/>
    <n v="14.202809999999999"/>
    <n v="-85.198809999999995"/>
    <x v="0"/>
  </r>
  <r>
    <x v="2534"/>
    <x v="2534"/>
    <s v="Jorge Cisneros"/>
    <n v="14.11721"/>
    <n v="-83.584209999999999"/>
    <s v="Bosque de Pino degradado 30-69%"/>
    <n v="5"/>
    <s v="Alta"/>
    <s v="Landsat"/>
    <n v="2005"/>
    <s v="mosa_15_16_17_2005_06_1.img"/>
    <s v="Media"/>
    <s v="Bosque de Pino &gt;70%"/>
    <n v="8"/>
    <s v="Alta"/>
    <s v="Google Earth"/>
    <n v="2013"/>
    <m/>
    <s v="Alta"/>
    <m/>
    <m/>
    <s v="2042i"/>
    <n v="14.11721"/>
    <n v="-83.584209999999999"/>
    <x v="0"/>
  </r>
  <r>
    <x v="2535"/>
    <x v="2535"/>
    <s v="Jorge Cisneros"/>
    <n v="12.673120000000001"/>
    <n v="-84.56138"/>
    <s v="Bosque latifoliado &gt;70%"/>
    <n v="9"/>
    <s v="Alta"/>
    <s v="Landsat"/>
    <n v="2005"/>
    <s v="imal7_16051_24_11_2005.img"/>
    <s v="Media"/>
    <s v="Áreas agropecuarias arboladas"/>
    <n v="1"/>
    <s v="Alta"/>
    <s v="Rapide Eye"/>
    <n v="2016"/>
    <s v="1644926_RapidEye-2_analytic_20160124_170423.tif"/>
    <s v="Alta"/>
    <m/>
    <m/>
    <s v="203i"/>
    <n v="12.673120000000001"/>
    <n v="-84.56138"/>
    <x v="0"/>
  </r>
  <r>
    <x v="2536"/>
    <x v="2536"/>
    <s v="Jorge Cisneros"/>
    <n v="14.1173"/>
    <n v="-83.839250000000007"/>
    <s v="Bosque latifoliado degradado 30-69%"/>
    <n v="4"/>
    <s v="Alta"/>
    <s v="Landsat"/>
    <n v="2005"/>
    <s v="imal7_15050_04_04_2004.img"/>
    <s v="Media"/>
    <s v="Bosque latifoliado degradado 30-69%"/>
    <n v="5"/>
    <s v="Alta"/>
    <s v="Rapide Eye"/>
    <n v="2016"/>
    <s v="1745602_RapidEye-1_analytic_20160206_165507.tif"/>
    <s v="Alta"/>
    <m/>
    <m/>
    <s v="2039i"/>
    <n v="14.1173"/>
    <n v="-83.839250000000007"/>
    <x v="0"/>
  </r>
  <r>
    <x v="2537"/>
    <x v="2537"/>
    <s v="Jorge Cisneros"/>
    <n v="14.11741"/>
    <n v="-84.094290000000001"/>
    <s v="Bosque latifoliado &gt;70%"/>
    <n v="9"/>
    <s v="Media"/>
    <s v="Landsat"/>
    <n v="2005"/>
    <s v="mosa_15_16_17_2005_06.img"/>
    <s v="Media"/>
    <s v="Bosque latifoliado degradado 30-69%"/>
    <n v="6"/>
    <s v="Alta"/>
    <s v="Rapide Eye"/>
    <n v="2016"/>
    <s v="1645628_RapidEye-1_analytic_20160206_165507.tif"/>
    <s v="Alta"/>
    <m/>
    <m/>
    <s v="2036i"/>
    <n v="14.11741"/>
    <n v="-84.094290000000001"/>
    <x v="0"/>
  </r>
  <r>
    <x v="2538"/>
    <x v="2538"/>
    <s v="Jorge Cisneros"/>
    <n v="14.11749"/>
    <n v="-84.349329999999995"/>
    <s v="Bosque latifoliado &gt;70%"/>
    <n v="9"/>
    <s v="Media"/>
    <s v="Landsat"/>
    <n v="2005"/>
    <s v="mosa_15_16_17_2005_06.img"/>
    <s v="Media"/>
    <s v="Bosque latifoliado degradado 30-69%"/>
    <n v="5"/>
    <s v="Alta"/>
    <s v="Rapide Eye"/>
    <n v="2016"/>
    <s v="1645626_RapidEye-2_analytic_20160927_164623.tif"/>
    <s v="Alta"/>
    <m/>
    <m/>
    <s v="2033i"/>
    <n v="14.11749"/>
    <n v="-84.349329999999995"/>
    <x v="0"/>
  </r>
  <r>
    <x v="2539"/>
    <x v="2539"/>
    <s v="Jorge Cisneros"/>
    <n v="14.117610000000001"/>
    <n v="-84.604380000000006"/>
    <s v="Bosque latifoliado &gt;70%"/>
    <n v="9"/>
    <s v="Baja"/>
    <s v="Landsat"/>
    <n v="2005"/>
    <m/>
    <s v="Media"/>
    <s v="Bosque latifoliado degradado 30-69%"/>
    <n v="3"/>
    <s v="Alta"/>
    <s v="Rapide Eye"/>
    <n v="2016"/>
    <s v="1645625_RapidEye-3_analytic_20160317_164840.tif"/>
    <s v="Alta"/>
    <m/>
    <m/>
    <s v="2030i"/>
    <n v="14.117610000000001"/>
    <n v="-84.604380000000006"/>
    <x v="0"/>
  </r>
  <r>
    <x v="2540"/>
    <x v="2540"/>
    <s v="Jorge Cisneros"/>
    <n v="11.610989999999999"/>
    <n v="-83.923950000000005"/>
    <s v="Bosque latifoliado &gt;70%"/>
    <n v="7"/>
    <s v="Alta"/>
    <s v="Landsat"/>
    <n v="2005"/>
    <s v="imal7_15052_29_08_2005.img"/>
    <s v="Media"/>
    <s v="Áreas agropecuarias arboladas"/>
    <n v="5"/>
    <s v="Alta"/>
    <s v="Rapide Eye"/>
    <n v="2016"/>
    <s v="1644428_RapidEye-1_analytic_20160315_165217.tif"/>
    <s v="Alta"/>
    <m/>
    <m/>
    <s v="202INF"/>
    <n v="11.610989999999999"/>
    <n v="-83.923950000000005"/>
    <x v="0"/>
  </r>
  <r>
    <x v="2541"/>
    <x v="2541"/>
    <s v="Jorge Cisneros"/>
    <n v="14.11769"/>
    <n v="-84.85942"/>
    <s v="Bosque latifoliado &gt;70%"/>
    <n v="7"/>
    <s v="Media"/>
    <s v="Landsat"/>
    <n v="2005"/>
    <s v="mosa_15_16_17_2005_06_1.img"/>
    <s v="Media"/>
    <s v="Bosque latifoliado &gt;70%"/>
    <n v="7"/>
    <s v="Alta"/>
    <s v="Rapide Eye"/>
    <n v="2016"/>
    <s v="1645624_RapidEye-3_analytic_20160317_164841.tif"/>
    <s v="Alta"/>
    <m/>
    <m/>
    <s v="2027i"/>
    <n v="14.11769"/>
    <n v="-84.85942"/>
    <x v="0"/>
  </r>
  <r>
    <x v="2542"/>
    <x v="2542"/>
    <s v="Jorge Cisneros"/>
    <n v="14.117800000000001"/>
    <n v="-85.114469999999997"/>
    <s v="Bosque latifoliado &gt;70%"/>
    <n v="8"/>
    <s v="Media"/>
    <s v="Landsat"/>
    <n v="2005"/>
    <s v="mosa_15_16_17_2005_06.img"/>
    <s v="Media"/>
    <s v="Bosque latifoliado degradado 30-69%"/>
    <n v="5"/>
    <s v="Alta"/>
    <s v="Rapide Eye"/>
    <n v="2016"/>
    <s v="1645623_RapidEye-4_analytic_20160116_165117.tif"/>
    <s v="Alta"/>
    <m/>
    <m/>
    <s v="2024i"/>
    <n v="14.117800000000001"/>
    <n v="-85.114469999999997"/>
    <x v="0"/>
  </r>
  <r>
    <x v="2543"/>
    <x v="2543"/>
    <s v="Jorge Cisneros"/>
    <n v="14.0322"/>
    <n v="-83.582989999999995"/>
    <s v="Bosque latifoliado degradado 30-69%"/>
    <n v="5"/>
    <s v="Alta"/>
    <s v="Landsat"/>
    <n v="2008"/>
    <s v="imal7_1550_09_11_2008.img"/>
    <s v="Media"/>
    <s v="Bosque latifoliado degradado 30-69%"/>
    <n v="4"/>
    <s v="Alta"/>
    <s v="Rapide Eye"/>
    <n v="2016"/>
    <s v="1745503_RapidEye-1_analytic_20160613_164123.tif"/>
    <s v="Alta"/>
    <m/>
    <m/>
    <s v="2021i"/>
    <n v="14.0322"/>
    <n v="-83.582989999999995"/>
    <x v="0"/>
  </r>
  <r>
    <x v="2544"/>
    <x v="2544"/>
    <s v="Jorge Cisneros"/>
    <n v="14.03234"/>
    <n v="-83.923169999999999"/>
    <s v="Bosque latifoliado degradado 30-69%"/>
    <n v="4"/>
    <s v="Alta"/>
    <s v="Landsat"/>
    <n v="2008"/>
    <s v="imal7_1550_09_11_2008.img"/>
    <s v="Media"/>
    <s v="Áreas agropecuarias arboladas"/>
    <n v="2"/>
    <s v="Alta"/>
    <s v="Landsat"/>
    <n v="2017"/>
    <m/>
    <s v="Media"/>
    <m/>
    <m/>
    <s v="2017i"/>
    <n v="14.03234"/>
    <n v="-83.923169999999999"/>
    <x v="0"/>
  </r>
  <r>
    <x v="2545"/>
    <x v="2545"/>
    <s v="Jorge Cisneros"/>
    <n v="14.03243"/>
    <n v="-84.178309999999996"/>
    <s v="Bosque latifoliado &gt;70%"/>
    <n v="9"/>
    <s v="Media"/>
    <s v="Landsat"/>
    <n v="2005"/>
    <s v="mosa_15_16_17_2005_06_1.img"/>
    <s v="Media"/>
    <s v="Áreas agropecuarias arboladas"/>
    <n v="1"/>
    <s v="Alta"/>
    <s v="Rapide Eye"/>
    <n v="2016"/>
    <s v="1645527_RapidEye-1_analytic_20160206_165511.tif"/>
    <s v="Alta"/>
    <m/>
    <m/>
    <s v="2014i"/>
    <n v="14.03243"/>
    <n v="-84.178309999999996"/>
    <x v="0"/>
  </r>
  <r>
    <x v="2546"/>
    <x v="2546"/>
    <s v="Jorge Cisneros"/>
    <n v="14.032539999999999"/>
    <n v="-84.433440000000004"/>
    <s v="Bosque latifoliado &gt;70%"/>
    <n v="9"/>
    <s v="Media"/>
    <s v="Landsat"/>
    <n v="2005"/>
    <s v="mosa_15_16_17_2005_06_1.img"/>
    <s v="Media"/>
    <s v="Bosque latifoliado &gt;70%"/>
    <n v="9"/>
    <s v="Alta"/>
    <s v="Rapide Eye"/>
    <n v="2016"/>
    <s v="1645526_RapidEye-2_analytic_20160927_164626.tif"/>
    <s v="Alta"/>
    <m/>
    <m/>
    <s v="2011i"/>
    <n v="14.032539999999999"/>
    <n v="-84.433440000000004"/>
    <x v="0"/>
  </r>
  <r>
    <x v="2547"/>
    <x v="2547"/>
    <s v="Jorge Cisneros"/>
    <n v="14.032629999999999"/>
    <n v="-84.688580000000002"/>
    <s v="Bosque latifoliado &gt;70%"/>
    <n v="9"/>
    <s v="Alta"/>
    <s v="Landsat"/>
    <n v="2005"/>
    <s v="mosa_15_16_17_2005_06_1.img"/>
    <s v="Media"/>
    <s v="Áreas agropecuarias arboladas"/>
    <n v="1"/>
    <s v="Alta"/>
    <s v="Rapide Eye"/>
    <n v="2016"/>
    <s v="1645525_RapidEye-3_analytic_20160317_164844.tif"/>
    <s v="Alta"/>
    <m/>
    <m/>
    <s v="2008i"/>
    <n v="14.032629999999999"/>
    <n v="-84.688580000000002"/>
    <x v="0"/>
  </r>
  <r>
    <x v="2548"/>
    <x v="2548"/>
    <s v="Jorge Cisneros"/>
    <n v="14.03274"/>
    <n v="-84.943719999999999"/>
    <s v="Bosque latifoliado &gt;70%"/>
    <n v="9"/>
    <s v="Alta"/>
    <s v="Landsat"/>
    <n v="2005"/>
    <s v="mosa_15_16_17_2005_06_1.img"/>
    <s v="Media"/>
    <s v="Bosque latifoliado degradado 30-69%"/>
    <n v="3"/>
    <s v="Alta"/>
    <s v="Rapide Eye"/>
    <n v="2016"/>
    <s v="1645524_RapidEye-3_analytic_20160317_164844.tif"/>
    <s v="Alta"/>
    <m/>
    <m/>
    <s v="2005i"/>
    <n v="14.03274"/>
    <n v="-84.943719999999999"/>
    <x v="0"/>
  </r>
  <r>
    <x v="2549"/>
    <x v="2549"/>
    <s v="Jorge Cisneros"/>
    <n v="14.032819999999999"/>
    <n v="-85.198859999999996"/>
    <s v="Bosque latifoliado &gt;70%"/>
    <n v="7"/>
    <s v="Alta"/>
    <s v="Landsat"/>
    <n v="2005"/>
    <s v="mosa_15_16_17_2005_06_1.img"/>
    <s v="Media"/>
    <s v="Bosque latifoliado degradado 30-69%"/>
    <n v="5"/>
    <s v="Alta"/>
    <s v="Rapide Eye"/>
    <n v="2016"/>
    <s v="1645523_RapidEye-1_analytic_20161001_164628.tif"/>
    <s v="Alta"/>
    <m/>
    <m/>
    <s v="2002i"/>
    <n v="14.032819999999999"/>
    <n v="-85.198859999999996"/>
    <x v="0"/>
  </r>
  <r>
    <x v="2550"/>
    <x v="2550"/>
    <s v="Jorge Cisneros"/>
    <n v="10.76125"/>
    <n v="-83.925740000000005"/>
    <s v="Bosque latifoliado degradado 30-69%"/>
    <n v="5"/>
    <s v="Alta"/>
    <s v="Landsat"/>
    <n v="2005"/>
    <s v="imal7_15052_29_08_2005.img"/>
    <s v="Media"/>
    <s v="Sombras y Nubes"/>
    <m/>
    <s v="Alta"/>
    <s v="Rapide Eye"/>
    <n v="2016"/>
    <s v="1644028_RapidEye-1_analytic_20160310_164736.tif"/>
    <s v="Alta"/>
    <m/>
    <m/>
    <s v="1INF"/>
    <n v="10.76125"/>
    <n v="-83.925740000000005"/>
    <x v="1"/>
  </r>
  <r>
    <x v="2551"/>
    <x v="2551"/>
    <s v="Jorge Cisneros"/>
    <n v="10.802849999999999"/>
    <n v="-83.841279999999998"/>
    <s v="Bosque latifoliado &gt;70%"/>
    <n v="8"/>
    <s v="Alta"/>
    <s v="Landsat"/>
    <n v="2005"/>
    <s v="imal7_15052_29_08_2005.img"/>
    <s v="Media"/>
    <s v="Bosque latifoliado degradado 30-69%"/>
    <n v="6"/>
    <s v="Baja"/>
    <s v="Google Earth"/>
    <n v="2016"/>
    <m/>
    <s v="Media"/>
    <m/>
    <m/>
    <s v="1b"/>
    <n v="10.802849999999999"/>
    <n v="-83.841279999999998"/>
    <x v="0"/>
  </r>
  <r>
    <x v="2552"/>
    <x v="2552"/>
    <s v="Jorge Cisneros"/>
    <n v="11.058149999999999"/>
    <n v="-83.882379999999998"/>
    <s v="Bosque latifoliado &gt;70%"/>
    <n v="9"/>
    <s v="Alta"/>
    <s v="Landsat"/>
    <n v="2005"/>
    <s v="imal7_15052_29_08_2005.img"/>
    <s v="Media"/>
    <s v="Bosque latifoliado &gt;70%"/>
    <n v="9"/>
    <s v="Alta"/>
    <s v="Google Earth"/>
    <n v="2016"/>
    <m/>
    <s v="Media"/>
    <m/>
    <m/>
    <s v="19i"/>
    <n v="11.058149999999999"/>
    <n v="-83.882379999999998"/>
    <x v="0"/>
  </r>
  <r>
    <x v="2553"/>
    <x v="2553"/>
    <s v="Jorge Cisneros"/>
    <n v="11.61021"/>
    <n v="-84.179770000000005"/>
    <s v="Bosque latifoliado degradado 30-69%"/>
    <n v="3"/>
    <s v="Alta"/>
    <s v="Landsat"/>
    <n v="2005"/>
    <s v="imal7_15052_29_08_2005.img"/>
    <s v="Media"/>
    <s v="Bosque latifoliado &gt;70%"/>
    <n v="8"/>
    <s v="Alta"/>
    <s v="Rapide Eye"/>
    <n v="2015"/>
    <s v="1644427_RapidEye-2_analytic_20150225_171311.tif"/>
    <s v="Alta"/>
    <m/>
    <m/>
    <s v="199INF"/>
    <n v="11.61021"/>
    <n v="-84.179770000000005"/>
    <x v="0"/>
  </r>
  <r>
    <x v="2554"/>
    <x v="2554"/>
    <s v="Jorge Cisneros"/>
    <n v="12.67318"/>
    <n v="-84.90155"/>
    <s v="Pastos"/>
    <m/>
    <s v="Alta"/>
    <s v="Landsat"/>
    <n v="2005"/>
    <s v="imal7_16051_24_11_2005.img"/>
    <s v="Media"/>
    <s v="Áreas agropecuarias arboladas"/>
    <n v="2"/>
    <s v="Alta"/>
    <s v="Rapide Eye"/>
    <n v="2016"/>
    <s v="1644924_RapidEye-5_analytic_20160402_164749.tif"/>
    <s v="Alta"/>
    <m/>
    <m/>
    <s v="199i"/>
    <n v="12.67318"/>
    <n v="-84.90155"/>
    <x v="0"/>
  </r>
  <r>
    <x v="2555"/>
    <x v="2555"/>
    <s v="Jorge Cisneros"/>
    <n v="13.9473"/>
    <n v="-83.754279999999994"/>
    <s v="Áreas agropecuarias arboladas"/>
    <n v="2"/>
    <s v="Alta"/>
    <s v="Landsat"/>
    <n v="2004"/>
    <s v="imal7_15050_04_04_2004.img"/>
    <s v="Media"/>
    <s v="Áreas agropecuarias arboladas"/>
    <n v="2"/>
    <s v="Alta"/>
    <s v="Rapide Eye"/>
    <n v="2016"/>
    <s v="1745502_RapidEye-1_analytic_20160206_165510.tif"/>
    <s v="Alta"/>
    <m/>
    <m/>
    <s v="1997i"/>
    <n v="13.9473"/>
    <n v="-83.754279999999994"/>
    <x v="0"/>
  </r>
  <r>
    <x v="2556"/>
    <x v="2556"/>
    <s v="Jorge Cisneros"/>
    <n v="13.947380000000001"/>
    <n v="-84.009320000000002"/>
    <s v="Bosque latifoliado &gt;70%"/>
    <n v="9"/>
    <s v="Alta"/>
    <s v="Landsat"/>
    <n v="2004"/>
    <s v="imal7_15050_04_04_2004.img"/>
    <s v="Media"/>
    <s v="Bosque latifoliado &gt;70%"/>
    <n v="8"/>
    <s v="Alta"/>
    <s v="Rapide Eye"/>
    <n v="2015"/>
    <s v="1645528_RapidEye-2_analytic_20151001_165216.tif"/>
    <s v="Alta"/>
    <m/>
    <m/>
    <s v="1994i"/>
    <n v="13.947380000000001"/>
    <n v="-84.009320000000002"/>
    <x v="0"/>
  </r>
  <r>
    <x v="2557"/>
    <x v="2557"/>
    <s v="Jorge Cisneros"/>
    <n v="13.9475"/>
    <n v="-84.264359999999996"/>
    <s v="Bosque latifoliado &gt;70%"/>
    <n v="9"/>
    <s v="Alta"/>
    <s v="Landsat"/>
    <n v="2005"/>
    <s v="imgl7_16050_13_03_2005.img"/>
    <s v="Media"/>
    <s v="Bosque latifoliado degradado 30-69%"/>
    <n v="6"/>
    <s v="Media"/>
    <s v="Rapide Eye"/>
    <n v="2016"/>
    <s v="1645527_RapidEye-3_analytic_20160620_164331.tif"/>
    <s v="Alta"/>
    <m/>
    <m/>
    <s v="1991i"/>
    <n v="13.9475"/>
    <n v="-84.264359999999996"/>
    <x v="0"/>
  </r>
  <r>
    <x v="2558"/>
    <x v="2558"/>
    <s v="Jorge Cisneros"/>
    <n v="12.5869"/>
    <n v="-83.62706"/>
    <s v="Bosque latifoliado degradado 30-69%"/>
    <n v="4"/>
    <s v="Media"/>
    <s v="Landsat"/>
    <n v="2005"/>
    <s v="imal7_15051_29_08_2005.img"/>
    <s v="Media"/>
    <s v="Bosque latifoliado degradado 30-69%"/>
    <n v="3"/>
    <s v="Baja"/>
    <s v="Google Earth"/>
    <n v="2014"/>
    <m/>
    <s v="Media"/>
    <m/>
    <m/>
    <s v="198i"/>
    <n v="12.5869"/>
    <n v="-83.62706"/>
    <x v="0"/>
  </r>
  <r>
    <x v="2559"/>
    <x v="2559"/>
    <s v="Jorge Cisneros"/>
    <n v="13.94763"/>
    <n v="-84.604410000000001"/>
    <s v="Bosque latifoliado degradado 30-69%"/>
    <n v="5"/>
    <s v="Media"/>
    <s v="Landsat"/>
    <n v="2005"/>
    <s v="mosa_15_16_17_2005_06_1.img"/>
    <s v="Media"/>
    <s v="Bosque latifoliado degradado 30-69%"/>
    <n v="6"/>
    <s v="Alta"/>
    <s v="Rapide Eye"/>
    <n v="2016"/>
    <s v="1645525_RapidEye-3_analytic_20160317_164844.tif"/>
    <s v="Media"/>
    <m/>
    <m/>
    <s v="1987i"/>
    <n v="13.94763"/>
    <n v="-84.604410000000001"/>
    <x v="0"/>
  </r>
  <r>
    <x v="2560"/>
    <x v="2560"/>
    <s v="Jorge Cisneros"/>
    <n v="13.947710000000001"/>
    <n v="-84.859459999999999"/>
    <s v="Bosque latifoliado &gt;70%"/>
    <n v="9"/>
    <s v="Alta"/>
    <s v="Landsat"/>
    <n v="2005"/>
    <s v="mosa_15_16_17_2005_06_1.img"/>
    <s v="Media"/>
    <s v="Pastos"/>
    <m/>
    <s v="Alta"/>
    <s v="Rapide Eye"/>
    <n v="2015"/>
    <s v="1645524_RapidEye-3_analytic_20160317_164844.tif"/>
    <s v="Media"/>
    <m/>
    <m/>
    <s v="1984i"/>
    <n v="13.947710000000001"/>
    <n v="-84.859459999999999"/>
    <x v="0"/>
  </r>
  <r>
    <x v="2561"/>
    <x v="2561"/>
    <s v="Jorge Cisneros"/>
    <n v="13.94782"/>
    <n v="-85.114500000000007"/>
    <s v="Áreas agropecuarias arboladas"/>
    <n v="2"/>
    <s v="Alta"/>
    <s v="Landsat"/>
    <n v="2005"/>
    <s v="mosa_15_16_17_2005_06_1.img"/>
    <s v="Media"/>
    <s v="Áreas agropecuarias arboladas"/>
    <n v="2"/>
    <s v="Alta"/>
    <s v="Sentinel"/>
    <n v="2017"/>
    <m/>
    <s v="Alta"/>
    <m/>
    <m/>
    <s v="1981i"/>
    <n v="13.94782"/>
    <n v="-85.114500000000007"/>
    <x v="0"/>
  </r>
  <r>
    <x v="2562"/>
    <x v="2562"/>
    <s v="Jorge Cisneros"/>
    <n v="13.947900000000001"/>
    <n v="-85.369550000000004"/>
    <s v="Bosque latifoliado &gt;70%"/>
    <n v="9"/>
    <s v="Alta"/>
    <s v="Landsat"/>
    <n v="2005"/>
    <s v="mosa_15_16_17_2005_06_1.img"/>
    <s v="Media"/>
    <s v="Bosque latifoliado degradado 30-69%"/>
    <n v="6"/>
    <s v="Alta"/>
    <s v="Rapide Eye"/>
    <n v="2016"/>
    <s v="1645522_RapidEye-1_analytic_20161001_164628.tif"/>
    <s v="Alta"/>
    <m/>
    <m/>
    <s v="1978i"/>
    <n v="13.947900000000001"/>
    <n v="-85.369550000000004"/>
    <x v="0"/>
  </r>
  <r>
    <x v="2563"/>
    <x v="2563"/>
    <s v="Jorge Cisneros"/>
    <n v="13.948460000000001"/>
    <n v="-85.624660000000006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521_RapidEye-4_analytic_20160204_164905.tif"/>
    <s v="Alta"/>
    <m/>
    <m/>
    <s v="1975i"/>
    <n v="13.948460000000001"/>
    <n v="-85.624660000000006"/>
    <x v="0"/>
  </r>
  <r>
    <x v="2564"/>
    <x v="2564"/>
    <s v="Jorge Cisneros"/>
    <n v="13.86225"/>
    <n v="-83.668090000000007"/>
    <s v="Bosque latifoliado degradado 30-69%"/>
    <n v="4"/>
    <s v="Alta"/>
    <s v="Landsat"/>
    <n v="2005"/>
    <s v="mosa_15_16_17_2005_06_1.img"/>
    <s v="Media"/>
    <s v="Bosque latifoliado degradado 30-69%"/>
    <n v="6"/>
    <s v="Alta"/>
    <s v="Rapide Eye"/>
    <n v="2016"/>
    <s v="1745402_RapidEye-2_analytic_20151001_165219.tif"/>
    <s v="Alta"/>
    <m/>
    <m/>
    <s v="1973i"/>
    <n v="13.86225"/>
    <n v="-83.668090000000007"/>
    <x v="0"/>
  </r>
  <r>
    <x v="2565"/>
    <x v="2565"/>
    <s v="Jorge Cisneros"/>
    <n v="13.862360000000001"/>
    <n v="-83.923220000000001"/>
    <s v="Humedales"/>
    <m/>
    <s v="Media"/>
    <s v="Landsat"/>
    <n v="2004"/>
    <s v="imal7_15050_04_04_2004.img"/>
    <s v="Media"/>
    <s v="Humedales"/>
    <m/>
    <s v="Alta"/>
    <s v="Rapide Eye"/>
    <n v="2016"/>
    <s v="1645428_RapidEye-1_analytic_20160206_165514.tif"/>
    <s v="Alta"/>
    <m/>
    <m/>
    <s v="1970i"/>
    <n v="13.862360000000001"/>
    <n v="-83.923220000000001"/>
    <x v="0"/>
  </r>
  <r>
    <x v="2566"/>
    <x v="2566"/>
    <s v="Jorge Cisneros"/>
    <n v="13.862450000000001"/>
    <n v="-84.178359999999998"/>
    <s v="Bosque latifoliado &gt;70%"/>
    <n v="8"/>
    <s v="Alta"/>
    <s v="Landsat"/>
    <n v="2005"/>
    <s v="mosa_15_16_17_2005_06_1.img"/>
    <s v="Media"/>
    <s v="Bosque latifoliado &gt;70%"/>
    <n v="7"/>
    <s v="Alta"/>
    <s v="Rapide Eye"/>
    <n v="2016"/>
    <s v="1645427_RapidEye-1_analytic_20160206_165515.tif"/>
    <s v="Alta"/>
    <m/>
    <m/>
    <s v="1967i"/>
    <n v="13.862450000000001"/>
    <n v="-84.178359999999998"/>
    <x v="0"/>
  </r>
  <r>
    <x v="2567"/>
    <x v="2567"/>
    <s v="Jorge Cisneros"/>
    <n v="13.86256"/>
    <n v="-84.433490000000006"/>
    <s v="Áreas agropecuarias arboladas"/>
    <n v="2"/>
    <s v="Alta"/>
    <s v="Landsat"/>
    <n v="2005"/>
    <s v="mosa_15_16_17_2005_06_1.img"/>
    <s v="Media"/>
    <s v="Bosque latifoliado degradado 30-69%"/>
    <n v="3"/>
    <s v="Alta"/>
    <s v="Rapide Eye"/>
    <n v="2016"/>
    <s v="1645426_RapidEye-2_analytic_20160927_164629.tif"/>
    <s v="Alta"/>
    <m/>
    <m/>
    <s v="1964i"/>
    <n v="13.86256"/>
    <n v="-84.433490000000006"/>
    <x v="0"/>
  </r>
  <r>
    <x v="2568"/>
    <x v="2568"/>
    <s v="Jorge Cisneros"/>
    <n v="13.86265"/>
    <n v="-84.688630000000003"/>
    <s v="Bosque latifoliado &gt;70%"/>
    <n v="8"/>
    <s v="Alta"/>
    <s v="Landsat"/>
    <n v="2005"/>
    <s v="mosa_15_16_17_2005_06_1.img"/>
    <s v="Media"/>
    <s v="Bosque latifoliado degradado 30-69%"/>
    <n v="4"/>
    <s v="Alta"/>
    <s v="Rapide Eye"/>
    <n v="2016"/>
    <s v="1645425_RapidEye-2_analytic_20160927_164630.tif"/>
    <s v="Alta"/>
    <m/>
    <m/>
    <s v="1961i"/>
    <n v="13.86265"/>
    <n v="-84.688630000000003"/>
    <x v="0"/>
  </r>
  <r>
    <x v="2569"/>
    <x v="2569"/>
    <s v="Jorge Cisneros"/>
    <n v="11.610329999999999"/>
    <n v="-84.519850000000005"/>
    <s v="Áreas agropecuarias arboladas"/>
    <n v="2"/>
    <s v="Alta"/>
    <s v="Landsat"/>
    <n v="2005"/>
    <s v="imal7_15052_29_08_2005.img"/>
    <s v="Media"/>
    <s v="Áreas agropecuarias arboladas"/>
    <n v="1"/>
    <s v="Alta"/>
    <s v="Rapide Eye"/>
    <n v="2016"/>
    <s v="1644426_RapidEye-1_analytic_20160315_165218.tif"/>
    <s v="Alta"/>
    <m/>
    <m/>
    <s v="195INF"/>
    <n v="11.610329999999999"/>
    <n v="-84.519850000000005"/>
    <x v="0"/>
  </r>
  <r>
    <x v="2570"/>
    <x v="2570"/>
    <s v="Jorge Cisneros"/>
    <n v="12.587999999999999"/>
    <n v="-83.882080000000002"/>
    <s v="Áreas agropecuarias arboladas"/>
    <n v="2"/>
    <s v="Alta"/>
    <s v="Landsat"/>
    <n v="2005"/>
    <s v="imal7_15051_29_08_2005.img"/>
    <s v="Media"/>
    <s v="Bosque latifoliado degradado 30-69%"/>
    <n v="4"/>
    <s v="Alta"/>
    <s v="Rapide Eye"/>
    <n v="2016"/>
    <s v="1744901_RapidEye-1_analytic_20160315_165200.tif"/>
    <s v="Alta"/>
    <m/>
    <m/>
    <s v="195i"/>
    <n v="12.587999999999999"/>
    <n v="-83.882080000000002"/>
    <x v="0"/>
  </r>
  <r>
    <x v="2571"/>
    <x v="2571"/>
    <s v="Jorge Cisneros"/>
    <n v="13.86276"/>
    <n v="-84.943759999999997"/>
    <s v="Bosque latifoliado degradado 30-69%"/>
    <n v="5"/>
    <s v="Alta"/>
    <s v="Landsat"/>
    <n v="2005"/>
    <s v="mosa_15_16_17_2005_06_1.img"/>
    <s v="Media"/>
    <s v="Bosque latifoliado degradado 30-69%"/>
    <n v="6"/>
    <s v="Alta"/>
    <s v="Rapide Eye"/>
    <n v="2016"/>
    <s v="1645424_RapidEye-1_analytic_20160422_165008.tif"/>
    <s v="Alta"/>
    <m/>
    <m/>
    <s v="1958i"/>
    <n v="13.86276"/>
    <n v="-84.943759999999997"/>
    <x v="0"/>
  </r>
  <r>
    <x v="2572"/>
    <x v="2572"/>
    <s v="Jorge Cisneros"/>
    <n v="13.86284"/>
    <n v="-85.198899999999995"/>
    <s v="Bosque latifoliado &gt;70%"/>
    <n v="8"/>
    <s v="Alta"/>
    <s v="Landsat"/>
    <n v="2005"/>
    <s v="mosa_15_16_17_2005_06_1.img"/>
    <s v="Media"/>
    <s v="Bosque latifoliado degradado 30-69%"/>
    <n v="6"/>
    <s v="Alta"/>
    <s v="Rapide Eye"/>
    <n v="2016"/>
    <s v="1645423_RapidEye-3_analytic_20160317_164848.tif"/>
    <s v="Alta"/>
    <m/>
    <m/>
    <s v="1955i"/>
    <n v="13.86284"/>
    <n v="-85.198899999999995"/>
    <x v="0"/>
  </r>
  <r>
    <x v="2573"/>
    <x v="2573"/>
    <s v="Jorge Cisneros"/>
    <n v="13.86295"/>
    <n v="-85.454040000000006"/>
    <s v="Bosque latifoliado degradado 30-69%"/>
    <n v="3"/>
    <s v="Alta"/>
    <s v="Landsat"/>
    <n v="2005"/>
    <s v="mosa_15_16_17_2005_06_1.img"/>
    <s v="Media"/>
    <s v="Áreas agropecuarias arboladas"/>
    <n v="2"/>
    <s v="Alta"/>
    <s v="Rapide Eye"/>
    <n v="2016"/>
    <s v="1645421_RapidEye-4_analytic_20160204_164908.tif"/>
    <s v="Alta"/>
    <m/>
    <m/>
    <s v="1952i"/>
    <n v="13.86295"/>
    <n v="-85.454040000000006"/>
    <x v="0"/>
  </r>
  <r>
    <x v="2574"/>
    <x v="2574"/>
    <s v="Jorge Cisneros"/>
    <n v="13.777340000000001"/>
    <n v="-83.839330000000004"/>
    <s v="Bosque latifoliado degradado 30-69%"/>
    <n v="5"/>
    <s v="Media"/>
    <s v="Landsat"/>
    <n v="2005"/>
    <s v="mosa_15_16_17_2005_06_1.img"/>
    <s v="Media"/>
    <s v="Bosque latifoliado degradado 30-69%"/>
    <n v="6"/>
    <s v="Alta"/>
    <s v="Rapide Eye"/>
    <n v="2016"/>
    <s v="1745402_RapidEye-1_analytic_20160206_165514.tif"/>
    <s v="Alta"/>
    <m/>
    <m/>
    <s v="1947i"/>
    <n v="13.777340000000001"/>
    <n v="-83.839330000000004"/>
    <x v="0"/>
  </r>
  <r>
    <x v="2575"/>
    <x v="2575"/>
    <s v="Jorge Cisneros"/>
    <n v="13.77745"/>
    <n v="-84.094369999999998"/>
    <s v="Bosque de Pino degradado 30-69%"/>
    <n v="5"/>
    <s v="Media"/>
    <s v="Landsat"/>
    <n v="2005"/>
    <s v="mosa_15_16_17_2005_06_1.img"/>
    <s v="Media"/>
    <s v="Bosque de Pino degradado 30-69%"/>
    <n v="3"/>
    <s v="Alta"/>
    <s v="Rapide Eye"/>
    <n v="2016"/>
    <s v="1645428_RapidEye-1_analytic_20160206_165514.tif"/>
    <s v="Alta"/>
    <m/>
    <m/>
    <s v="1944i"/>
    <n v="13.77745"/>
    <n v="-84.094369999999998"/>
    <x v="0"/>
  </r>
  <r>
    <x v="2576"/>
    <x v="2576"/>
    <s v="Jorge Cisneros"/>
    <n v="13.777520000000001"/>
    <n v="-84.264399999999995"/>
    <s v="Bosque latifoliado &gt;70%"/>
    <n v="9"/>
    <s v="Media"/>
    <s v="Landsat"/>
    <n v="2005"/>
    <s v="imgl7_16050_13_03_2005.img"/>
    <s v="Media"/>
    <s v="Bosque latifoliado degradado 30-69%"/>
    <n v="6"/>
    <s v="Alta"/>
    <s v="Rapide Eye"/>
    <n v="2016"/>
    <s v="1645427_RapidEye-1_analytic_20160206_165515.tif"/>
    <s v="Alta"/>
    <m/>
    <m/>
    <s v="1942i"/>
    <n v="13.777520000000001"/>
    <n v="-84.264399999999995"/>
    <x v="0"/>
  </r>
  <r>
    <x v="2577"/>
    <x v="2577"/>
    <s v="Jorge Cisneros"/>
    <n v="13.7776"/>
    <n v="-84.519440000000003"/>
    <s v="Bosque latifoliado &gt;70%"/>
    <n v="9"/>
    <s v="Alta"/>
    <s v="Landsat"/>
    <n v="2005"/>
    <s v="imgl7_16050_13_03_2005.img"/>
    <s v="Media"/>
    <s v="Bosque latifoliado degradado 30-69%"/>
    <n v="6"/>
    <s v="Alta"/>
    <s v="Sentinel"/>
    <n v="2017"/>
    <m/>
    <s v="Alta"/>
    <m/>
    <m/>
    <s v="1939i"/>
    <n v="13.7776"/>
    <n v="-84.519440000000003"/>
    <x v="0"/>
  </r>
  <r>
    <x v="2578"/>
    <x v="2578"/>
    <s v="Jorge Cisneros"/>
    <n v="13.777710000000001"/>
    <n v="-84.774479999999997"/>
    <s v="Áreas agropecuarias arboladas"/>
    <n v="2"/>
    <s v="Alta"/>
    <s v="Landsat"/>
    <n v="2005"/>
    <s v="imgl7_16050_13_03_2005.img"/>
    <s v="Media"/>
    <s v="Áreas agropecuarias arboladas"/>
    <n v="2"/>
    <s v="Alta"/>
    <s v="Rapide Eye"/>
    <n v="2016"/>
    <s v="1645425_RapidEye-1_analytic_20160422_165008.tif"/>
    <s v="Alta"/>
    <m/>
    <m/>
    <s v="1936i"/>
    <n v="13.777710000000001"/>
    <n v="-84.774479999999997"/>
    <x v="0"/>
  </r>
  <r>
    <x v="2579"/>
    <x v="2579"/>
    <s v="Jorge Cisneros"/>
    <n v="13.77779"/>
    <n v="-85.029520000000005"/>
    <s v="Bosque latifoliado &gt;70%"/>
    <n v="9"/>
    <s v="Alta"/>
    <s v="Landsat"/>
    <n v="2005"/>
    <s v="imgl7_16050_13_03_2005.img"/>
    <s v="Media"/>
    <s v="Bosque latifoliado degradado 30-69%"/>
    <n v="4"/>
    <s v="Alta"/>
    <s v="Sentinel"/>
    <n v="2017"/>
    <m/>
    <s v="Alta"/>
    <m/>
    <m/>
    <s v="1933i"/>
    <n v="13.77779"/>
    <n v="-85.029520000000005"/>
    <x v="0"/>
  </r>
  <r>
    <x v="2580"/>
    <x v="2580"/>
    <s v="Jorge Cisneros"/>
    <n v="13.777900000000001"/>
    <n v="-85.284570000000002"/>
    <s v="Bosque latifoliado degradado 30-69%"/>
    <n v="4"/>
    <s v="Alta"/>
    <s v="Landsat"/>
    <n v="2005"/>
    <s v="imgl7_16050_13_03_2005.img"/>
    <s v="Media"/>
    <s v="Áreas agropecuarias arboladas"/>
    <n v="2"/>
    <s v="Alta"/>
    <s v="Sentinel"/>
    <n v="2017"/>
    <m/>
    <s v="Alta"/>
    <m/>
    <m/>
    <s v="1930i"/>
    <n v="13.777900000000001"/>
    <n v="-85.284570000000002"/>
    <x v="0"/>
  </r>
  <r>
    <x v="2581"/>
    <x v="2581"/>
    <s v="Jorge Cisneros"/>
    <n v="12.58717"/>
    <n v="-84.137129999999999"/>
    <s v="Bosque latifoliado degradado 30-69%"/>
    <n v="4"/>
    <s v="Alta"/>
    <s v="Landsat"/>
    <n v="2005"/>
    <s v="imal7_15051_29_08_2005.img"/>
    <s v="Media"/>
    <s v="Áreas agropecuarias arboladas"/>
    <n v="2"/>
    <s v="Alta"/>
    <s v="Rapide Eye"/>
    <n v="2016"/>
    <s v="1644927_RapidEye-1_analytic_20160315_165200.tif"/>
    <s v="Alta"/>
    <m/>
    <m/>
    <s v="192i"/>
    <n v="12.58717"/>
    <n v="-84.137129999999999"/>
    <x v="0"/>
  </r>
  <r>
    <x v="2582"/>
    <x v="2582"/>
    <s v="Jorge Cisneros"/>
    <n v="13.777979999999999"/>
    <n v="-85.53960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421_RapidEye-4_analytic_20160204_164908.tif"/>
    <s v="Alta"/>
    <m/>
    <m/>
    <s v="1927i"/>
    <n v="13.777979999999999"/>
    <n v="-85.539609999999996"/>
    <x v="0"/>
  </r>
  <r>
    <x v="2583"/>
    <x v="2583"/>
    <s v="Jorge Cisneros"/>
    <n v="13.692270000000001"/>
    <n v="-83.668149999999997"/>
    <s v="Humedales"/>
    <m/>
    <s v="Alta"/>
    <s v="Landsat"/>
    <n v="2005"/>
    <s v="mosa_15_16_17_2005_06_1.img"/>
    <s v="Media"/>
    <s v="Sombras y Nubes"/>
    <m/>
    <s v="Alta"/>
    <s v="Rapide Eye"/>
    <n v="2016"/>
    <s v="1745402_RapidEye-1_analytic_20160726_164300.tif"/>
    <s v="Alta"/>
    <m/>
    <m/>
    <s v="1924i"/>
    <n v="13.692270000000001"/>
    <n v="-83.668149999999997"/>
    <x v="1"/>
  </r>
  <r>
    <x v="2584"/>
    <x v="2584"/>
    <s v="Jorge Cisneros"/>
    <n v="13.69239"/>
    <n v="-83.923280000000005"/>
    <s v="Humedales"/>
    <m/>
    <s v="Alta"/>
    <s v="Landsat"/>
    <n v="2005"/>
    <s v="mosa_15_16_17_2005_06_1.img"/>
    <s v="Media"/>
    <s v="Sabanas naturales"/>
    <m/>
    <s v="Alta"/>
    <s v="Rapide Eye"/>
    <n v="2016"/>
    <s v="1645428_RapidEye-1_analytic_20160206_165514.tif"/>
    <s v="Alta"/>
    <m/>
    <m/>
    <s v="1921i"/>
    <n v="13.69239"/>
    <n v="-83.923280000000005"/>
    <x v="0"/>
  </r>
  <r>
    <x v="2585"/>
    <x v="2585"/>
    <s v="Jorge Cisneros"/>
    <n v="13.69247"/>
    <n v="-84.17841"/>
    <s v="Áreas agropecuarias arboladas"/>
    <n v="2"/>
    <s v="Alta"/>
    <s v="Landsat"/>
    <n v="2005"/>
    <s v="mosa_15_16_17_2005_06_1.img"/>
    <s v="Media"/>
    <s v="Sombras y Nubes"/>
    <m/>
    <s v="Alta"/>
    <s v="Rapide Eye"/>
    <n v="2016"/>
    <s v="1645427_RapidEye-1_analytic_20160206_165515.tif"/>
    <s v="Alta"/>
    <m/>
    <m/>
    <s v="1918i"/>
    <n v="13.69247"/>
    <n v="-84.17841"/>
    <x v="1"/>
  </r>
  <r>
    <x v="2586"/>
    <x v="2586"/>
    <s v="Jorge Cisneros"/>
    <n v="13.69265"/>
    <n v="-84.603629999999995"/>
    <s v="Áreas agropecuarias arboladas"/>
    <n v="2"/>
    <s v="Alta"/>
    <s v="Landsat"/>
    <n v="2005"/>
    <s v="mosa_15_16_17_2005_06_1.img"/>
    <s v="Media"/>
    <s v="Áreas agropecuarias arboladas"/>
    <n v="2"/>
    <s v="Alta"/>
    <s v="Rapide Eye"/>
    <n v="2016"/>
    <s v="1645425_RapidEye-2_analytic_20160927_164630.tif"/>
    <s v="Alta"/>
    <m/>
    <m/>
    <s v="1913i"/>
    <n v="13.69265"/>
    <n v="-84.603629999999995"/>
    <x v="0"/>
  </r>
  <r>
    <x v="2587"/>
    <x v="2587"/>
    <s v="Jorge Cisneros"/>
    <n v="13.692729999999999"/>
    <n v="-84.858760000000004"/>
    <s v="Bosque latifoliado degradado 30-69%"/>
    <n v="4"/>
    <s v="Alta"/>
    <s v="Landsat"/>
    <n v="2005"/>
    <s v="mosa_15_16_17_2005_06_1.img"/>
    <s v="Media"/>
    <s v="Áreas agropecuarias arboladas"/>
    <n v="1"/>
    <s v="Alta"/>
    <s v="Rapide Eye"/>
    <n v="2016"/>
    <s v="1645424_RapidEye-1_analytic_20160422_165008.tif"/>
    <s v="Alta"/>
    <m/>
    <m/>
    <s v="1910i"/>
    <n v="13.692729999999999"/>
    <n v="-84.858760000000004"/>
    <x v="0"/>
  </r>
  <r>
    <x v="2588"/>
    <x v="2588"/>
    <s v="Jorge Cisneros"/>
    <n v="13.69284"/>
    <n v="-85.113900000000001"/>
    <s v="Bosque latifoliado &gt;70%"/>
    <n v="7"/>
    <s v="Alta"/>
    <s v="Landsat"/>
    <n v="2005"/>
    <s v="mosa_15_16_17_2005_06_1.img"/>
    <s v="Media"/>
    <s v="Bosque latifoliado degradado 30-69%"/>
    <n v="3"/>
    <s v="Alta"/>
    <s v="Rapide Eye"/>
    <n v="2016"/>
    <s v="1645423_RapidEye-1_analytic_20160422_165009.tif"/>
    <s v="Alta"/>
    <m/>
    <m/>
    <s v="1907i"/>
    <n v="13.69284"/>
    <n v="-85.113900000000001"/>
    <x v="0"/>
  </r>
  <r>
    <x v="2589"/>
    <x v="2589"/>
    <s v="Jorge Cisneros"/>
    <n v="13.692920000000001"/>
    <n v="-85.369029999999995"/>
    <s v="Bosque latifoliado degradado 30-69%"/>
    <n v="4"/>
    <s v="Alta"/>
    <s v="Landsat"/>
    <n v="2005"/>
    <s v="mosa_15_16_17_2005_06_1.img"/>
    <s v="Media"/>
    <s v="Áreas agropecuarias arboladas"/>
    <n v="2"/>
    <s v="Alta"/>
    <s v="Rapide Eye"/>
    <n v="2016"/>
    <s v="1645422_RapidEye-1_analytic_20161001_164632.tif"/>
    <s v="Alta"/>
    <m/>
    <m/>
    <s v="1904i"/>
    <n v="13.692920000000001"/>
    <n v="-85.369029999999995"/>
    <x v="0"/>
  </r>
  <r>
    <x v="2590"/>
    <x v="2590"/>
    <s v="Jorge Cisneros"/>
    <n v="13.69303"/>
    <n v="-85.624170000000007"/>
    <s v="Áreas agropecuarias arboladas"/>
    <n v="2"/>
    <s v="Baja"/>
    <s v="Landsat"/>
    <n v="2005"/>
    <s v="mosa_15_16_17_2005_06.img"/>
    <s v="Media"/>
    <s v="Bosque latifoliado degradado 30-69%"/>
    <n v="3"/>
    <s v="Alta"/>
    <s v="Rapide Eye"/>
    <n v="2016"/>
    <s v="1645421_RapidEye-4_analytic_20160204_164908.tif"/>
    <s v="Alta"/>
    <m/>
    <m/>
    <s v="1901i"/>
    <n v="13.69303"/>
    <n v="-85.624170000000007"/>
    <x v="0"/>
  </r>
  <r>
    <x v="2591"/>
    <x v="2591"/>
    <s v="Jorge Cisneros"/>
    <n v="12.588100000000001"/>
    <n v="-84.392160000000004"/>
    <s v="Bosque latifoliado degradado 30-69%"/>
    <n v="5"/>
    <s v="Alta"/>
    <s v="Landsat"/>
    <n v="2005"/>
    <s v="imal7_16051_24_11_2005.img"/>
    <s v="Media"/>
    <s v="Bosque latifoliado degradado 30-69%"/>
    <n v="5"/>
    <s v="Alta"/>
    <s v="Rapide Eye"/>
    <n v="2016"/>
    <s v="1644926_RapidEye-2_analytic_20160124_170423.tif"/>
    <s v="Alta"/>
    <m/>
    <m/>
    <s v="189i"/>
    <n v="12.588100000000001"/>
    <n v="-84.392160000000004"/>
    <x v="0"/>
  </r>
  <r>
    <x v="2592"/>
    <x v="2592"/>
    <s v="Jorge Cisneros"/>
    <n v="13.6073"/>
    <n v="-83.669340000000005"/>
    <s v="Bosque latifoliado &gt;70%"/>
    <n v="9"/>
    <s v="Alta"/>
    <s v="Landsat"/>
    <n v="2005"/>
    <s v="mosa_15_16_17_2005_06.img"/>
    <s v="Media"/>
    <s v="Bosque latifoliado degradado 30-69%"/>
    <n v="6"/>
    <s v="Alta"/>
    <s v="Sentinel"/>
    <n v="2017"/>
    <m/>
    <s v="Alta"/>
    <m/>
    <m/>
    <s v="1898i"/>
    <n v="13.6073"/>
    <n v="-83.669340000000005"/>
    <x v="0"/>
  </r>
  <r>
    <x v="2593"/>
    <x v="2593"/>
    <s v="Jorge Cisneros"/>
    <n v="13.60741"/>
    <n v="-83.924379999999999"/>
    <s v="Áreas agropecuarias arboladas"/>
    <n v="2"/>
    <s v="Alta"/>
    <s v="Landsat"/>
    <n v="2005"/>
    <s v="mosa_15_16_17_2005_06.img"/>
    <s v="Media"/>
    <s v="Bosque latifoliado degradado 30-69%"/>
    <n v="3"/>
    <s v="Alta"/>
    <s v="Rapide Eye"/>
    <n v="2016"/>
    <s v="1645328_RapidEye-4_analytic_20160710_164224.tif"/>
    <s v="Alta"/>
    <m/>
    <m/>
    <s v="1895i"/>
    <n v="13.60741"/>
    <n v="-83.924379999999999"/>
    <x v="0"/>
  </r>
  <r>
    <x v="2594"/>
    <x v="2594"/>
    <s v="Jorge Cisneros"/>
    <n v="13.60749"/>
    <n v="-84.179419999999993"/>
    <s v="Bosque latifoliado degradado 30-69%"/>
    <n v="4"/>
    <s v="Alta"/>
    <s v="Landsat"/>
    <n v="2005"/>
    <s v="mosa_15_16_17_2005_06.img"/>
    <s v="Media"/>
    <s v="Bosque latifoliado degradado 30-69%"/>
    <n v="5"/>
    <s v="Alta"/>
    <s v="Rapide Eye"/>
    <n v="2016"/>
    <s v="1645327_RapidEye-3_analytic_20160620_164338.tif"/>
    <s v="Alta"/>
    <m/>
    <m/>
    <s v="1892i"/>
    <n v="13.60749"/>
    <n v="-84.179419999999993"/>
    <x v="0"/>
  </r>
  <r>
    <x v="2595"/>
    <x v="2595"/>
    <s v="Jorge Cisneros"/>
    <n v="13.6076"/>
    <n v="-84.434460000000001"/>
    <s v="Pastos"/>
    <m/>
    <s v="Alta"/>
    <s v="Landsat"/>
    <n v="2005"/>
    <s v="mosa_15_16_17_2005_06.img"/>
    <s v="Media"/>
    <s v="Áreas agropecuarias arboladas"/>
    <n v="2"/>
    <s v="Alta"/>
    <s v="Rapide Eye"/>
    <n v="2016"/>
    <s v="1645326_RapidEye-4_analytic_20160710_164224.tif"/>
    <s v="Alta"/>
    <m/>
    <m/>
    <s v="1889i"/>
    <n v="13.6076"/>
    <n v="-84.434460000000001"/>
    <x v="0"/>
  </r>
  <r>
    <x v="2596"/>
    <x v="2596"/>
    <s v="Jorge Cisneros"/>
    <n v="13.60768"/>
    <n v="-84.689499999999995"/>
    <s v="Bosque latifoliado degradado 30-69%"/>
    <n v="4"/>
    <s v="Alta"/>
    <s v="Landsat"/>
    <n v="2005"/>
    <s v="mosa_15_16_17_2005_06.img"/>
    <s v="Media"/>
    <s v="Áreas agropecuarias arboladas"/>
    <n v="2"/>
    <s v="Alta"/>
    <s v="Rapide Eye"/>
    <n v="2016"/>
    <s v="1645325_RapidEye-2_analytic_20160124_170409.tif"/>
    <s v="Alta"/>
    <m/>
    <m/>
    <s v="1886i"/>
    <n v="13.60768"/>
    <n v="-84.689499999999995"/>
    <x v="0"/>
  </r>
  <r>
    <x v="2597"/>
    <x v="2597"/>
    <s v="Jorge Cisneros"/>
    <n v="13.60779"/>
    <n v="-84.944540000000003"/>
    <s v="Bosque latifoliado &gt;70%"/>
    <n v="7"/>
    <s v="Alta"/>
    <s v="Landsat"/>
    <n v="2005"/>
    <s v="mosa_15_16_17_2005_06.img"/>
    <s v="Media"/>
    <s v="Bosque latifoliado degradado 30-69%"/>
    <n v="4"/>
    <s v="Alta"/>
    <s v="Sentinel"/>
    <n v="2017"/>
    <m/>
    <s v="Alta"/>
    <m/>
    <m/>
    <s v="1883i"/>
    <n v="13.60779"/>
    <n v="-84.944540000000003"/>
    <x v="0"/>
  </r>
  <r>
    <x v="2598"/>
    <x v="2598"/>
    <s v="Jorge Cisneros"/>
    <n v="13.60787"/>
    <n v="-85.199590000000001"/>
    <s v="Bosque latifoliado degradado 30-69%"/>
    <n v="5"/>
    <s v="Alta"/>
    <s v="Landsat"/>
    <n v="2005"/>
    <s v="mosa_15_16_17_2005_06.img"/>
    <s v="Media"/>
    <s v="Bosque latifoliado degradado 30-69%"/>
    <n v="5"/>
    <s v="Alta"/>
    <s v="Rapide Eye"/>
    <n v="2016"/>
    <s v="1645323_RapidEye-3_analytic_20160317_164851.tif"/>
    <s v="Alta"/>
    <m/>
    <m/>
    <s v="1880i"/>
    <n v="13.60787"/>
    <n v="-85.199590000000001"/>
    <x v="0"/>
  </r>
  <r>
    <x v="2599"/>
    <x v="2599"/>
    <s v="Jorge Cisneros"/>
    <n v="13.60798"/>
    <n v="-85.454629999999995"/>
    <s v="Bosque latifoliado &gt;70%"/>
    <n v="7"/>
    <s v="Alta"/>
    <s v="Landsat"/>
    <n v="2005"/>
    <s v="mosa_15_16_17_2005_06_1.img"/>
    <s v="Media"/>
    <s v="Bosque latifoliado &gt;70%"/>
    <n v="7"/>
    <s v="Alta"/>
    <s v="Rapide Eye"/>
    <n v="2016"/>
    <s v="1645321_RapidEye-4_analytic_20160204_164911.tif"/>
    <s v="Alta"/>
    <m/>
    <m/>
    <s v="1877i"/>
    <n v="13.60798"/>
    <n v="-85.454629999999995"/>
    <x v="0"/>
  </r>
  <r>
    <x v="2600"/>
    <x v="2600"/>
    <s v="Jorge Cisneros"/>
    <n v="13.60805"/>
    <n v="-85.709680000000006"/>
    <s v="Bosque latifoliado degradado 30-69%"/>
    <n v="6"/>
    <s v="Media"/>
    <s v="Landsat"/>
    <n v="2005"/>
    <s v="mosa_15_16_17_2005_06.img"/>
    <s v="Media"/>
    <s v="Bosque latifoliado degradado 30-69%"/>
    <n v="4"/>
    <s v="Alta"/>
    <s v="Rapide Eye"/>
    <n v="2016"/>
    <s v="1645320_RapidEye-4_analytic_20160204_164912.tif"/>
    <s v="Alta"/>
    <m/>
    <m/>
    <s v="1874i"/>
    <n v="13.60805"/>
    <n v="-85.709680000000006"/>
    <x v="0"/>
  </r>
  <r>
    <x v="2601"/>
    <x v="2601"/>
    <s v="Jorge Cisneros"/>
    <n v="13.52234"/>
    <n v="-83.753240000000005"/>
    <s v="Pastos"/>
    <m/>
    <s v="Alta"/>
    <s v="Landsat"/>
    <n v="2005"/>
    <s v="mosa_15_16_17_2005_06.img"/>
    <s v="Media"/>
    <s v="Pastos"/>
    <m/>
    <s v="Alta"/>
    <s v="Rapide Eye"/>
    <n v="2016"/>
    <s v="1745302_RapidEye-1_analytic_20160206_165517.tif"/>
    <s v="Alta"/>
    <m/>
    <m/>
    <s v="1871i"/>
    <n v="13.52234"/>
    <n v="-83.753240000000005"/>
    <x v="0"/>
  </r>
  <r>
    <x v="2602"/>
    <x v="2602"/>
    <s v="Jorge Cisneros"/>
    <n v="12.587429999999999"/>
    <n v="-84.647199999999998"/>
    <s v="Pastos"/>
    <m/>
    <s v="Alta"/>
    <s v="Landsat"/>
    <n v="2005"/>
    <s v="imal7_16051_24_11_2005.img"/>
    <s v="Media"/>
    <s v="Pastos"/>
    <m/>
    <s v="Alta"/>
    <s v="Rapide Eye"/>
    <n v="2016"/>
    <s v="1644925_RapidEye-5_analytic_20160402_164748.tif"/>
    <s v="Alta"/>
    <m/>
    <m/>
    <s v="186i"/>
    <n v="12.587429999999999"/>
    <n v="-84.647199999999998"/>
    <x v="0"/>
  </r>
  <r>
    <x v="2603"/>
    <x v="2603"/>
    <s v="Jorge Cisneros"/>
    <n v="13.52243"/>
    <n v="-84.008369999999999"/>
    <s v="Humedales"/>
    <m/>
    <s v="Alta"/>
    <s v="Landsat"/>
    <n v="2005"/>
    <s v="imal7_16051_24_11_2005.img"/>
    <s v="Media"/>
    <s v="Humedales"/>
    <m/>
    <s v="Media"/>
    <s v="Rapide Eye"/>
    <n v="2016"/>
    <s v="1645328_RapidEye-4_analytic_20160710_164224.tif"/>
    <s v="Alta"/>
    <m/>
    <m/>
    <s v="1868i"/>
    <n v="13.52243"/>
    <n v="-84.008369999999999"/>
    <x v="0"/>
  </r>
  <r>
    <x v="2604"/>
    <x v="2604"/>
    <s v="Jorge Cisneros"/>
    <n v="13.522539999999999"/>
    <n v="-84.263499999999993"/>
    <s v="Áreas agropecuarias arboladas"/>
    <m/>
    <s v="Alta"/>
    <s v="Landsat"/>
    <n v="2005"/>
    <s v="imal7_16051_24_11_2005.img"/>
    <s v="Media"/>
    <s v="Áreas agropecuarias arboladas"/>
    <m/>
    <s v="Alta"/>
    <s v="Rapide Eye"/>
    <n v="2016"/>
    <s v="1645327_RapidEye-2_analytic_20160124_170408.tif"/>
    <s v="Alta"/>
    <m/>
    <m/>
    <s v="1865i"/>
    <n v="13.522539999999999"/>
    <n v="-84.263499999999993"/>
    <x v="0"/>
  </r>
  <r>
    <x v="2605"/>
    <x v="2605"/>
    <s v="Jorge Cisneros"/>
    <n v="13.52262"/>
    <n v="-84.518630000000002"/>
    <s v="Bosque latifoliado degradado 30-69%"/>
    <n v="5"/>
    <s v="Alta"/>
    <s v="Landsat"/>
    <n v="2005"/>
    <s v="imal7_16051_24_11_2005.img"/>
    <s v="Media"/>
    <s v="Áreas agropecuarias arboladas"/>
    <n v="2"/>
    <s v="Media"/>
    <s v="Landsat"/>
    <n v="2017"/>
    <s v="google earth engine"/>
    <s v="Alta"/>
    <m/>
    <m/>
    <s v="1862i"/>
    <n v="13.52262"/>
    <n v="-84.518630000000002"/>
    <x v="0"/>
  </r>
  <r>
    <x v="2606"/>
    <x v="2606"/>
    <s v="Jorge Cisneros"/>
    <n v="13.522729999999999"/>
    <n v="-84.773759999999996"/>
    <s v="Bosque latifoliado degradado 30-69%"/>
    <n v="4"/>
    <s v="Alta"/>
    <s v="Landsat"/>
    <n v="2005"/>
    <s v="imal7_16051_24_11_2005.img"/>
    <s v="Media"/>
    <s v="Bosque latifoliado degradado 30-69%"/>
    <n v="5"/>
    <s v="Alta"/>
    <s v="Rapide Eye"/>
    <n v="2016"/>
    <s v="1645325_RapidEye-2_analytic_20160124_170409.tif"/>
    <s v="Alta"/>
    <m/>
    <m/>
    <s v="1859i"/>
    <n v="13.522729999999999"/>
    <n v="-84.773759999999996"/>
    <x v="0"/>
  </r>
  <r>
    <x v="2607"/>
    <x v="2607"/>
    <s v="Jorge Cisneros"/>
    <n v="13.52275"/>
    <n v="-84.858810000000005"/>
    <s v="Bosque latifoliado degradado 30-69%"/>
    <n v="5"/>
    <s v="Alta"/>
    <s v="Landsat"/>
    <n v="2005"/>
    <s v="imal7_16051_24_11_2005.img"/>
    <s v="Media"/>
    <s v="Bosque latifoliado degradado 30-69%"/>
    <n v="5"/>
    <s v="Alta"/>
    <s v="Rapide Eye"/>
    <n v="2016"/>
    <s v="1645324_RapidEye-2_analytic_20160124_170410.tif"/>
    <s v="Alta"/>
    <m/>
    <m/>
    <s v="1858i"/>
    <n v="13.52275"/>
    <n v="-84.858810000000005"/>
    <x v="0"/>
  </r>
  <r>
    <x v="2608"/>
    <x v="2608"/>
    <s v="Jorge Cisneros"/>
    <n v="13.522919999999999"/>
    <n v="-85.284030000000001"/>
    <s v="Bosque latifoliado degradado 30-69%"/>
    <n v="5"/>
    <s v="Alta"/>
    <s v="Landsat"/>
    <n v="2005"/>
    <s v="imal7_16051_24_11_2005.img"/>
    <s v="Media"/>
    <s v="Bosque latifoliado degradado 30-69%"/>
    <n v="4"/>
    <s v="Alta"/>
    <s v="Rapide Eye"/>
    <n v="2016"/>
    <s v="1645322_RapidEye-4_analytic_20160116_165128.tif"/>
    <s v="Alta"/>
    <m/>
    <m/>
    <s v="1853i"/>
    <n v="13.522919999999999"/>
    <n v="-85.284030000000001"/>
    <x v="0"/>
  </r>
  <r>
    <x v="2609"/>
    <x v="2609"/>
    <s v="Jorge Cisneros"/>
    <n v="13.523"/>
    <n v="-85.539159999999995"/>
    <s v="Bosque latifoliado degradado 30-69%"/>
    <n v="5"/>
    <s v="Alta"/>
    <s v="Landsat"/>
    <n v="2005"/>
    <s v="imal7_16051_24_11_2005.img"/>
    <s v="Media"/>
    <s v="Áreas agropecuarias arboladas"/>
    <n v="2"/>
    <s v="Alta"/>
    <s v="Rapide Eye"/>
    <n v="2016"/>
    <s v="1645321_RapidEye-4_analytic_20160204_164911.tif"/>
    <s v="Alta"/>
    <m/>
    <m/>
    <s v="1850i"/>
    <n v="13.523"/>
    <n v="-85.539159999999995"/>
    <x v="0"/>
  </r>
  <r>
    <x v="2610"/>
    <x v="2610"/>
    <s v="Jorge Cisneros"/>
    <n v="13.437390000000001"/>
    <n v="-83.839399999999998"/>
    <s v="Bosque latifoliado degradado 30-69%"/>
    <n v="4"/>
    <s v="Alta"/>
    <s v="Landsat"/>
    <n v="2005"/>
    <s v="imal7_15051_29_08_2005.img"/>
    <s v="Media"/>
    <s v="Bosque latifoliado degradado 30-69%"/>
    <n v="5"/>
    <s v="Alta"/>
    <s v="Rapide Eye"/>
    <n v="2016"/>
    <s v="1745202_RapidEye-2_analytic_20151001_165226.tif"/>
    <s v="Alta"/>
    <m/>
    <m/>
    <s v="1846i"/>
    <n v="13.437390000000001"/>
    <n v="-83.839399999999998"/>
    <x v="0"/>
  </r>
  <r>
    <x v="2611"/>
    <x v="2611"/>
    <s v="Jorge Cisneros"/>
    <n v="13.4375"/>
    <n v="-84.094440000000006"/>
    <s v="Bosque latifoliado degradado 30-69%"/>
    <n v="5"/>
    <s v="Alta"/>
    <s v="Landsat"/>
    <n v="2005"/>
    <s v="imal7_15051_29_08_2005.img"/>
    <s v="Media"/>
    <s v="Bosque latifoliado degradado 30-69%"/>
    <n v="5"/>
    <s v="Alta"/>
    <s v="Rapide Eye"/>
    <n v="2016"/>
    <s v="1745301_RapidEye-1_analytic_20160206_165518.tif"/>
    <s v="Alta"/>
    <m/>
    <m/>
    <s v="1843i"/>
    <n v="13.4375"/>
    <n v="-84.094440000000006"/>
    <x v="0"/>
  </r>
  <r>
    <x v="2612"/>
    <x v="2612"/>
    <s v="Jorge Cisneros"/>
    <n v="13.437580000000001"/>
    <n v="-84.34948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226_RapidEye-2_analytic_20160124_170412.tif"/>
    <s v="Alta"/>
    <m/>
    <m/>
    <s v="1840i"/>
    <n v="13.437580000000001"/>
    <n v="-84.34948"/>
    <x v="0"/>
  </r>
  <r>
    <x v="2613"/>
    <x v="2613"/>
    <s v="Jorge Cisneros"/>
    <n v="13.43769"/>
    <n v="-84.604519999999994"/>
    <s v="Bosque latifoliado degradado 30-69%"/>
    <n v="5"/>
    <s v="Alta"/>
    <s v="Landsat"/>
    <n v="2005"/>
    <s v="mosa_15_16_17_2005_06.img"/>
    <s v="Media"/>
    <s v="Bosque latifoliado degradado 30-69%"/>
    <n v="4"/>
    <s v="Alta"/>
    <s v="Rapide Eye"/>
    <n v="2016"/>
    <s v="1645225_RapidEye-2_analytic_20160124_170413.tif"/>
    <s v="Alta"/>
    <m/>
    <m/>
    <s v="1837i"/>
    <n v="13.43769"/>
    <n v="-84.604519999999994"/>
    <x v="0"/>
  </r>
  <r>
    <x v="2614"/>
    <x v="2614"/>
    <s v="Jorge Cisneros"/>
    <n v="13.437760000000001"/>
    <n v="-84.859560000000002"/>
    <s v="Bosque latifoliado &gt;70%"/>
    <n v="7"/>
    <s v="Alta"/>
    <s v="Landsat"/>
    <n v="2005"/>
    <s v="mosa_15_16_17_2005_06.img"/>
    <s v="Media"/>
    <s v="Bosque latifoliado degradado 30-69%"/>
    <n v="4"/>
    <s v="Alta"/>
    <s v="Sentinel"/>
    <n v="2017"/>
    <m/>
    <s v="Alta"/>
    <m/>
    <m/>
    <s v="1834i"/>
    <n v="13.437760000000001"/>
    <n v="-84.859560000000002"/>
    <x v="0"/>
  </r>
  <r>
    <x v="2615"/>
    <x v="2615"/>
    <s v="Jorge Cisneros"/>
    <n v="13.437889999999999"/>
    <n v="-85.199619999999996"/>
    <s v="Bosque latifoliado degradado 30-69%"/>
    <n v="5"/>
    <s v="Media"/>
    <s v="Landsat"/>
    <n v="2005"/>
    <s v="mosa_15_16_17_2005_06_1.img"/>
    <s v="Media"/>
    <s v="Áreas agropecuarias arboladas"/>
    <n v="2"/>
    <s v="Alta"/>
    <s v="Rapide Eye"/>
    <n v="2016"/>
    <s v="1645223_RapidEye-1_analytic_20160422_165015.tif"/>
    <s v="Alta"/>
    <m/>
    <m/>
    <s v="1830i"/>
    <n v="13.437889999999999"/>
    <n v="-85.199619999999996"/>
    <x v="0"/>
  </r>
  <r>
    <x v="2616"/>
    <x v="2616"/>
    <s v="Jorge Cisneros"/>
    <n v="13.437989999999999"/>
    <n v="-85.454669999999993"/>
    <s v="Bosque latifoliado degradado 30-69%"/>
    <n v="4"/>
    <s v="Media"/>
    <s v="Landsat"/>
    <n v="2005"/>
    <s v="mosa_15_16_17_2005_06_1.img"/>
    <s v="Media"/>
    <s v="Bosque latifoliado degradado 30-69%"/>
    <n v="5"/>
    <s v="Alta"/>
    <s v="Rapide Eye"/>
    <n v="2016"/>
    <s v="1645221_RapidEye-4_analytic_20160204_164915.tif"/>
    <s v="Alta"/>
    <m/>
    <m/>
    <s v="1827i"/>
    <n v="13.437989999999999"/>
    <n v="-85.454669999999993"/>
    <x v="0"/>
  </r>
  <r>
    <x v="2617"/>
    <x v="2617"/>
    <s v="Jorge Cisneros"/>
    <n v="13.352320000000001"/>
    <n v="-83.66825"/>
    <s v="Bosque latifoliado &gt;70%"/>
    <n v="7"/>
    <s v="Media"/>
    <s v="Landsat"/>
    <n v="2005"/>
    <s v="mosa_15_16_17_2005_06_1.img"/>
    <s v="Media"/>
    <s v="Bosque latifoliado degradado 30-69%"/>
    <n v="5"/>
    <s v="Media"/>
    <s v="Google Earth"/>
    <n v="2014"/>
    <m/>
    <s v="Alta"/>
    <m/>
    <m/>
    <s v="1824i"/>
    <n v="13.352320000000001"/>
    <n v="-83.66825"/>
    <x v="0"/>
  </r>
  <r>
    <x v="2618"/>
    <x v="2618"/>
    <s v="Jorge Cisneros"/>
    <n v="13.35243"/>
    <n v="-83.923379999999995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228_RapidEye-1_analytic_20160726_164307.tif"/>
    <s v="Alta"/>
    <m/>
    <m/>
    <s v="1821i"/>
    <n v="13.35243"/>
    <n v="-83.923379999999995"/>
    <x v="0"/>
  </r>
  <r>
    <x v="2619"/>
    <x v="2619"/>
    <s v="Jorge Cisneros"/>
    <n v="12.50296"/>
    <n v="-83.711020000000005"/>
    <s v="Agua"/>
    <m/>
    <s v="Alta"/>
    <s v="Landsat"/>
    <n v="2005"/>
    <s v="imal7_15051_29_08_2005.img"/>
    <s v="Media"/>
    <s v="Agua"/>
    <m/>
    <s v="Alta"/>
    <s v="Rapide Eye"/>
    <n v="2015"/>
    <s v="1744802_RapidEye-5_analytic_20150101_165638.tif"/>
    <s v="Alta"/>
    <m/>
    <m/>
    <s v="181i"/>
    <n v="12.50296"/>
    <n v="-83.711020000000005"/>
    <x v="0"/>
  </r>
  <r>
    <x v="2620"/>
    <x v="2620"/>
    <s v="Jorge Cisneros"/>
    <n v="13.352510000000001"/>
    <n v="-84.178510000000003"/>
    <s v="Bosque latifoliado degradado 30-69%"/>
    <n v="3"/>
    <s v="Media"/>
    <s v="Landsat"/>
    <n v="2005"/>
    <s v="mosa_15_16_17_2005_06_1.img"/>
    <s v="Media"/>
    <s v="Bosque latifoliado degradado 30-69%"/>
    <n v="3"/>
    <s v="Alta"/>
    <s v="Sentinel"/>
    <n v="2017"/>
    <m/>
    <s v="Alta"/>
    <m/>
    <m/>
    <s v="1818i"/>
    <n v="13.352510000000001"/>
    <n v="-84.178510000000003"/>
    <x v="0"/>
  </r>
  <r>
    <x v="2621"/>
    <x v="2621"/>
    <s v="Jorge Cisneros"/>
    <n v="13.35262"/>
    <n v="-84.433639999999997"/>
    <s v="Bosque latifoliado degradado 30-69%"/>
    <n v="5"/>
    <s v="Media"/>
    <s v="Landsat"/>
    <n v="2005"/>
    <s v="mosa_15_16_17_2005_06_1.img"/>
    <s v="Media"/>
    <s v="Bosque latifoliado degradado 30-69%"/>
    <n v="5"/>
    <s v="Alta"/>
    <s v="Rapide Eye"/>
    <n v="2016"/>
    <s v="1645226_RapidEye-2_analytic_20160124_170412.tif"/>
    <s v="Alta"/>
    <m/>
    <m/>
    <s v="1815i"/>
    <n v="13.35262"/>
    <n v="-84.433639999999997"/>
    <x v="0"/>
  </r>
  <r>
    <x v="2622"/>
    <x v="2622"/>
    <s v="Jorge Cisneros"/>
    <n v="13.3527"/>
    <n v="-84.688770000000005"/>
    <s v="Bosque latifoliado &gt;70%"/>
    <n v="8"/>
    <s v="Media"/>
    <s v="Landsat"/>
    <n v="2005"/>
    <s v="imal7_16051_24_11_2005.img"/>
    <s v="Media"/>
    <s v="Bosque latifoliado degradado 30-69%"/>
    <n v="6"/>
    <s v="Alta"/>
    <s v="Rapide Eye"/>
    <n v="2016"/>
    <s v="1645225_RapidEye-2_analytic_20160124_170413.tif"/>
    <s v="Alta"/>
    <m/>
    <m/>
    <s v="1812i"/>
    <n v="13.3527"/>
    <n v="-84.688770000000005"/>
    <x v="0"/>
  </r>
  <r>
    <x v="2623"/>
    <x v="2623"/>
    <s v="Jorge Cisneros"/>
    <n v="13.35281"/>
    <n v="-84.943899999999999"/>
    <s v="Áreas agropecuarias arboladas"/>
    <n v="1"/>
    <s v="Alta"/>
    <s v="Landsat"/>
    <n v="2005"/>
    <s v="imal7_16051_24_11_2005.img"/>
    <s v="Media"/>
    <s v="Áreas agropecuarias arboladas"/>
    <n v="2"/>
    <s v="Alta"/>
    <s v="Rapide Eye"/>
    <n v="2016"/>
    <s v="1645225_RapidEye-2_analytic_20160124_170413.tif"/>
    <s v="Alta"/>
    <m/>
    <m/>
    <s v="1809i"/>
    <n v="13.35281"/>
    <n v="-84.943899999999999"/>
    <x v="0"/>
  </r>
  <r>
    <x v="2624"/>
    <x v="2624"/>
    <s v="Jorge Cisneros"/>
    <n v="13.35289"/>
    <n v="-85.199029999999993"/>
    <s v="Bosque latifoliado degradado 30-69%"/>
    <n v="6"/>
    <s v="Alta"/>
    <s v="Landsat"/>
    <n v="2003"/>
    <s v="imal7_16051_05_12_2003.img"/>
    <s v="Media"/>
    <s v="Áreas agropecuarias arboladas"/>
    <n v="2"/>
    <s v="Alta"/>
    <s v="Rapide Eye"/>
    <n v="2016"/>
    <s v="1645223_RapidEye-1_analytic_20160422_165015.tif"/>
    <s v="Alta"/>
    <m/>
    <m/>
    <s v="1806i"/>
    <n v="13.35289"/>
    <n v="-85.199029999999993"/>
    <x v="0"/>
  </r>
  <r>
    <x v="2625"/>
    <x v="2625"/>
    <s v="Jorge Cisneros"/>
    <n v="13.35295"/>
    <n v="-85.369119999999995"/>
    <s v="Bosque latifoliado &gt;70%"/>
    <n v="9"/>
    <s v="Alta"/>
    <s v="Landsat"/>
    <n v="2003"/>
    <s v="imal7_16051_05_12_2003.img"/>
    <s v="Media"/>
    <s v="Cultivo Permanente &gt; 30% (bosque)"/>
    <m/>
    <s v="Alta"/>
    <s v="Rapide Eye"/>
    <n v="2016"/>
    <s v="1645222_RapidEye-4_analytic_20160204_164914.tif"/>
    <s v="Alta"/>
    <m/>
    <m/>
    <s v="1804i"/>
    <n v="13.35295"/>
    <n v="-85.369119999999995"/>
    <x v="0"/>
  </r>
  <r>
    <x v="2626"/>
    <x v="2626"/>
    <s v="Jorge Cisneros"/>
    <n v="13.267390000000001"/>
    <n v="-83.754429999999999"/>
    <s v="Bosque latifoliado &gt;70%"/>
    <n v="9"/>
    <s v="Alta"/>
    <s v="Landsat"/>
    <n v="2005"/>
    <s v="imal7_15051_29_08_2005.img"/>
    <s v="Media"/>
    <s v="Bosque latifoliado &gt;70%"/>
    <n v="7"/>
    <s v="Alta"/>
    <s v="Rapide Eye"/>
    <n v="2015"/>
    <s v="1745202_RapidEye-2_analytic_20151001_165226.tif"/>
    <s v="Alta"/>
    <m/>
    <m/>
    <s v="1802i"/>
    <n v="13.267390000000001"/>
    <n v="-83.754429999999999"/>
    <x v="0"/>
  </r>
  <r>
    <x v="2627"/>
    <x v="2627"/>
    <s v="Jorge Cisneros"/>
    <n v="11.56786"/>
    <n v="-84.520229999999998"/>
    <s v="Bosque latifoliado degradado 30-69%"/>
    <n v="5"/>
    <s v="Alta"/>
    <s v="Landsat"/>
    <n v="2005"/>
    <s v="imal7_15052_29_08_2005.img"/>
    <s v="Media"/>
    <s v="Sombras y Nubes"/>
    <m/>
    <s v="Alta"/>
    <s v="Rapide Eye"/>
    <n v="2016"/>
    <s v="1644426_RapidEye-1_analytic_20160315_165218.tif"/>
    <s v="Alta"/>
    <m/>
    <m/>
    <s v="17b"/>
    <n v="11.56786"/>
    <n v="-84.520229999999998"/>
    <x v="1"/>
  </r>
  <r>
    <x v="2628"/>
    <x v="2628"/>
    <s v="Jorge Cisneros"/>
    <n v="13.267469999999999"/>
    <n v="-84.009460000000004"/>
    <s v="Bosque latifoliado &gt;70%"/>
    <n v="9"/>
    <s v="Alta"/>
    <s v="Landsat"/>
    <n v="2005"/>
    <s v="imal7_15051_29_08_2005.img"/>
    <s v="Media"/>
    <s v="Bosque latifoliado &gt;70%"/>
    <n v="7"/>
    <s v="Alta"/>
    <s v="Rapide Eye"/>
    <n v="2016"/>
    <s v="1645228_RapidEye-1_analytic_20160726_164307.tif"/>
    <s v="Alta"/>
    <m/>
    <m/>
    <s v="1799i"/>
    <n v="13.267469999999999"/>
    <n v="-84.009460000000004"/>
    <x v="0"/>
  </r>
  <r>
    <x v="2629"/>
    <x v="2629"/>
    <s v="Jorge Cisneros"/>
    <n v="13.267580000000001"/>
    <n v="-84.264499999999998"/>
    <s v="Bosque latifoliado &gt;70%"/>
    <n v="9"/>
    <s v="Alta"/>
    <s v="Landsat"/>
    <n v="2005"/>
    <s v="imal7_15051_29_08_2005.img"/>
    <s v="Media"/>
    <s v="Bosque latifoliado &gt;70%"/>
    <n v="8"/>
    <s v="Alta"/>
    <s v="Rapide Eye"/>
    <n v="2016"/>
    <s v="1645227_RapidEye-1_analytic_20160726_164308.tif"/>
    <s v="Alta"/>
    <m/>
    <m/>
    <s v="1796i"/>
    <n v="13.267580000000001"/>
    <n v="-84.264499999999998"/>
    <x v="0"/>
  </r>
  <r>
    <x v="2630"/>
    <x v="2630"/>
    <s v="Jorge Cisneros"/>
    <n v="13.267659999999999"/>
    <n v="-84.519540000000006"/>
    <s v="Sombras y Nubes"/>
    <m/>
    <s v="Alta"/>
    <s v="Landsat"/>
    <n v="2005"/>
    <s v="imal7_16051_24_11_2005.img"/>
    <s v="Media"/>
    <s v="Áreas agropecuarias arboladas"/>
    <n v="2"/>
    <s v="Alta"/>
    <s v="Rapide Eye"/>
    <n v="2016"/>
    <s v="1645226_RapidEye-2_analytic_20160124_170412.tif"/>
    <s v="Alta"/>
    <m/>
    <m/>
    <s v="1793i"/>
    <n v="13.267659999999999"/>
    <n v="-84.519540000000006"/>
    <x v="1"/>
  </r>
  <r>
    <x v="2631"/>
    <x v="2631"/>
    <s v="Jorge Cisneros"/>
    <n v="13.267770000000001"/>
    <n v="-84.77458"/>
    <s v="Bosque latifoliado degradado 30-69%"/>
    <n v="6"/>
    <s v="Alta"/>
    <s v="Landsat"/>
    <n v="2005"/>
    <s v="imal7_16051_24_11_2005.img"/>
    <s v="Media"/>
    <s v="Bosque latifoliado degradado 30-69%"/>
    <n v="4"/>
    <s v="Alta"/>
    <s v="Rapide Eye"/>
    <n v="2016"/>
    <s v="1645225_RapidEye-2_analytic_20160124_170413.tif"/>
    <s v="Alta"/>
    <m/>
    <m/>
    <s v="1790i"/>
    <n v="13.267770000000001"/>
    <n v="-84.77458"/>
    <x v="0"/>
  </r>
  <r>
    <x v="2632"/>
    <x v="2632"/>
    <s v="Jorge Cisneros"/>
    <n v="12.502079999999999"/>
    <n v="-83.966149999999999"/>
    <s v="Bosque latifoliado degradado 30-69%"/>
    <n v="5"/>
    <s v="Alta"/>
    <s v="Landsat"/>
    <n v="2005"/>
    <s v="imal7_15051_29_08_2005.img"/>
    <s v="Media"/>
    <s v="Bosque latifoliado degradado 30-69%"/>
    <n v="5"/>
    <s v="Alta"/>
    <s v="Google Earth"/>
    <n v="2014"/>
    <m/>
    <s v="Media"/>
    <m/>
    <m/>
    <s v="178i"/>
    <n v="12.502079999999999"/>
    <n v="-83.966149999999999"/>
    <x v="0"/>
  </r>
  <r>
    <x v="2633"/>
    <x v="2633"/>
    <s v="Jorge Cisneros"/>
    <n v="13.26784"/>
    <n v="-85.029629999999997"/>
    <s v="Bosque latifoliado degradado 30-69%"/>
    <n v="6"/>
    <s v="Alta"/>
    <s v="Landsat"/>
    <n v="2003"/>
    <s v="imal7_16051_05_12_2003.img"/>
    <s v="Media"/>
    <s v="Bosque latifoliado degradado 30-69%"/>
    <n v="4"/>
    <s v="Alta"/>
    <s v="Rapide Eye"/>
    <n v="2016"/>
    <s v="1645223_RapidEye-1_analytic_20161001_164638.tif"/>
    <s v="Alta"/>
    <m/>
    <m/>
    <s v="1787i"/>
    <n v="13.26784"/>
    <n v="-85.029629999999997"/>
    <x v="0"/>
  </r>
  <r>
    <x v="2634"/>
    <x v="2634"/>
    <s v="Jorge Cisneros"/>
    <n v="13.267950000000001"/>
    <n v="-85.284670000000006"/>
    <s v="Áreas agropecuarias arboladas"/>
    <n v="2"/>
    <s v="Alta"/>
    <s v="Landsat"/>
    <n v="2003"/>
    <s v="imal7_16051_05_12_2003.img"/>
    <s v="Media"/>
    <s v="Áreas agropecuarias arboladas"/>
    <n v="1"/>
    <s v="Alta"/>
    <s v="Rapide Eye"/>
    <n v="2016"/>
    <s v="1645222_RapidEye-4_analytic_20160204_164914.tif"/>
    <s v="Alta"/>
    <m/>
    <m/>
    <s v="1784i"/>
    <n v="13.267950000000001"/>
    <n v="-85.284670000000006"/>
    <x v="0"/>
  </r>
  <r>
    <x v="2635"/>
    <x v="2635"/>
    <s v="Jorge Cisneros"/>
    <n v="13.18239"/>
    <n v="-83.753349999999998"/>
    <s v="Bosque latifoliado degradado 30-69%"/>
    <n v="4"/>
    <s v="Alta"/>
    <s v="Landsat"/>
    <n v="2005"/>
    <s v="imal7_15051_29_08_2005.img"/>
    <s v="Media"/>
    <s v="Bosque latifoliado degradado 30-69%"/>
    <n v="4"/>
    <s v="Alta"/>
    <s v="Rapide Eye"/>
    <n v="2016"/>
    <s v="1745102_RapidEye-2_analytic_20151001_165229.tif"/>
    <s v="Alta"/>
    <m/>
    <m/>
    <s v="1782i"/>
    <n v="13.18239"/>
    <n v="-83.753349999999998"/>
    <x v="0"/>
  </r>
  <r>
    <x v="2636"/>
    <x v="2636"/>
    <s v="Jorge Cisneros"/>
    <n v="13.182449999999999"/>
    <n v="-83.923429999999996"/>
    <s v="Bosque latifoliado &gt;70%"/>
    <n v="7"/>
    <s v="Alta"/>
    <s v="Landsat"/>
    <n v="2005"/>
    <s v="imal7_15051_29_08_2005.img"/>
    <s v="Media"/>
    <s v="Sombras y Nubes"/>
    <m/>
    <s v="Alta"/>
    <s v="Rapide Eye"/>
    <n v="2016"/>
    <s v="1745101_RapidEye-4_analytic_20160710_164230.tif"/>
    <s v="Alta"/>
    <m/>
    <m/>
    <s v="1780i"/>
    <n v="13.182449999999999"/>
    <n v="-83.923429999999996"/>
    <x v="1"/>
  </r>
  <r>
    <x v="2637"/>
    <x v="2637"/>
    <s v="Jorge Cisneros"/>
    <n v="13.18253"/>
    <n v="-84.178560000000004"/>
    <s v="Bosque latifoliado &gt;70%"/>
    <n v="9"/>
    <s v="Alta"/>
    <s v="Landsat"/>
    <n v="2005"/>
    <s v="imal7_15051_29_08_2005.img"/>
    <s v="Media"/>
    <s v="Bosque latifoliado degradado 30-69%"/>
    <n v="4"/>
    <s v="Alta"/>
    <s v="Sentinel"/>
    <n v="2017"/>
    <m/>
    <s v="Alta"/>
    <m/>
    <m/>
    <s v="1777i"/>
    <n v="13.18253"/>
    <n v="-84.178560000000004"/>
    <x v="0"/>
  </r>
  <r>
    <x v="2638"/>
    <x v="2638"/>
    <s v="Jorge Cisneros"/>
    <n v="13.182639999999999"/>
    <n v="-84.433679999999995"/>
    <s v="Áreas agropecuarias arboladas"/>
    <n v="2"/>
    <s v="Alta"/>
    <s v="Landsat"/>
    <n v="2005"/>
    <s v="imal7_16051_24_11_2005.img"/>
    <s v="Media"/>
    <s v="Áreas agropecuarias arboladas"/>
    <n v="1"/>
    <s v="Alta"/>
    <s v="Rapide Eye"/>
    <n v="2015"/>
    <s v="1645126_RapidEye-2_analytic_20150423_170937.tif"/>
    <s v="Alta"/>
    <m/>
    <m/>
    <s v="1774i"/>
    <n v="13.182639999999999"/>
    <n v="-84.433679999999995"/>
    <x v="0"/>
  </r>
  <r>
    <x v="2639"/>
    <x v="2639"/>
    <s v="Jorge Cisneros"/>
    <n v="13.18272"/>
    <n v="-84.688810000000004"/>
    <s v="Bosque latifoliado degradado 30-69%"/>
    <n v="5"/>
    <s v="Alta"/>
    <s v="Landsat"/>
    <n v="2005"/>
    <s v="imal7_16051_24_11_2005.img"/>
    <s v="Media"/>
    <s v="Áreas agropecuarias arboladas"/>
    <n v="1"/>
    <s v="Alta"/>
    <s v="Rapide Eye"/>
    <n v="2015"/>
    <s v="1645125_RapidEye-2_analytic_20150423_170937.tif"/>
    <s v="Alta"/>
    <m/>
    <m/>
    <s v="1771i"/>
    <n v="13.18272"/>
    <n v="-84.688810000000004"/>
    <x v="0"/>
  </r>
  <r>
    <x v="2640"/>
    <x v="2640"/>
    <s v="Jorge Cisneros"/>
    <n v="13.182829999999999"/>
    <n v="-84.943939999999998"/>
    <s v="Bosque latifoliado degradado 30-69%"/>
    <n v="4"/>
    <s v="Alta"/>
    <s v="Landsat"/>
    <n v="2005"/>
    <s v="imal7_16051_24_11_2005.img"/>
    <s v="Media"/>
    <s v="Áreas agropecuarias arboladas"/>
    <n v="2"/>
    <s v="Alta"/>
    <s v="Rapide Eye"/>
    <n v="2016"/>
    <s v="1645124_RapidEye-5_analytic_20160402_164742.tif"/>
    <s v="Alta"/>
    <m/>
    <m/>
    <s v="1768i"/>
    <n v="13.182829999999999"/>
    <n v="-84.943939999999998"/>
    <x v="0"/>
  </r>
  <r>
    <x v="2641"/>
    <x v="2641"/>
    <s v="Jorge Cisneros"/>
    <n v="13.09737"/>
    <n v="-83.669449999999998"/>
    <s v="Bosque latifoliado &gt;70%"/>
    <n v="8"/>
    <s v="Alta"/>
    <s v="Landsat"/>
    <n v="2005"/>
    <s v="imal7_15051_29_08_2005.img"/>
    <s v="Media"/>
    <s v="Bosque latifoliado degradado 30-69%"/>
    <n v="5"/>
    <s v="Alta"/>
    <s v="Sentinel"/>
    <n v="2017"/>
    <m/>
    <s v="Alta"/>
    <m/>
    <m/>
    <s v="1767i"/>
    <n v="13.09737"/>
    <n v="-83.669449999999998"/>
    <x v="0"/>
  </r>
  <r>
    <x v="2642"/>
    <x v="2642"/>
    <s v="Jorge Cisneros"/>
    <n v="13.097479999999999"/>
    <n v="-83.924490000000006"/>
    <s v="Bosque latifoliado &gt;70%"/>
    <n v="7"/>
    <s v="Alta"/>
    <s v="Landsat"/>
    <n v="2005"/>
    <s v="imal7_15051_29_08_2005.img"/>
    <s v="Media"/>
    <s v="Bosque latifoliado degradado 30-69%"/>
    <n v="5"/>
    <s v="Alta"/>
    <s v="Sentinel"/>
    <n v="2017"/>
    <m/>
    <s v="Alta"/>
    <m/>
    <m/>
    <s v="1764i"/>
    <n v="13.097479999999999"/>
    <n v="-83.924490000000006"/>
    <x v="0"/>
  </r>
  <r>
    <x v="2643"/>
    <x v="2643"/>
    <s v="Jorge Cisneros"/>
    <n v="13.09756"/>
    <n v="-84.17953"/>
    <s v="Bosque latifoliado degradado 30-69%"/>
    <n v="3"/>
    <s v="Alta"/>
    <s v="Landsat"/>
    <n v="2005"/>
    <s v="imal7_15051_29_08_2005.img"/>
    <s v="Media"/>
    <s v="Áreas agropecuarias arboladas"/>
    <n v="2"/>
    <s v="Alta"/>
    <s v="Sentinel"/>
    <n v="2017"/>
    <m/>
    <s v="Alta"/>
    <m/>
    <m/>
    <s v="1761i"/>
    <n v="13.09756"/>
    <n v="-84.17953"/>
    <x v="0"/>
  </r>
  <r>
    <x v="2644"/>
    <x v="2644"/>
    <s v="Jorge Cisneros"/>
    <n v="12.50306"/>
    <n v="-84.221260000000001"/>
    <s v="Áreas agropecuarias arboladas"/>
    <n v="2"/>
    <s v="Alta"/>
    <s v="Landsat"/>
    <n v="2005"/>
    <s v="imal7_15051_29_08_2005.img"/>
    <s v="Media"/>
    <s v="Áreas agropecuarias arboladas"/>
    <n v="2"/>
    <s v="Alta"/>
    <s v="Sentinel"/>
    <n v="2017"/>
    <m/>
    <s v="Alta"/>
    <m/>
    <m/>
    <s v="175i"/>
    <n v="12.50306"/>
    <n v="-84.221260000000001"/>
    <x v="0"/>
  </r>
  <r>
    <x v="2645"/>
    <x v="2645"/>
    <s v="Jorge Cisneros"/>
    <n v="13.097659999999999"/>
    <n v="-84.434569999999994"/>
    <s v="Bosque latifoliado &gt;70%"/>
    <n v="7"/>
    <s v="Alta"/>
    <s v="Landsat"/>
    <n v="2005"/>
    <s v="imal7_16051_24_11_2005.img"/>
    <s v="Media"/>
    <s v="Bosque latifoliado degradado 30-69%"/>
    <n v="3"/>
    <s v="Alta"/>
    <s v="Rapide Eye"/>
    <n v="2015"/>
    <s v="1645126_RapidEye-2_analytic_20150423_170937.tif"/>
    <s v="Alta"/>
    <m/>
    <m/>
    <s v="1758i"/>
    <n v="13.097659999999999"/>
    <n v="-84.434569999999994"/>
    <x v="0"/>
  </r>
  <r>
    <x v="2646"/>
    <x v="2646"/>
    <s v="Jorge Cisneros"/>
    <n v="13.09774"/>
    <n v="-84.689610000000002"/>
    <s v="Bosque latifoliado degradado 30-69%"/>
    <n v="5"/>
    <s v="Alta"/>
    <s v="Landsat"/>
    <n v="2005"/>
    <s v="imal7_16051_24_11_2005.img"/>
    <s v="Media"/>
    <s v="Bosque latifoliado degradado 30-69%"/>
    <n v="3"/>
    <s v="Alta"/>
    <s v="Rapide Eye"/>
    <n v="2016"/>
    <s v="1645125_RapidEye-3_analytic_20160317_164857.tif"/>
    <s v="Alta"/>
    <m/>
    <m/>
    <s v="1755i"/>
    <n v="13.09774"/>
    <n v="-84.689610000000002"/>
    <x v="0"/>
  </r>
  <r>
    <x v="2647"/>
    <x v="2647"/>
    <s v="Jorge Cisneros"/>
    <n v="13.097849999999999"/>
    <n v="-84.944649999999996"/>
    <s v="Áreas agropecuarias arboladas"/>
    <n v="2"/>
    <s v="Alta"/>
    <s v="Landsat"/>
    <n v="2005"/>
    <s v="imal7_16051_24_11_2005.img"/>
    <s v="Media"/>
    <s v="Áreas agropecuarias arboladas"/>
    <n v="1"/>
    <s v="Alta"/>
    <s v="Rapide Eye"/>
    <n v="2016"/>
    <s v="1645124_RapidEye-5_analytic_20160402_164742.tif"/>
    <s v="Alta"/>
    <m/>
    <m/>
    <s v="1752i"/>
    <n v="13.097849999999999"/>
    <n v="-84.944649999999996"/>
    <x v="0"/>
  </r>
  <r>
    <x v="2648"/>
    <x v="2648"/>
    <s v="Jorge Cisneros"/>
    <n v="13.012409999999999"/>
    <n v="-83.753399999999999"/>
    <s v="Bosque latifoliado degradado 30-69%"/>
    <n v="6"/>
    <s v="Alta"/>
    <s v="Landsat"/>
    <n v="2005"/>
    <s v="imal7_15051_29_08_2005.img"/>
    <s v="Media"/>
    <s v="Bosque latifoliado degradado 30-69%"/>
    <n v="4"/>
    <s v="Media"/>
    <s v="Google Earth"/>
    <n v="2014"/>
    <m/>
    <s v="Media"/>
    <m/>
    <m/>
    <s v="1750i"/>
    <n v="13.012409999999999"/>
    <n v="-83.753399999999999"/>
    <x v="0"/>
  </r>
  <r>
    <x v="2649"/>
    <x v="2649"/>
    <s v="Jorge Cisneros"/>
    <n v="13.01249"/>
    <n v="-84.008520000000004"/>
    <s v="Bosque latifoliado degradado 30-69%"/>
    <n v="5"/>
    <s v="Alta"/>
    <s v="Landsat"/>
    <n v="2005"/>
    <s v="imal7_15051_29_08_2005.img"/>
    <s v="Media"/>
    <s v="Áreas agropecuarias arboladas"/>
    <n v="2"/>
    <s v="Alta"/>
    <s v="Rapide Eye"/>
    <n v="2015"/>
    <s v="1645128_RapidEye-5_analytic_20150101_165628.tif"/>
    <s v="Alta"/>
    <m/>
    <m/>
    <s v="1747i"/>
    <n v="13.01249"/>
    <n v="-84.008520000000004"/>
    <x v="0"/>
  </r>
  <r>
    <x v="2650"/>
    <x v="2650"/>
    <s v="Jorge Cisneros"/>
    <n v="13.01254"/>
    <n v="-84.093559999999997"/>
    <s v="Bosque latifoliado &gt;70%"/>
    <n v="9"/>
    <s v="Alta"/>
    <s v="Landsat"/>
    <n v="2005"/>
    <s v="imal7_15051_29_08_2005.img"/>
    <s v="Media"/>
    <s v="Áreas agropecuarias arboladas"/>
    <n v="9"/>
    <s v="Alta"/>
    <s v="Rapide Eye"/>
    <n v="2016"/>
    <s v="1645128_RapidEye-5_analytic_20150101_165628.tif"/>
    <s v="Alta"/>
    <m/>
    <m/>
    <s v="1746i"/>
    <n v="13.01254"/>
    <n v="-84.093559999999997"/>
    <x v="0"/>
  </r>
  <r>
    <x v="2651"/>
    <x v="2651"/>
    <s v="Jorge Cisneros"/>
    <n v="13.01262"/>
    <n v="-84.348690000000005"/>
    <s v="Bosque latifoliado &gt;70%"/>
    <n v="7"/>
    <s v="Alta"/>
    <s v="Landsat"/>
    <n v="2005"/>
    <s v="imal7_16051_24_11_2005.img"/>
    <s v="Media"/>
    <s v="Bosque latifoliado degradado 30-69%"/>
    <n v="6"/>
    <s v="Alta"/>
    <s v="Rapide Eye"/>
    <n v="2016"/>
    <s v="1645126_RapidEye-3_analytic_20160620_164345.tif"/>
    <s v="Alta"/>
    <m/>
    <m/>
    <s v="1743i"/>
    <n v="13.01262"/>
    <n v="-84.348690000000005"/>
    <x v="0"/>
  </r>
  <r>
    <x v="2652"/>
    <x v="2652"/>
    <s v="Jorge Cisneros"/>
    <n v="13.012729999999999"/>
    <n v="-84.603809999999996"/>
    <s v="Bosque latifoliado degradado 30-69%"/>
    <n v="5"/>
    <s v="Alta"/>
    <s v="Landsat"/>
    <n v="2005"/>
    <s v="imal7_16051_24_11_2005.img"/>
    <s v="Media"/>
    <s v="Bosque latifoliado degradado 30-69%"/>
    <n v="4"/>
    <s v="Alta"/>
    <s v="Rapide Eye"/>
    <n v="2016"/>
    <s v="1645125_RapidEye-3_analytic_20160317_164857.tif"/>
    <s v="Alta"/>
    <m/>
    <m/>
    <s v="1740i"/>
    <n v="13.012729999999999"/>
    <n v="-84.603809999999996"/>
    <x v="0"/>
  </r>
  <r>
    <x v="2653"/>
    <x v="2653"/>
    <s v="Jorge Cisneros"/>
    <n v="11.5252"/>
    <n v="-83.840639999999993"/>
    <s v="Bosque latifoliado &gt;70%"/>
    <n v="9"/>
    <s v="Alta"/>
    <s v="Landsat"/>
    <n v="2005"/>
    <s v="imal7_15052_29_08_2005.img"/>
    <s v="Media"/>
    <s v="Bosque latifoliado degradado 30-69%"/>
    <n v="6"/>
    <s v="Alta"/>
    <s v="Rapide Eye"/>
    <n v="2016"/>
    <s v="1744402_RapidEye-4_analytic_20160303_163544.tif"/>
    <s v="Alta"/>
    <m/>
    <m/>
    <s v="173INF"/>
    <n v="11.5252"/>
    <n v="-83.840639999999993"/>
    <x v="0"/>
  </r>
  <r>
    <x v="2654"/>
    <x v="2654"/>
    <s v="Jorge Cisneros"/>
    <n v="13.0128"/>
    <n v="-84.858940000000004"/>
    <s v="Bosque latifoliado degradado 30-69%"/>
    <n v="5"/>
    <s v="Alta"/>
    <s v="Landsat"/>
    <n v="2005"/>
    <s v="imal7_16051_24_11_2005.img"/>
    <s v="Media"/>
    <s v="Áreas agropecuarias arboladas"/>
    <n v="2"/>
    <s v="Alta"/>
    <s v="Rapide Eye"/>
    <n v="2016"/>
    <s v="1645024_RapidEye-5_analytic_20160402_164745.tif"/>
    <s v="Alta"/>
    <m/>
    <m/>
    <s v="1737i"/>
    <n v="13.0128"/>
    <n v="-84.858940000000004"/>
    <x v="0"/>
  </r>
  <r>
    <x v="2655"/>
    <x v="2655"/>
    <s v="Jorge Cisneros"/>
    <n v="12.92745"/>
    <n v="-83.839510000000004"/>
    <s v="Bosque latifoliado &gt;70%"/>
    <n v="9"/>
    <s v="Alta"/>
    <s v="Landsat"/>
    <n v="2005"/>
    <s v="imal7_15051_29_08_2005.img"/>
    <s v="Media"/>
    <s v="Bosque latifoliado degradado 30-69%"/>
    <n v="6"/>
    <s v="Alta"/>
    <s v="Sentinel"/>
    <n v="2017"/>
    <m/>
    <s v="Alta"/>
    <m/>
    <m/>
    <s v="1733i"/>
    <n v="12.92745"/>
    <n v="-83.839510000000004"/>
    <x v="0"/>
  </r>
  <r>
    <x v="2656"/>
    <x v="2656"/>
    <s v="Jorge Cisneros"/>
    <n v="12.92756"/>
    <n v="-84.094549999999998"/>
    <s v="Bosque latifoliado &gt;70%"/>
    <n v="8"/>
    <s v="Alta"/>
    <s v="Landsat"/>
    <n v="2005"/>
    <s v="imal7_15051_29_08_2005.img"/>
    <s v="Media"/>
    <s v="Bosque latifoliado &gt;70%"/>
    <n v="9"/>
    <s v="Alta"/>
    <s v="Rapide Eye"/>
    <n v="2016"/>
    <s v="1645028_RapidEye-1_analytic_20160108_164852.tif"/>
    <s v="Alta"/>
    <m/>
    <m/>
    <s v="1730i"/>
    <n v="12.92756"/>
    <n v="-84.094549999999998"/>
    <x v="0"/>
  </r>
  <r>
    <x v="2657"/>
    <x v="2657"/>
    <s v="Jorge Cisneros"/>
    <n v="12.50235"/>
    <n v="-84.476389999999995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4826_RapidEye-2_analytic_20160124_170426.tif"/>
    <s v="Alta"/>
    <m/>
    <m/>
    <s v="172i"/>
    <n v="12.50235"/>
    <n v="-84.476389999999995"/>
    <x v="0"/>
  </r>
  <r>
    <x v="2658"/>
    <x v="2658"/>
    <s v="Jorge Cisneros"/>
    <n v="12.927680000000001"/>
    <n v="-84.434600000000003"/>
    <s v="Bosque latifoliado degradado 30-69%"/>
    <n v="5"/>
    <s v="Alta"/>
    <s v="Landsat"/>
    <n v="2005"/>
    <s v="imal7_16051_24_11_2005.img"/>
    <s v="Media"/>
    <s v="Áreas agropecuarias arboladas"/>
    <n v="2"/>
    <s v="Alta"/>
    <s v="Rapide Eye"/>
    <n v="2016"/>
    <s v="1645026_RapidEye-2_analytic_20150423_170940.tif"/>
    <s v="Alta"/>
    <m/>
    <m/>
    <s v="1726i"/>
    <n v="12.927680000000001"/>
    <n v="-84.434600000000003"/>
    <x v="0"/>
  </r>
  <r>
    <x v="2659"/>
    <x v="2659"/>
    <s v="Jorge Cisneros"/>
    <n v="12.927759999999999"/>
    <n v="-84.689639999999997"/>
    <s v="Bosque latifoliado degradado 30-69%"/>
    <n v="4"/>
    <s v="Alta"/>
    <s v="Landsat"/>
    <n v="2005"/>
    <s v="imal7_16051_24_11_2005.img"/>
    <s v="Media"/>
    <s v="Pastos"/>
    <m/>
    <s v="Alta"/>
    <s v="Sentinel"/>
    <n v="2017"/>
    <m/>
    <s v="Alta"/>
    <m/>
    <m/>
    <s v="1723i"/>
    <n v="12.927759999999999"/>
    <n v="-84.689639999999997"/>
    <x v="0"/>
  </r>
  <r>
    <x v="2660"/>
    <x v="2660"/>
    <s v="Jorge Cisneros"/>
    <n v="12.927860000000001"/>
    <n v="-84.944680000000005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5024_RapidEye-5_analytic_20160402_164745.tif"/>
    <s v="Alta"/>
    <m/>
    <m/>
    <s v="1720i"/>
    <n v="12.927860000000001"/>
    <n v="-84.944680000000005"/>
    <x v="0"/>
  </r>
  <r>
    <x v="2661"/>
    <x v="2661"/>
    <s v="Jorge Cisneros"/>
    <n v="12.842449999999999"/>
    <n v="-83.838489999999993"/>
    <s v="Humedales"/>
    <m/>
    <s v="Alta"/>
    <s v="Landsat"/>
    <n v="2005"/>
    <s v="imal7_15051_29_08_2005.img"/>
    <s v="Media"/>
    <s v="Humedales"/>
    <m/>
    <s v="Alta"/>
    <s v="Google Earth"/>
    <n v="2014"/>
    <m/>
    <s v="Media"/>
    <m/>
    <m/>
    <s v="1716i"/>
    <n v="12.842449999999999"/>
    <n v="-83.838489999999993"/>
    <x v="0"/>
  </r>
  <r>
    <x v="2662"/>
    <x v="2662"/>
    <s v="Jorge Cisneros"/>
    <n v="12.842560000000001"/>
    <n v="-84.093609999999998"/>
    <s v="Bosque latifoliado &gt;70%"/>
    <n v="8"/>
    <s v="Alta"/>
    <s v="Landsat"/>
    <n v="2005"/>
    <s v="imal7_15051_29_08_2005.img"/>
    <s v="Media"/>
    <s v="Cultivo anual"/>
    <m/>
    <s v="Alta"/>
    <s v="Rapide Eye"/>
    <n v="2016"/>
    <s v="1745001_2010-12-17_RE1_3A_144585.tif"/>
    <s v="Alta"/>
    <m/>
    <m/>
    <s v="1713i"/>
    <n v="12.842560000000001"/>
    <n v="-84.093609999999998"/>
    <x v="0"/>
  </r>
  <r>
    <x v="2663"/>
    <x v="2663"/>
    <s v="Jorge Cisneros"/>
    <n v="12.84262"/>
    <n v="-84.263689999999997"/>
    <s v="Bosque latifoliado &gt;70%"/>
    <n v="9"/>
    <s v="Alta"/>
    <s v="Landsat"/>
    <n v="2005"/>
    <s v="imal7_15051_29_08_2005.img"/>
    <s v="Media"/>
    <s v="Bosque latifoliado &gt;70%"/>
    <n v="7"/>
    <s v="Alta"/>
    <s v="Rapide Eye"/>
    <n v="2016"/>
    <s v="1645027_RapidEye-4_analytic_20160710_164234.tif"/>
    <s v="Alta"/>
    <m/>
    <m/>
    <s v="1711i"/>
    <n v="12.84262"/>
    <n v="-84.263689999999997"/>
    <x v="0"/>
  </r>
  <r>
    <x v="2664"/>
    <x v="2664"/>
    <s v="Jorge Cisneros"/>
    <n v="11.5261"/>
    <n v="-84.094880000000003"/>
    <s v="Bosque latifoliado &gt;70%"/>
    <n v="9"/>
    <s v="Alta"/>
    <s v="Landsat"/>
    <n v="2005"/>
    <s v="imal7_15052_29_08_2005.img"/>
    <s v="Media"/>
    <s v="Bosque latifoliado degradado 30-69%"/>
    <n v="6"/>
    <s v="Alta"/>
    <s v="Rapide Eye"/>
    <n v="2016"/>
    <s v="1644428_RapidEye-1_analytic_20160315_165217.tif"/>
    <s v="Alta"/>
    <m/>
    <m/>
    <s v="170INF"/>
    <n v="11.5261"/>
    <n v="-84.094880000000003"/>
    <x v="0"/>
  </r>
  <r>
    <x v="2665"/>
    <x v="2665"/>
    <s v="Jorge Cisneros"/>
    <n v="12.842700000000001"/>
    <n v="-84.518820000000005"/>
    <s v="Bosque latifoliado degradado 30-69%"/>
    <n v="4"/>
    <s v="Alta"/>
    <s v="Landsat"/>
    <n v="2005"/>
    <s v="imal7_16051_24_11_2005.img"/>
    <s v="Media"/>
    <s v="Áreas agropecuarias arboladas"/>
    <n v="1"/>
    <s v="Alta"/>
    <s v="Rapide Eye"/>
    <n v="2016"/>
    <s v="1645026_RapidEye-2_analytic_20160124_170419.tif"/>
    <s v="Alta"/>
    <m/>
    <m/>
    <s v="1708i"/>
    <n v="12.842700000000001"/>
    <n v="-84.518820000000005"/>
    <x v="0"/>
  </r>
  <r>
    <x v="2666"/>
    <x v="2666"/>
    <s v="Jorge Cisneros"/>
    <n v="12.84281"/>
    <n v="-84.773939999999996"/>
    <s v="Bosque latifoliado degradado 30-69%"/>
    <n v="4"/>
    <s v="Alta"/>
    <s v="Landsat"/>
    <n v="2005"/>
    <s v="imal7_16051_24_11_2005.img"/>
    <s v="Media"/>
    <s v="Áreas agropecuarias arboladas"/>
    <n v="1"/>
    <s v="Alta"/>
    <s v="Rapide Eye"/>
    <n v="2016"/>
    <s v="1645025_RapidEye-5_analytic_20160402_164745.tif"/>
    <s v="Alta"/>
    <m/>
    <m/>
    <s v="1705i"/>
    <n v="12.84281"/>
    <n v="-84.773939999999996"/>
    <x v="0"/>
  </r>
  <r>
    <x v="2667"/>
    <x v="2667"/>
    <s v="Jorge Cisneros"/>
    <n v="12.842879999999999"/>
    <n v="-85.029070000000004"/>
    <s v="Bosque latifoliado degradado 30-69%"/>
    <n v="6"/>
    <s v="Alta"/>
    <s v="Landsat"/>
    <n v="2005"/>
    <s v="imal7_16051_24_11_2005.img"/>
    <s v="Media"/>
    <s v="Bosque latifoliado degradado 30-69%"/>
    <n v="3"/>
    <s v="Alta"/>
    <s v="Rapide Eye"/>
    <n v="2015"/>
    <s v="1645023_RapidEye-3_analytic_20150226_170914.tif"/>
    <s v="Alta"/>
    <m/>
    <m/>
    <s v="1702i"/>
    <n v="12.842879999999999"/>
    <n v="-85.029070000000004"/>
    <x v="0"/>
  </r>
  <r>
    <x v="2668"/>
    <x v="2668"/>
    <s v="Jorge Cisneros"/>
    <n v="12.75741"/>
    <n v="-83.669520000000006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744902_RapidEye-1_analytic_20160108_164855.tif"/>
    <s v="Alta"/>
    <m/>
    <m/>
    <s v="1701i"/>
    <n v="12.75741"/>
    <n v="-83.669520000000006"/>
    <x v="0"/>
  </r>
  <r>
    <x v="2669"/>
    <x v="2669"/>
    <s v="Jorge Cisneros"/>
    <n v="11.057410000000001"/>
    <n v="-84.137420000000006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644228_RapidEye-2_analytic_20160903_164428.tif"/>
    <s v="Alta"/>
    <m/>
    <m/>
    <s v="16i"/>
    <n v="11.057410000000001"/>
    <n v="-84.137420000000006"/>
    <x v="0"/>
  </r>
  <r>
    <x v="2670"/>
    <x v="2670"/>
    <s v="Jorge Cisneros"/>
    <n v="11.48265"/>
    <n v="-83.840190000000007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744302_RapidEye-4_analytic_20160303_163548.tif"/>
    <s v="Alta"/>
    <m/>
    <m/>
    <s v="16b"/>
    <n v="11.48265"/>
    <n v="-83.840190000000007"/>
    <x v="0"/>
  </r>
  <r>
    <x v="2671"/>
    <x v="2671"/>
    <s v="Jorge Cisneros"/>
    <n v="12.503159999999999"/>
    <n v="-84.73151"/>
    <s v="Bosque latifoliado &gt;70%"/>
    <n v="9"/>
    <s v="Alta"/>
    <s v="Landsat"/>
    <n v="2005"/>
    <s v="imal7_16051_24_11_2005.img"/>
    <s v="Media"/>
    <s v="Bosque latifoliado degradado 30-69%"/>
    <n v="4"/>
    <s v="Alta"/>
    <s v="Rapide Eye"/>
    <n v="2016"/>
    <s v="1644825_RapidEye-5_analytic_20160402_164752.tif"/>
    <s v="Alta"/>
    <m/>
    <m/>
    <s v="169i"/>
    <n v="12.503159999999999"/>
    <n v="-84.73151"/>
    <x v="0"/>
  </r>
  <r>
    <x v="2672"/>
    <x v="2672"/>
    <s v="Jorge Cisneros"/>
    <n v="12.75752"/>
    <n v="-83.92456"/>
    <s v="Bosque latifoliado &gt;70%"/>
    <n v="9"/>
    <s v="Alta"/>
    <s v="Landsat"/>
    <n v="2005"/>
    <s v="imal7_15051_29_08_2005.img"/>
    <s v="Media"/>
    <s v="Bosque latifoliado &gt;70%"/>
    <n v="7"/>
    <s v="Alta"/>
    <s v="Rapide Eye"/>
    <n v="2016"/>
    <s v="1744901_RapidEye-1_analytic_20160315_165200.tif"/>
    <s v="Alta"/>
    <m/>
    <m/>
    <s v="1698i"/>
    <n v="12.75752"/>
    <n v="-83.92456"/>
    <x v="0"/>
  </r>
  <r>
    <x v="2673"/>
    <x v="2673"/>
    <s v="Jorge Cisneros"/>
    <n v="12.7576"/>
    <n v="-84.179599999999994"/>
    <s v="Bosque latifoliado degradado 30-69%"/>
    <n v="6"/>
    <s v="Alta"/>
    <s v="Landsat"/>
    <n v="2005"/>
    <s v="imal7_15051_29_08_2005.img"/>
    <s v="Media"/>
    <s v="Bosque latifoliado &gt;70%"/>
    <n v="8"/>
    <s v="Alta"/>
    <s v="Google Earth"/>
    <n v="2013"/>
    <m/>
    <s v="Media"/>
    <m/>
    <m/>
    <s v="1695i"/>
    <n v="12.7576"/>
    <n v="-84.179599999999994"/>
    <x v="0"/>
  </r>
  <r>
    <x v="2674"/>
    <x v="2674"/>
    <s v="Jorge Cisneros"/>
    <n v="12.7577"/>
    <n v="-84.434629999999999"/>
    <s v="Bosque latifoliado &gt;70%"/>
    <n v="8"/>
    <s v="Baja"/>
    <s v="Landsat"/>
    <n v="2005"/>
    <s v="imal7_16051_24_11_2005.img"/>
    <s v="Media"/>
    <s v="Bosque latifoliado degradado 30-69%"/>
    <n v="5"/>
    <s v="Alta"/>
    <s v="Rapide Eye"/>
    <n v="2016"/>
    <s v="1644926_RapidEye-2_analytic_20160124_170423.tif"/>
    <s v="Alta"/>
    <m/>
    <m/>
    <s v="1692i"/>
    <n v="12.7577"/>
    <n v="-84.434629999999999"/>
    <x v="0"/>
  </r>
  <r>
    <x v="2675"/>
    <x v="2675"/>
    <s v="Jorge Cisneros"/>
    <n v="12.75784"/>
    <n v="-84.859700000000004"/>
    <s v="Áreas agropecuarias arboladas"/>
    <n v="2"/>
    <s v="Alta"/>
    <s v="Landsat"/>
    <n v="2005"/>
    <s v="imal7_16051_24_11_2005.img"/>
    <s v="Media"/>
    <s v="Áreas agropecuarias arboladas"/>
    <n v="1"/>
    <s v="Alta"/>
    <s v="Rapide Eye"/>
    <n v="2016"/>
    <s v="1644924_RapidEye-5_analytic_20160402_164749.tif"/>
    <s v="Alta"/>
    <m/>
    <m/>
    <s v="1687i"/>
    <n v="12.75784"/>
    <n v="-84.859700000000004"/>
    <x v="0"/>
  </r>
  <r>
    <x v="2676"/>
    <x v="2676"/>
    <s v="Jorge Cisneros"/>
    <n v="12.672459999999999"/>
    <n v="-83.753500000000003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744902_RapidEye-1_analytic_20160108_164855.tif"/>
    <s v="Alta"/>
    <m/>
    <m/>
    <s v="1685i"/>
    <n v="12.672459999999999"/>
    <n v="-83.753500000000003"/>
    <x v="0"/>
  </r>
  <r>
    <x v="2677"/>
    <x v="2677"/>
    <s v="Jorge Cisneros"/>
    <n v="12.67254"/>
    <n v="-84.008619999999993"/>
    <s v="Áreas agropecuarias arboladas"/>
    <n v="2"/>
    <s v="Alta"/>
    <s v="Landsat"/>
    <n v="2005"/>
    <s v="imal7_15051_29_08_2005.img"/>
    <s v="Media"/>
    <s v="Áreas agropecuarias arboladas"/>
    <n v="2"/>
    <s v="Alta"/>
    <s v="Rapide Eye"/>
    <n v="2016"/>
    <s v="1744901_RapidEye-1_analytic_20160315_165200.tif"/>
    <s v="Alta"/>
    <m/>
    <m/>
    <s v="1682i"/>
    <n v="12.67254"/>
    <n v="-84.008619999999993"/>
    <x v="0"/>
  </r>
  <r>
    <x v="2678"/>
    <x v="2678"/>
    <s v="Jorge Cisneros"/>
    <n v="11.52535"/>
    <n v="-84.350610000000003"/>
    <s v="Áreas agropecuarias arboladas"/>
    <n v="2"/>
    <s v="Alta"/>
    <s v="Landsat"/>
    <n v="2005"/>
    <s v="imal7_15052_29_08_2005.img"/>
    <s v="Media"/>
    <s v="Bosque latifoliado degradado 30-69%"/>
    <n v="3"/>
    <s v="Alta"/>
    <s v="Rapide Eye"/>
    <n v="2015"/>
    <s v="1644427_RapidEye-5_analytic_20150101_165653.tif"/>
    <s v="Alta"/>
    <m/>
    <m/>
    <s v="167INF"/>
    <n v="11.52535"/>
    <n v="-84.350610000000003"/>
    <x v="0"/>
  </r>
  <r>
    <x v="2679"/>
    <x v="2679"/>
    <s v="Jorge Cisneros"/>
    <n v="12.417020000000001"/>
    <n v="-83.797120000000007"/>
    <s v="Bosque latifoliado degradado 30-69%"/>
    <n v="5"/>
    <s v="Alta"/>
    <s v="Landsat"/>
    <n v="2005"/>
    <s v="imal7_15052_29_08_2005.img"/>
    <s v="Media"/>
    <s v="Bosque latifoliado degradado 30-69%"/>
    <n v="5"/>
    <s v="Alta"/>
    <s v="Rapide Eye"/>
    <n v="2015"/>
    <s v="1744802_RapidEye-5_analytic_20150101_165638.tif"/>
    <s v="Alta"/>
    <m/>
    <m/>
    <s v="167i"/>
    <n v="12.417020000000001"/>
    <n v="-83.797120000000007"/>
    <x v="0"/>
  </r>
  <r>
    <x v="2680"/>
    <x v="2680"/>
    <s v="Jorge Cisneros"/>
    <n v="12.672639999999999"/>
    <n v="-84.263739999999999"/>
    <s v="Bosque latifoliado &gt;70%"/>
    <n v="8"/>
    <s v="Alta"/>
    <s v="Landsat"/>
    <n v="2005"/>
    <s v="imal7_15051_29_08_2005.img"/>
    <s v="Media"/>
    <s v="Bosque latifoliado degradado 30-69%"/>
    <n v="6"/>
    <s v="Alta"/>
    <s v="Landsat"/>
    <n v="2017"/>
    <m/>
    <s v="Alta"/>
    <m/>
    <m/>
    <s v="1679i"/>
    <n v="12.672639999999999"/>
    <n v="-84.263739999999999"/>
    <x v="0"/>
  </r>
  <r>
    <x v="2681"/>
    <x v="2681"/>
    <s v="Jorge Cisneros"/>
    <n v="12.67272"/>
    <n v="-84.518860000000004"/>
    <s v="Bosque latifoliado degradado 30-69%"/>
    <n v="4"/>
    <s v="Alta"/>
    <s v="Landsat"/>
    <n v="2005"/>
    <s v="imal7_16051_24_11_2005.img"/>
    <s v="Media"/>
    <s v="Áreas agropecuarias arboladas"/>
    <n v="2"/>
    <s v="Alta"/>
    <s v="Rapide Eye"/>
    <n v="2016"/>
    <s v="1644927_RapidEye-1_analytic_20160315_165200.tif"/>
    <s v="Alta"/>
    <m/>
    <m/>
    <s v="1676i"/>
    <n v="12.67272"/>
    <n v="-84.518860000000004"/>
    <x v="0"/>
  </r>
  <r>
    <x v="2682"/>
    <x v="2682"/>
    <s v="Jorge Cisneros"/>
    <n v="12.672829999999999"/>
    <n v="-84.773979999999995"/>
    <s v="Bosque latifoliado degradado 30-69%"/>
    <n v="5"/>
    <s v="Alta"/>
    <s v="Landsat"/>
    <n v="2005"/>
    <s v="imal7_16051_24_11_2005.img"/>
    <s v="Media"/>
    <s v="Áreas agropecuarias arboladas"/>
    <n v="1"/>
    <s v="Media"/>
    <s v="Sentinel"/>
    <n v="2017"/>
    <m/>
    <s v="Media"/>
    <m/>
    <m/>
    <s v="1673i"/>
    <n v="12.672829999999999"/>
    <n v="-84.773979999999995"/>
    <x v="0"/>
  </r>
  <r>
    <x v="2683"/>
    <x v="2683"/>
    <s v="Jorge Cisneros"/>
    <n v="12.5875"/>
    <n v="-83.839579999999998"/>
    <s v="Áreas agropecuarias arboladas"/>
    <n v="2"/>
    <s v="Alta"/>
    <s v="Landsat"/>
    <n v="2005"/>
    <s v="imal7_15051_29_08_2005.img"/>
    <s v="Media"/>
    <s v="Áreas agropecuarias arboladas"/>
    <n v="2"/>
    <s v="Alta"/>
    <s v="Rapide Eye"/>
    <n v="2016"/>
    <s v="1744902_RapidEye-1_analytic_20160108_164855.tif"/>
    <s v="Alta"/>
    <m/>
    <m/>
    <s v="1669i"/>
    <n v="12.5875"/>
    <n v="-83.839579999999998"/>
    <x v="0"/>
  </r>
  <r>
    <x v="2684"/>
    <x v="2684"/>
    <s v="Jorge Cisneros"/>
    <n v="12.5876"/>
    <n v="-84.094620000000006"/>
    <s v="Cultivo anual"/>
    <m/>
    <s v="Alta"/>
    <s v="Landsat"/>
    <n v="2005"/>
    <s v="imal7_15051_29_08_2005.img"/>
    <s v="Media"/>
    <s v="Cultivo anual"/>
    <m/>
    <s v="Alta"/>
    <s v="Google Earth"/>
    <n v="2014"/>
    <m/>
    <s v="Alta"/>
    <m/>
    <m/>
    <s v="1666i"/>
    <n v="12.5876"/>
    <n v="-84.094620000000006"/>
    <x v="0"/>
  </r>
  <r>
    <x v="2685"/>
    <x v="2685"/>
    <s v="Jorge Cisneros"/>
    <n v="12.587680000000001"/>
    <n v="-84.34966"/>
    <s v="Bosque latifoliado &gt;70%"/>
    <n v="9"/>
    <s v="Alta"/>
    <s v="Landsat"/>
    <n v="2005"/>
    <s v="imal7_15051_29_08_2005.img"/>
    <s v="Media"/>
    <s v="Bosque latifoliado degradado 30-69%"/>
    <n v="3"/>
    <s v="Alta"/>
    <s v="Rapide Eye"/>
    <n v="2015"/>
    <s v="1644927_RapidEye-2_analytic_20151001_165237.tif"/>
    <s v="Alta"/>
    <m/>
    <m/>
    <s v="1663i"/>
    <n v="12.587680000000001"/>
    <n v="-84.34966"/>
    <x v="0"/>
  </r>
  <r>
    <x v="2686"/>
    <x v="2686"/>
    <s v="Jorge Cisneros"/>
    <n v="12.58778"/>
    <n v="-84.604690000000005"/>
    <s v="Áreas agropecuarias arboladas"/>
    <n v="2"/>
    <s v="Alta"/>
    <s v="Landsat"/>
    <n v="2005"/>
    <s v="imal7_16051_24_11_2005.img"/>
    <s v="Media"/>
    <s v="Pastos"/>
    <m/>
    <s v="Alta"/>
    <s v="Rapide Eye"/>
    <n v="2016"/>
    <s v="1644925_RapidEye-5_analytic_20160402_164748.tif"/>
    <s v="Alta"/>
    <m/>
    <m/>
    <s v="1660i"/>
    <n v="12.58778"/>
    <n v="-84.604690000000005"/>
    <x v="0"/>
  </r>
  <r>
    <x v="2687"/>
    <x v="2687"/>
    <s v="Jorge Cisneros"/>
    <n v="12.50244"/>
    <n v="-83.669060000000002"/>
    <s v="Agua"/>
    <m/>
    <s v="Alta"/>
    <s v="Landsat"/>
    <n v="2005"/>
    <s v="imal7_16051_24_11_2005.img"/>
    <s v="Media"/>
    <s v="Agua"/>
    <m/>
    <s v="Alta"/>
    <s v="Rapide Eye"/>
    <n v="2016"/>
    <s v="1744802_RapidEye-5_analytic_20150101_165638.tif"/>
    <s v="Alta"/>
    <m/>
    <m/>
    <s v="1656i"/>
    <n v="12.50244"/>
    <n v="-83.669060000000002"/>
    <x v="0"/>
  </r>
  <r>
    <x v="2688"/>
    <x v="2688"/>
    <s v="Jorge Cisneros"/>
    <n v="12.50254"/>
    <n v="-83.923630000000003"/>
    <s v="Bosque latifoliado &gt;70%"/>
    <n v="7"/>
    <s v="Alta"/>
    <s v="Landsat"/>
    <n v="2005"/>
    <s v="imal7_15051_29_08_2005.img"/>
    <s v="Media"/>
    <s v="Bosque latifoliado degradado 30-69%"/>
    <n v="5"/>
    <s v="Alta"/>
    <s v="Rapide Eye"/>
    <n v="2016"/>
    <s v="1644828_RapidEye-2_analytic_20151001_165240.tif"/>
    <s v="Alta"/>
    <m/>
    <m/>
    <s v="1653i"/>
    <n v="12.50254"/>
    <n v="-83.923630000000003"/>
    <x v="0"/>
  </r>
  <r>
    <x v="2689"/>
    <x v="2689"/>
    <s v="Jorge Cisneros"/>
    <n v="12.50262"/>
    <n v="-84.178749999999994"/>
    <s v="Bosque latifoliado degradado 30-69%"/>
    <n v="6"/>
    <s v="Alta"/>
    <s v="Landsat"/>
    <n v="2005"/>
    <s v="imal7_15051_29_08_2005.img"/>
    <s v="Media"/>
    <s v="Bosque latifoliado &gt;70%"/>
    <n v="8"/>
    <s v="Alta"/>
    <s v="Rapide Eye"/>
    <n v="2015"/>
    <s v="1644827_RapidEye-2_analytic_20151001_165241.tif"/>
    <s v="Alta"/>
    <m/>
    <m/>
    <s v="1650i"/>
    <n v="12.50262"/>
    <n v="-84.178749999999994"/>
    <x v="0"/>
  </r>
  <r>
    <x v="2690"/>
    <x v="2690"/>
    <s v="Jorge Cisneros"/>
    <n v="12.418049999999999"/>
    <n v="-84.052139999999994"/>
    <s v="Bosque latifoliado degradado 30-69%"/>
    <n v="4"/>
    <s v="Alta"/>
    <s v="Landsat"/>
    <n v="2005"/>
    <s v="imal7_15051_29_08_2005.img"/>
    <s v="Media"/>
    <s v="Bosque latifoliado degradado 30-69%"/>
    <n v="5"/>
    <s v="Alta"/>
    <s v="Rapide Eye"/>
    <n v="2015"/>
    <s v="1644828_RapidEye-2_analytic_20151001_165240.tif"/>
    <s v="Alta"/>
    <m/>
    <m/>
    <s v="164i"/>
    <n v="12.418049999999999"/>
    <n v="-84.052139999999994"/>
    <x v="0"/>
  </r>
  <r>
    <x v="2691"/>
    <x v="2691"/>
    <s v="Jorge Cisneros"/>
    <n v="12.50273"/>
    <n v="-84.433869999999999"/>
    <s v="Bosque latifoliado &gt;70%"/>
    <n v="9"/>
    <s v="Alta"/>
    <s v="Landsat"/>
    <n v="2005"/>
    <s v="imal7_15051_29_08_2005.img"/>
    <s v="Media"/>
    <s v="Áreas agropecuarias arboladas"/>
    <n v="2"/>
    <s v="Alta"/>
    <s v="Rapide Eye"/>
    <n v="2016"/>
    <s v="1644826_RapidEye-2_analytic_20160124_170426.tif"/>
    <s v="Alta"/>
    <m/>
    <m/>
    <s v="1647i"/>
    <n v="12.50273"/>
    <n v="-84.433869999999999"/>
    <x v="0"/>
  </r>
  <r>
    <x v="2692"/>
    <x v="2692"/>
    <s v="Jorge Cisneros"/>
    <n v="12.502800000000001"/>
    <n v="-84.688990000000004"/>
    <s v="Bosque latifoliado &gt;70%"/>
    <n v="8"/>
    <s v="Alta"/>
    <s v="Landsat"/>
    <n v="2005"/>
    <s v="imal7_16051_24_11_2005.img"/>
    <s v="Media"/>
    <s v="Áreas agropecuarias arboladas"/>
    <n v="2"/>
    <s v="Alta"/>
    <s v="Rapide Eye"/>
    <n v="2016"/>
    <s v="1644825_RapidEye-5_analytic_20160402_164752.tif"/>
    <s v="Alta"/>
    <m/>
    <m/>
    <s v="1644i"/>
    <n v="12.502800000000001"/>
    <n v="-84.688990000000004"/>
    <x v="0"/>
  </r>
  <r>
    <x v="2693"/>
    <x v="2693"/>
    <s v="Jorge Cisneros"/>
    <n v="12.41752"/>
    <n v="-83.839619999999996"/>
    <s v="Bosque latifoliado &gt;70%"/>
    <n v="9"/>
    <s v="Alta"/>
    <s v="Landsat"/>
    <n v="2005"/>
    <s v="imal7_15052_29_08_2005.img"/>
    <s v="Media"/>
    <s v="Bosque latifoliado degradado 30-69%"/>
    <n v="6"/>
    <s v="Alta"/>
    <s v="Rapide Eye"/>
    <n v="2015"/>
    <s v="1744802_RapidEye-5_visual_20150101_165638.tif"/>
    <s v="Alta"/>
    <m/>
    <m/>
    <s v="1642i"/>
    <n v="12.41752"/>
    <n v="-83.839619999999996"/>
    <x v="0"/>
  </r>
  <r>
    <x v="2694"/>
    <x v="2694"/>
    <s v="Jorge Cisneros"/>
    <n v="12.417619999999999"/>
    <n v="-84.094650000000001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5"/>
    <s v="1644828_RapidEye-2_analytic_20151001_165240.tif"/>
    <s v="Alta"/>
    <m/>
    <m/>
    <s v="1639i"/>
    <n v="12.417619999999999"/>
    <n v="-84.094650000000001"/>
    <x v="0"/>
  </r>
  <r>
    <x v="2695"/>
    <x v="2695"/>
    <s v="Jorge Cisneros"/>
    <n v="12.4177"/>
    <n v="-84.349689999999995"/>
    <s v="Cultivo Permanente &gt; 30% (bosque)"/>
    <m/>
    <s v="Alta"/>
    <s v="Landsat"/>
    <n v="2005"/>
    <s v="imal7_15052_29_08_2005.img"/>
    <s v="Media"/>
    <s v="Áreas agropecuarias arboladas"/>
    <n v="1"/>
    <s v="Alta"/>
    <s v="Rapide Eye"/>
    <n v="2016"/>
    <s v="1644826_RapidEye-2_visual_20160124_170426.tif"/>
    <s v="Alta"/>
    <m/>
    <m/>
    <s v="1636i"/>
    <n v="12.4177"/>
    <n v="-84.349689999999995"/>
    <x v="0"/>
  </r>
  <r>
    <x v="2696"/>
    <x v="2696"/>
    <s v="Jorge Cisneros"/>
    <n v="12.4178"/>
    <n v="-84.604730000000004"/>
    <s v="Áreas agropecuarias arboladas"/>
    <n v="2"/>
    <s v="Media"/>
    <s v="Landsat"/>
    <n v="2005"/>
    <s v="imal7_16051_24_11_2005.img"/>
    <s v="Media"/>
    <s v="Áreas agropecuarias arboladas"/>
    <n v="2"/>
    <s v="Media"/>
    <s v="Rapide Eye"/>
    <n v="2016"/>
    <s v="1644825_RapidEye-5_analytic_20160402_164752.tif"/>
    <s v="Alta"/>
    <m/>
    <m/>
    <s v="1633i"/>
    <n v="12.4178"/>
    <n v="-84.604730000000004"/>
    <x v="0"/>
  </r>
  <r>
    <x v="2697"/>
    <x v="2697"/>
    <s v="Jorge Cisneros"/>
    <n v="12.33258"/>
    <n v="-84.008709999999994"/>
    <s v="Bosque latifoliado &gt;70%"/>
    <n v="7"/>
    <s v="Alta"/>
    <s v="Landsat"/>
    <n v="2005"/>
    <s v="imal7_15051_29_08_2005.img"/>
    <s v="Media"/>
    <s v="Bosque latifoliado degradado 30-69%"/>
    <n v="4"/>
    <s v="Media"/>
    <s v="Google Earth"/>
    <n v="2014"/>
    <m/>
    <s v="Media"/>
    <m/>
    <m/>
    <s v="1628i"/>
    <n v="12.33258"/>
    <n v="-84.008709999999994"/>
    <x v="0"/>
  </r>
  <r>
    <x v="2698"/>
    <x v="2698"/>
    <s v="Jorge Cisneros"/>
    <n v="12.332689999999999"/>
    <n v="-84.263829999999999"/>
    <s v="Bosque latifoliado degradado 30-69%"/>
    <n v="5"/>
    <s v="Alta"/>
    <s v="Landsat"/>
    <n v="2005"/>
    <s v="imal7_15051_29_08_2005.img"/>
    <s v="Media"/>
    <s v="Bosque latifoliado degradado 30-69%"/>
    <n v="3"/>
    <s v="Baja"/>
    <s v="Rapide Eye"/>
    <n v="2015"/>
    <s v="1644727_RapidEye-2_analytic_20151001_165244.tif"/>
    <s v="Alta"/>
    <m/>
    <m/>
    <s v="1625i"/>
    <n v="12.332689999999999"/>
    <n v="-84.263829999999999"/>
    <x v="0"/>
  </r>
  <r>
    <x v="2699"/>
    <x v="2699"/>
    <s v="Jorge Cisneros"/>
    <n v="12.33276"/>
    <n v="-84.518950000000004"/>
    <s v="Bosque latifoliado degradado 30-69%"/>
    <n v="3"/>
    <s v="Media"/>
    <s v="Landsat"/>
    <n v="2005"/>
    <s v="imal7_16051_24_11_2005.img"/>
    <s v="Media"/>
    <s v="Áreas agropecuarias arboladas"/>
    <n v="1"/>
    <s v="Baja"/>
    <s v="Rapide Eye"/>
    <n v="2016"/>
    <s v="1644726_RapidEye-2_visual_20160124_170429.tif"/>
    <s v="Alta"/>
    <m/>
    <m/>
    <s v="1622i"/>
    <n v="12.33276"/>
    <n v="-84.518950000000004"/>
    <x v="0"/>
  </r>
  <r>
    <x v="2700"/>
    <x v="2700"/>
    <s v="Jorge Cisneros"/>
    <n v="12.41728"/>
    <n v="-84.307190000000006"/>
    <s v="Bosque latifoliado degradado 30-69%"/>
    <n v="3"/>
    <s v="Media"/>
    <s v="Landsat"/>
    <n v="2005"/>
    <s v="imal7_16051_24_11_2005.img"/>
    <s v="Media"/>
    <s v="Cultivo Permanente &lt; 30% (no bosque)"/>
    <m/>
    <s v="Alta"/>
    <s v="Rapide Eye"/>
    <n v="2015"/>
    <s v="Capa vectorial Cultivos 2017 INETER"/>
    <s v="Alta"/>
    <m/>
    <m/>
    <s v="161i"/>
    <n v="12.41728"/>
    <n v="-84.307190000000006"/>
    <x v="0"/>
  </r>
  <r>
    <x v="2701"/>
    <x v="2701"/>
    <s v="Jorge Cisneros"/>
    <n v="12.247540000000001"/>
    <n v="-83.839650000000006"/>
    <s v="Cultivo Permanente &lt; 30% (no bosque)"/>
    <m/>
    <s v="Alta"/>
    <s v="Landsat"/>
    <n v="2005"/>
    <s v="imal7_15052_29_08_2005.img"/>
    <s v="Media"/>
    <s v="Cultivo Permanente &lt; 30% (no bosque)"/>
    <m/>
    <s v="Alta"/>
    <s v="Rapide Eye"/>
    <n v="2015"/>
    <s v="Capa vectorial Cultivos 2017 INETER"/>
    <s v="Alta"/>
    <m/>
    <m/>
    <s v="1619i"/>
    <n v="12.247540000000001"/>
    <n v="-83.839650000000006"/>
    <x v="0"/>
  </r>
  <r>
    <x v="2702"/>
    <x v="2702"/>
    <s v="Jorge Cisneros"/>
    <n v="12.247590000000001"/>
    <n v="-83.924660000000003"/>
    <s v="Cultivo Permanente &lt; 30% (no bosque)"/>
    <m/>
    <s v="Alta"/>
    <s v="Landsat"/>
    <n v="2005"/>
    <s v="imal7_15052_29_08_2005.img"/>
    <s v="Media"/>
    <s v="Cultivo Permanente &lt; 30% (no bosque)"/>
    <m/>
    <s v="Alta"/>
    <s v="Rapide Eye"/>
    <n v="2015"/>
    <s v="Capa vectorial Cultivos 2017 INETER"/>
    <s v="Alta"/>
    <m/>
    <m/>
    <s v="1618i"/>
    <n v="12.247590000000001"/>
    <n v="-83.924660000000003"/>
    <x v="0"/>
  </r>
  <r>
    <x v="2703"/>
    <x v="2703"/>
    <s v="Jorge Cisneros"/>
    <n v="12.24766"/>
    <n v="-84.179699999999997"/>
    <s v="Cultivo Permanente &lt; 30% (no bosque)"/>
    <m/>
    <s v="Alta"/>
    <s v="Landsat"/>
    <n v="2005"/>
    <s v="imal7_15052_29_08_2005.img"/>
    <s v="Media"/>
    <s v="Cultivo Permanente &lt; 30% (no bosque)"/>
    <m/>
    <s v="Alta"/>
    <s v="Rapide Eye"/>
    <n v="2015"/>
    <s v="Capa vectorial Cultivos 2017 INETER"/>
    <s v="Alta"/>
    <m/>
    <m/>
    <s v="1615i"/>
    <n v="12.24766"/>
    <n v="-84.179699999999997"/>
    <x v="0"/>
  </r>
  <r>
    <x v="2704"/>
    <x v="2704"/>
    <s v="Jorge Cisneros"/>
    <n v="12.24776"/>
    <n v="-84.434730000000002"/>
    <s v="Bosque latifoliado degradado 30-69%"/>
    <n v="6"/>
    <s v="Alta"/>
    <s v="Landsat"/>
    <n v="2005"/>
    <s v="imal7_15052_29_08_2005.img"/>
    <s v="Media"/>
    <s v="Bosque latifoliado &gt;70%"/>
    <n v="8"/>
    <s v="Media"/>
    <s v="Google Earth"/>
    <n v="2014"/>
    <m/>
    <s v="Media"/>
    <m/>
    <m/>
    <s v="1612i"/>
    <n v="12.24776"/>
    <n v="-84.434730000000002"/>
    <x v="0"/>
  </r>
  <r>
    <x v="2705"/>
    <x v="2705"/>
    <s v="Jorge Cisneros"/>
    <n v="12.24784"/>
    <n v="-84.689769999999996"/>
    <s v="Pastos"/>
    <m/>
    <s v="Alta"/>
    <s v="Landsat"/>
    <n v="2005"/>
    <s v="imal7_16051_24_11_2005.img"/>
    <s v="Media"/>
    <s v="Sombras y Nubes"/>
    <m/>
    <s v="Alta"/>
    <s v="Rapide Eye"/>
    <n v="2016"/>
    <s v="1644725_RapidEye-4_analytic_20160415_163836.tif"/>
    <s v="Alta"/>
    <m/>
    <m/>
    <s v="1609i"/>
    <n v="12.24784"/>
    <n v="-84.689769999999996"/>
    <x v="1"/>
  </r>
  <r>
    <x v="2706"/>
    <x v="2706"/>
    <s v="Jorge Cisneros"/>
    <n v="12.16254"/>
    <n v="-83.838679999999997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744702_RapidEye-1_analytic_20150214_170124.tif"/>
    <s v="Alta"/>
    <m/>
    <m/>
    <s v="1608i"/>
    <n v="12.16254"/>
    <n v="-83.838679999999997"/>
    <x v="0"/>
  </r>
  <r>
    <x v="2707"/>
    <x v="2707"/>
    <s v="Jorge Cisneros"/>
    <n v="12.162649999999999"/>
    <n v="-84.093800000000002"/>
    <s v="Áreas agropecuarias arboladas"/>
    <n v="2"/>
    <s v="Alta"/>
    <s v="Landsat"/>
    <n v="2005"/>
    <s v="imal7_15052_29_08_2005.img"/>
    <s v="Media"/>
    <s v="Sombras y Nubes"/>
    <m/>
    <s v="Alta"/>
    <s v="Rapide Eye"/>
    <n v="2016"/>
    <s v="1644728_RapidEye-1_analytic_20160108_164902.tif"/>
    <s v="Alta"/>
    <m/>
    <m/>
    <s v="1605i"/>
    <n v="12.162649999999999"/>
    <n v="-84.093800000000002"/>
    <x v="1"/>
  </r>
  <r>
    <x v="2708"/>
    <x v="2708"/>
    <s v="Jorge Cisneros"/>
    <n v="12.16272"/>
    <n v="-84.348920000000007"/>
    <s v="Pastos"/>
    <m/>
    <s v="Alta"/>
    <s v="Landsat"/>
    <n v="2005"/>
    <s v="imal7_15052_29_08_2005.img"/>
    <s v="Media"/>
    <s v="Cultivo Permanente &lt; 30% (no bosque)"/>
    <m/>
    <s v="Alta"/>
    <s v="Otras"/>
    <m/>
    <s v="CULTIVOS 2017 - INETER"/>
    <s v="Alta"/>
    <m/>
    <m/>
    <s v="1602i"/>
    <n v="12.16272"/>
    <n v="-84.348920000000007"/>
    <x v="0"/>
  </r>
  <r>
    <x v="2709"/>
    <x v="2709"/>
    <s v="Jorge Cisneros"/>
    <n v="12.16282"/>
    <n v="-84.604029999999995"/>
    <s v="Bosque latifoliado degradado 30-69%"/>
    <n v="4"/>
    <s v="Alta"/>
    <s v="Landsat"/>
    <n v="2005"/>
    <s v="imal7_16051_24_11_2005.img"/>
    <s v="Media"/>
    <s v="Áreas agropecuarias arboladas"/>
    <n v="3"/>
    <s v="Baja"/>
    <s v="Otras"/>
    <n v="2013"/>
    <m/>
    <s v="Baja"/>
    <m/>
    <m/>
    <s v="1599i"/>
    <n v="12.16282"/>
    <n v="-84.604029999999995"/>
    <x v="0"/>
  </r>
  <r>
    <x v="2710"/>
    <x v="2710"/>
    <s v="Jorge Cisneros"/>
    <n v="12.077629999999999"/>
    <n v="-84.009709999999998"/>
    <s v="Bosque latifoliado &gt;70%"/>
    <n v="7"/>
    <s v="Alta"/>
    <s v="Landsat"/>
    <n v="2005"/>
    <s v="imal7_15052_29_08_2005.img"/>
    <s v="Media"/>
    <s v="Bosque latifoliado &gt;70%"/>
    <n v="8"/>
    <s v="Alta"/>
    <s v="Rapide Eye"/>
    <n v="2016"/>
    <s v="1644628_RapidEye-1_analytic_20160315_165210.tif"/>
    <s v="Alta"/>
    <m/>
    <m/>
    <s v="1596i"/>
    <n v="12.077629999999999"/>
    <n v="-84.009709999999998"/>
    <x v="0"/>
  </r>
  <r>
    <x v="2711"/>
    <x v="2711"/>
    <s v="Jorge Cisneros"/>
    <n v="12.07774"/>
    <n v="-84.349760000000003"/>
    <s v="Áreas agropecuarias arboladas"/>
    <n v="2"/>
    <s v="Alta"/>
    <s v="Landsat"/>
    <n v="2005"/>
    <s v="imal7_15052_29_08_2005.img"/>
    <s v="Media"/>
    <s v="Áreas agropecuarias arboladas"/>
    <n v="2"/>
    <s v="Alta"/>
    <s v="Rapide Eye"/>
    <n v="2016"/>
    <s v="1644627_RapidEye-1_analytic_20160315_165211.tif"/>
    <s v="Alta"/>
    <m/>
    <m/>
    <s v="1592i"/>
    <n v="12.07774"/>
    <n v="-84.349760000000003"/>
    <x v="0"/>
  </r>
  <r>
    <x v="2712"/>
    <x v="2712"/>
    <s v="Jorge Cisneros"/>
    <n v="12.418139999999999"/>
    <n v="-84.562219999999996"/>
    <s v="Pastos"/>
    <m/>
    <s v="Alta"/>
    <s v="Landsat"/>
    <n v="2005"/>
    <s v="imal7_16051_24_11_2005.img"/>
    <s v="Media"/>
    <s v="Pastos"/>
    <m/>
    <s v="Alta"/>
    <s v="Rapide Eye"/>
    <n v="2016"/>
    <s v="1644826_RapidEye-2_analytic_20160124_170426.tif"/>
    <s v="Alta"/>
    <m/>
    <m/>
    <s v="158i"/>
    <n v="12.418139999999999"/>
    <n v="-84.562219999999996"/>
    <x v="0"/>
  </r>
  <r>
    <x v="2713"/>
    <x v="2713"/>
    <s v="Jorge Cisneros"/>
    <n v="12.07784"/>
    <n v="-84.604789999999994"/>
    <s v="Bosque latifoliado degradado 30-69%"/>
    <n v="4"/>
    <s v="Media"/>
    <s v="Landsat"/>
    <n v="2005"/>
    <s v="imal7_16052_24_01_2005.img"/>
    <s v="Media"/>
    <s v="Bosque latifoliado degradado 30-69%"/>
    <n v="4"/>
    <s v="Alta"/>
    <s v="Rapide Eye"/>
    <n v="2016"/>
    <s v="1644625_RapidEye-4_analytic_20160415_163840.tif"/>
    <s v="Alta"/>
    <m/>
    <m/>
    <s v="1589i"/>
    <n v="12.07784"/>
    <n v="-84.604789999999994"/>
    <x v="0"/>
  </r>
  <r>
    <x v="2714"/>
    <x v="2714"/>
    <s v="Jorge Cisneros"/>
    <n v="11.992610000000001"/>
    <n v="-83.923770000000005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628_RapidEye-1_analytic_20160315_165210.tif"/>
    <s v="Alta"/>
    <m/>
    <m/>
    <s v="1587i"/>
    <n v="11.992610000000001"/>
    <n v="-83.923770000000005"/>
    <x v="0"/>
  </r>
  <r>
    <x v="2715"/>
    <x v="2715"/>
    <s v="Jorge Cisneros"/>
    <n v="11.99269"/>
    <n v="-84.178880000000007"/>
    <s v="Áreas agropecuarias arboladas"/>
    <n v="2"/>
    <s v="Alta"/>
    <s v="Landsat"/>
    <n v="2005"/>
    <s v="imal7_15052_29_08_2005.img"/>
    <s v="Media"/>
    <s v="Bosque latifoliado degradado 30-69%"/>
    <n v="5"/>
    <s v="Alta"/>
    <s v="Rapide Eye"/>
    <n v="2016"/>
    <s v="1644627_RapidEye-4_analytic_20150105_165828.tif"/>
    <s v="Alta"/>
    <m/>
    <m/>
    <s v="1584i"/>
    <n v="11.99269"/>
    <n v="-84.178880000000007"/>
    <x v="0"/>
  </r>
  <r>
    <x v="2716"/>
    <x v="2716"/>
    <s v="Jorge Cisneros"/>
    <n v="11.992789999999999"/>
    <n v="-84.433999999999997"/>
    <s v="Pastos"/>
    <m/>
    <s v="Alta"/>
    <s v="Landsat"/>
    <n v="2005"/>
    <s v="imal7_16052_24_01_2005.img"/>
    <s v="Media"/>
    <s v="Áreas agropecuarias arboladas"/>
    <n v="2"/>
    <s v="Media"/>
    <s v="Rapide Eye"/>
    <n v="2016"/>
    <s v="1644626_RapidEye-2_analytic_20160124_170433.tif"/>
    <s v="Alta"/>
    <m/>
    <m/>
    <s v="1581i"/>
    <n v="11.992789999999999"/>
    <n v="-84.433999999999997"/>
    <x v="0"/>
  </r>
  <r>
    <x v="2717"/>
    <x v="2717"/>
    <s v="Jorge Cisneros"/>
    <n v="11.907629999999999"/>
    <n v="-83.924729999999997"/>
    <s v="Bosque latifoliado degradado 30-69%"/>
    <n v="6"/>
    <s v="Alta"/>
    <s v="Landsat"/>
    <n v="2005"/>
    <s v="imal7_15052_29_08_2005.img"/>
    <s v="Media"/>
    <s v="Bosque latifoliado degradado 30-69%"/>
    <n v="6"/>
    <s v="Alta"/>
    <s v="Rapide Eye"/>
    <n v="2016"/>
    <s v="1644528_RapidEye-1_analytic_20160315_165214.tif"/>
    <s v="Alta"/>
    <m/>
    <m/>
    <s v="1578i"/>
    <n v="11.907629999999999"/>
    <n v="-83.924729999999997"/>
    <x v="0"/>
  </r>
  <r>
    <x v="2718"/>
    <x v="2718"/>
    <s v="Jorge Cisneros"/>
    <n v="11.90771"/>
    <n v="-84.179760000000002"/>
    <s v="Bosque latifoliado degradado 30-69%"/>
    <n v="5"/>
    <s v="Alta"/>
    <s v="Landsat"/>
    <n v="2005"/>
    <s v="imal7_15052_29_08_2005.img"/>
    <s v="Media"/>
    <s v="Bosque latifoliado degradado 30-69%"/>
    <n v="4"/>
    <s v="Alta"/>
    <s v="Rapide Eye"/>
    <n v="2016"/>
    <s v="1644527_RapidEye-1_analytic_20160315_165214.tif"/>
    <s v="Alta"/>
    <m/>
    <m/>
    <s v="1575i"/>
    <n v="11.90771"/>
    <n v="-84.179760000000002"/>
    <x v="0"/>
  </r>
  <r>
    <x v="2719"/>
    <x v="2719"/>
    <s v="Jorge Cisneros"/>
    <n v="11.9078"/>
    <n v="-84.434799999999996"/>
    <s v="Áreas agropecuarias arboladas"/>
    <n v="2"/>
    <s v="Alta"/>
    <s v="Landsat"/>
    <n v="2005"/>
    <s v="imal7_15052_29_08_2005.img"/>
    <s v="Media"/>
    <s v="Sombras y Nubes"/>
    <m/>
    <s v="Alta"/>
    <s v="Rapide Eye"/>
    <n v="2016"/>
    <s v="1644526_RapidEye-1_analytic_20160315_165214.tif"/>
    <s v="Alta"/>
    <m/>
    <m/>
    <s v="1572i"/>
    <n v="11.9078"/>
    <n v="-84.434799999999996"/>
    <x v="1"/>
  </r>
  <r>
    <x v="2720"/>
    <x v="2720"/>
    <s v="Jorge Cisneros"/>
    <n v="11.82259"/>
    <n v="-83.83878"/>
    <s v="Bosque latifoliado degradado 30-69%"/>
    <n v="5"/>
    <s v="Alta"/>
    <s v="Landsat"/>
    <n v="2005"/>
    <s v="imal7_15052_29_08_2005.img"/>
    <s v="Media"/>
    <s v="Bosque latifoliado degradado 30-69%"/>
    <n v="5"/>
    <s v="Alta"/>
    <s v="Rapide Eye"/>
    <n v="2016"/>
    <s v="1744502_RapidEye-2_analytic_20160903_164417.tif"/>
    <s v="Alta"/>
    <m/>
    <m/>
    <s v="1570i"/>
    <n v="11.82259"/>
    <n v="-83.83878"/>
    <x v="0"/>
  </r>
  <r>
    <x v="2721"/>
    <x v="2721"/>
    <s v="Jorge Cisneros"/>
    <n v="11.82269"/>
    <n v="-84.093890000000002"/>
    <s v="Áreas agropecuarias arboladas"/>
    <n v="2"/>
    <s v="Alta"/>
    <s v="Landsat"/>
    <n v="2005"/>
    <s v="imal7_15052_29_08_2005.img"/>
    <s v="Media"/>
    <s v="Áreas agropecuarias arboladas"/>
    <n v="2"/>
    <s v="Alta"/>
    <s v="Rapide Eye"/>
    <n v="2016"/>
    <s v="1744502_RapidEye-2_analytic_20160903_164417.tif"/>
    <s v="Alta"/>
    <m/>
    <m/>
    <s v="1567i"/>
    <n v="11.82269"/>
    <n v="-84.093890000000002"/>
    <x v="0"/>
  </r>
  <r>
    <x v="2722"/>
    <x v="2722"/>
    <s v="Jorge Cisneros"/>
    <n v="11.82277"/>
    <n v="-84.349000000000004"/>
    <s v="Bosque latifoliado degradado 30-69%"/>
    <n v="3"/>
    <s v="Alta"/>
    <s v="Landsat"/>
    <n v="2005"/>
    <s v="imal7_15052_29_08_2005.img"/>
    <s v="Media"/>
    <s v="Bosque latifoliado degradado 30-69%"/>
    <n v="3"/>
    <s v="Baja"/>
    <s v="Rapide Eye"/>
    <n v="2016"/>
    <s v="1644527_RapidEye-1_analytic_20160315_165214.tif"/>
    <s v="Alta"/>
    <m/>
    <m/>
    <s v="1564i"/>
    <n v="11.82277"/>
    <n v="-84.349000000000004"/>
    <x v="0"/>
  </r>
  <r>
    <x v="2723"/>
    <x v="2723"/>
    <s v="Jorge Cisneros"/>
    <n v="11.73761"/>
    <n v="-83.839749999999995"/>
    <s v="Bosque latifoliado &gt;70%"/>
    <n v="9"/>
    <s v="Alta"/>
    <s v="Landsat"/>
    <n v="2005"/>
    <s v="imal7_15052_29_08_2005.img"/>
    <s v="Media"/>
    <s v="Bosque latifoliado degradado 30-69%"/>
    <n v="6"/>
    <s v="Media"/>
    <s v="Google Earth"/>
    <n v="2014"/>
    <m/>
    <s v="Media"/>
    <m/>
    <m/>
    <s v="1561i"/>
    <n v="11.73761"/>
    <n v="-83.839749999999995"/>
    <x v="0"/>
  </r>
  <r>
    <x v="2724"/>
    <x v="2724"/>
    <s v="Jorge Cisneros"/>
    <n v="11.73771"/>
    <n v="-84.094790000000003"/>
    <s v="Bosque latifoliado degradado 30-69%"/>
    <n v="6"/>
    <s v="Alta"/>
    <s v="Landsat"/>
    <n v="2005"/>
    <s v="imal7_15052_29_08_2005.img"/>
    <s v="Media"/>
    <s v="Sombras y Nubes"/>
    <m/>
    <s v="Alta"/>
    <s v="Rapide Eye"/>
    <n v="2016"/>
    <s v="1644528_RapidEye-1_analytic_20160315_165214.tif"/>
    <s v="Media"/>
    <m/>
    <m/>
    <s v="1558i"/>
    <n v="11.73771"/>
    <n v="-84.094790000000003"/>
    <x v="1"/>
  </r>
  <r>
    <x v="2725"/>
    <x v="2725"/>
    <s v="Jorge Cisneros"/>
    <n v="11.737780000000001"/>
    <n v="-84.349819999999994"/>
    <s v="Pastos"/>
    <m/>
    <s v="Alta"/>
    <s v="Landsat"/>
    <n v="2005"/>
    <s v="imal7_15052_29_08_2005.img"/>
    <s v="Media"/>
    <s v="Áreas agropecuarias arboladas"/>
    <n v="1"/>
    <s v="Alta"/>
    <s v="Rapide Eye"/>
    <n v="2016"/>
    <s v="1644527_RapidEye-1_analytic_20160315_165214.tif"/>
    <s v="Media"/>
    <m/>
    <m/>
    <s v="1555i"/>
    <n v="11.737780000000001"/>
    <n v="-84.349819999999994"/>
    <x v="0"/>
  </r>
  <r>
    <x v="2726"/>
    <x v="2726"/>
    <s v="Jorge Cisneros"/>
    <n v="11.652670000000001"/>
    <n v="-83.755260000000007"/>
    <s v="Bosque latifoliado &gt;70%"/>
    <n v="9"/>
    <s v="Alta"/>
    <s v="Landsat"/>
    <n v="2005"/>
    <s v="imal7_15052_29_08_2005.img"/>
    <s v="Media"/>
    <s v="Bosque latifoliado &gt;70%"/>
    <n v="8"/>
    <s v="Alta"/>
    <s v="Rapide Eye"/>
    <n v="2016"/>
    <s v="1744402_RapidEye-4_analytic_20160303_163544.tif"/>
    <s v="Alta"/>
    <m/>
    <m/>
    <s v="1553i"/>
    <n v="11.652670000000001"/>
    <n v="-83.755260000000007"/>
    <x v="0"/>
  </r>
  <r>
    <x v="2727"/>
    <x v="2727"/>
    <s v="Jorge Cisneros"/>
    <n v="11.652670000000001"/>
    <n v="-84.008899999999997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644428_RapidEye-1_analytic_20160315_165217.tif"/>
    <s v="Alta"/>
    <m/>
    <m/>
    <s v="1550i"/>
    <n v="11.652670000000001"/>
    <n v="-84.008899999999997"/>
    <x v="0"/>
  </r>
  <r>
    <x v="2728"/>
    <x v="2728"/>
    <s v="Jorge Cisneros"/>
    <n v="12.33203"/>
    <n v="-83.796120000000002"/>
    <s v="Bosque latifoliado degradado 30-69%"/>
    <n v="3"/>
    <s v="Alta"/>
    <s v="Landsat"/>
    <n v="2005"/>
    <s v="imal7_15052_29_08_2005.img"/>
    <s v="Media"/>
    <s v="Bosque latifoliado degradado 30-69%"/>
    <n v="3"/>
    <s v="Alta"/>
    <s v="Rapide Eye"/>
    <n v="2015"/>
    <s v="1744702_RapidEye-1_analytic_20150214_170124.tif"/>
    <s v="Alta"/>
    <m/>
    <m/>
    <s v="154i"/>
    <n v="12.33203"/>
    <n v="-83.796120000000002"/>
    <x v="0"/>
  </r>
  <r>
    <x v="2729"/>
    <x v="2729"/>
    <s v="Jorge Cisneros"/>
    <n v="11.65277"/>
    <n v="-84.264009999999999"/>
    <s v="Áreas agropecuarias arboladas"/>
    <n v="2"/>
    <s v="Alta"/>
    <s v="Landsat"/>
    <n v="2005"/>
    <s v="imal7_15052_29_08_2005.img"/>
    <s v="Media"/>
    <s v="Bosque latifoliado degradado 30-69%"/>
    <n v="3"/>
    <s v="Alta"/>
    <s v="Rapide Eye"/>
    <n v="2015"/>
    <s v="1644427_RapidEye-4_analytic_20150105_165834.tif"/>
    <s v="Alta"/>
    <m/>
    <m/>
    <s v="1547i"/>
    <n v="11.65277"/>
    <n v="-84.264009999999999"/>
    <x v="0"/>
  </r>
  <r>
    <x v="2730"/>
    <x v="2730"/>
    <s v="Jorge Cisneros"/>
    <n v="11.567729999999999"/>
    <n v="-84.094819999999999"/>
    <s v="Bosque latifoliado degradado 30-69%"/>
    <n v="3"/>
    <s v="Alta"/>
    <s v="Landsat"/>
    <n v="2005"/>
    <s v="imal7_15052_29_08_2005.img"/>
    <s v="Media"/>
    <s v="Áreas agropecuarias arboladas"/>
    <n v="2"/>
    <s v="Alta"/>
    <s v="Rapide Eye"/>
    <n v="2016"/>
    <s v="1644428_RapidEye-1_analytic_20160315_165217.tif"/>
    <s v="Alta"/>
    <m/>
    <m/>
    <s v="1542i"/>
    <n v="11.567729999999999"/>
    <n v="-84.094819999999999"/>
    <x v="0"/>
  </r>
  <r>
    <x v="2731"/>
    <x v="2731"/>
    <s v="Jorge Cisneros"/>
    <n v="11.5678"/>
    <n v="-84.349850000000004"/>
    <s v="Cultivo anual"/>
    <m/>
    <s v="Alta"/>
    <s v="Landsat"/>
    <n v="2005"/>
    <s v="imal7_15052_29_08_2005.img"/>
    <s v="Media"/>
    <s v="Cultivo anual"/>
    <m/>
    <s v="Alta"/>
    <s v="Rapide Eye"/>
    <n v="2016"/>
    <s v="1644427_RapidEye-2_analytic_20150225_171311.tif"/>
    <s v="Alta"/>
    <m/>
    <m/>
    <s v="1539i"/>
    <n v="11.5678"/>
    <n v="-84.349850000000004"/>
    <x v="0"/>
  </r>
  <r>
    <x v="2732"/>
    <x v="2732"/>
    <s v="Jorge Cisneros"/>
    <n v="11.48269"/>
    <n v="-84.008949999999999"/>
    <s v="Bosque latifoliado &gt;70%"/>
    <n v="9"/>
    <s v="Alta"/>
    <s v="Landsat"/>
    <n v="2005"/>
    <s v="imal7_15052_29_08_2005.img"/>
    <s v="Media"/>
    <s v="Bosque latifoliado degradado 30-69%"/>
    <n v="3"/>
    <s v="Alta"/>
    <s v="Rapide Eye"/>
    <n v="2016"/>
    <s v="1644328_RapidEye-1_analytic_20160315_165220.tif"/>
    <s v="Alta"/>
    <m/>
    <m/>
    <s v="1536i"/>
    <n v="11.48269"/>
    <n v="-84.008949999999999"/>
    <x v="0"/>
  </r>
  <r>
    <x v="2733"/>
    <x v="2733"/>
    <s v="Jorge Cisneros"/>
    <n v="11.48279"/>
    <n v="-84.264049999999997"/>
    <s v="Bosque latifoliado &gt;70%"/>
    <n v="7"/>
    <s v="Alta"/>
    <s v="Landsat"/>
    <n v="2005"/>
    <s v="imal7_15052_29_08_2005.img"/>
    <s v="Media"/>
    <s v="Bosque latifoliado degradado 30-69%"/>
    <n v="4"/>
    <s v="Alta"/>
    <s v="Rapide Eye"/>
    <n v="2016"/>
    <s v="1644327_RapidEye-3_analytic_20160522_163613.tif"/>
    <s v="Alta"/>
    <m/>
    <m/>
    <s v="1533i"/>
    <n v="11.48279"/>
    <n v="-84.264049999999997"/>
    <x v="0"/>
  </r>
  <r>
    <x v="2734"/>
    <x v="2734"/>
    <s v="Jorge Cisneros"/>
    <n v="11.39771"/>
    <n v="-84.009839999999997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328_RapidEye-4_analytic_20160724_163641.tif"/>
    <s v="Alta"/>
    <m/>
    <m/>
    <s v="1531i"/>
    <n v="11.39771"/>
    <n v="-84.009839999999997"/>
    <x v="0"/>
  </r>
  <r>
    <x v="2735"/>
    <x v="2735"/>
    <s v="Jorge Cisneros"/>
    <n v="11.39781"/>
    <n v="-84.264870000000002"/>
    <s v="Bosque latifoliado degradado 30-69%"/>
    <n v="6"/>
    <s v="Alta"/>
    <s v="Landsat"/>
    <n v="2005"/>
    <s v="imal7_15052_29_08_2005.img"/>
    <s v="Media"/>
    <s v="Bosque latifoliado degradado 30-69%"/>
    <n v="4"/>
    <s v="Alta"/>
    <s v="Sentinel"/>
    <n v="2017"/>
    <m/>
    <s v="Alta"/>
    <m/>
    <m/>
    <s v="1528i"/>
    <n v="11.39781"/>
    <n v="-84.264870000000002"/>
    <x v="0"/>
  </r>
  <r>
    <x v="2736"/>
    <x v="2736"/>
    <s v="Jorge Cisneros"/>
    <n v="11.312810000000001"/>
    <n v="-84.264099999999999"/>
    <s v="Asentamientos humanos y caminos"/>
    <m/>
    <s v="Alta"/>
    <s v="Landsat"/>
    <n v="2005"/>
    <s v="imal7_15052_29_08_2005.img"/>
    <s v="Media"/>
    <s v="Asentamientos humanos y caminos"/>
    <m/>
    <s v="Alta"/>
    <s v="Rapide Eye"/>
    <n v="2016"/>
    <s v="1644327_RapidEye-1_analytic_20160315_165221.tif"/>
    <s v="Alta"/>
    <m/>
    <m/>
    <s v="1523i"/>
    <n v="11.312810000000001"/>
    <n v="-84.264099999999999"/>
    <x v="0"/>
  </r>
  <r>
    <x v="2737"/>
    <x v="2737"/>
    <s v="Jorge Cisneros"/>
    <n v="12.33305"/>
    <n v="-84.051230000000004"/>
    <s v="Bosque latifoliado degradado 30-69%"/>
    <n v="5"/>
    <s v="Alta"/>
    <s v="Landsat"/>
    <n v="2005"/>
    <s v="imal7_15052_29_08_2005.img"/>
    <s v="Media"/>
    <s v="Bosque latifoliado degradado 30-69%"/>
    <n v="4"/>
    <s v="Media"/>
    <s v="Google Earth"/>
    <n v="2014"/>
    <m/>
    <s v="Media"/>
    <m/>
    <m/>
    <s v="151i"/>
    <n v="12.33305"/>
    <n v="-84.051230000000004"/>
    <x v="0"/>
  </r>
  <r>
    <x v="2738"/>
    <x v="2738"/>
    <s v="Jorge Cisneros"/>
    <n v="11.227790000000001"/>
    <n v="-84.17989"/>
    <s v="Bosque latifoliado &gt;70%"/>
    <n v="9"/>
    <s v="Alta"/>
    <s v="Landsat"/>
    <n v="2005"/>
    <s v="imal7_15052_29_08_2005.img"/>
    <s v="Media"/>
    <s v="Bosque latifoliado &gt;70%"/>
    <n v="7"/>
    <s v="Alta"/>
    <s v="Rapide Eye"/>
    <n v="2016"/>
    <s v="1644327_RapidEye-1_analytic_20160315_165221.tif"/>
    <s v="Alta"/>
    <m/>
    <m/>
    <s v="1519i"/>
    <n v="11.227790000000001"/>
    <n v="-84.17989"/>
    <x v="0"/>
  </r>
  <r>
    <x v="2739"/>
    <x v="2739"/>
    <s v="Jorge Cisneros"/>
    <n v="11.22785"/>
    <n v="-84.349909999999994"/>
    <s v="Bosque latifoliado &gt;70%"/>
    <n v="8"/>
    <s v="Alta"/>
    <s v="Landsat"/>
    <n v="2005"/>
    <s v="imal7_15052_29_08_2005.img"/>
    <s v="Media"/>
    <s v="Bosque latifoliado &gt;70%"/>
    <n v="8"/>
    <s v="Alta"/>
    <s v="Rapide Eye"/>
    <n v="2016"/>
    <s v="1644227_RapidEye-1_analytic_20160315_165224.tif"/>
    <s v="Alta"/>
    <m/>
    <m/>
    <s v="1517i"/>
    <n v="11.22785"/>
    <n v="-84.349909999999994"/>
    <x v="0"/>
  </r>
  <r>
    <x v="2740"/>
    <x v="2740"/>
    <s v="Jorge Cisneros"/>
    <n v="11.14274"/>
    <n v="-84.009039999999999"/>
    <s v="Bosque latifoliado &gt;70%"/>
    <n v="9"/>
    <s v="Baja"/>
    <s v="Google Earth"/>
    <m/>
    <m/>
    <s v="Media"/>
    <s v="Bosque latifoliado degradado 30-69%"/>
    <n v="5"/>
    <s v="Alta"/>
    <s v="Rapide Eye"/>
    <n v="2016"/>
    <s v="1644228_RapidEye-2_analytic_20160903_164428.tif"/>
    <s v="Alta"/>
    <m/>
    <m/>
    <s v="1515i"/>
    <n v="11.14274"/>
    <n v="-84.009039999999999"/>
    <x v="0"/>
  </r>
  <r>
    <x v="2741"/>
    <x v="2741"/>
    <s v="Jorge Cisneros"/>
    <n v="11.14283"/>
    <n v="-84.264139999999998"/>
    <s v="Bosque latifoliado &gt;70%"/>
    <n v="9"/>
    <s v="Alta"/>
    <s v="Landsat"/>
    <n v="2005"/>
    <s v="imal7_15052_29_08_2005.img"/>
    <s v="Media"/>
    <s v="Bosque latifoliado degradado 30-69%"/>
    <n v="5"/>
    <s v="Alta"/>
    <s v="Rapide Eye"/>
    <n v="2016"/>
    <s v="1644227_RapidEye-1_analytic_20160315_165224.tif"/>
    <s v="Alta"/>
    <m/>
    <m/>
    <s v="1512i"/>
    <n v="11.14283"/>
    <n v="-84.264139999999998"/>
    <x v="0"/>
  </r>
  <r>
    <x v="2742"/>
    <x v="2742"/>
    <s v="Jorge Cisneros"/>
    <n v="11.057740000000001"/>
    <n v="-83.924890000000005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228_RapidEye-2_analytic_20160903_164428.tif"/>
    <s v="Alta"/>
    <m/>
    <m/>
    <s v="1510i"/>
    <n v="11.057740000000001"/>
    <n v="-83.924890000000005"/>
    <x v="0"/>
  </r>
  <r>
    <x v="2743"/>
    <x v="2743"/>
    <s v="Jorge Cisneros"/>
    <n v="11.05781"/>
    <n v="-84.179919999999996"/>
    <s v="Bosque latifoliado &gt;70%"/>
    <n v="9"/>
    <s v="Media"/>
    <s v="Landsat"/>
    <n v="2005"/>
    <s v="imal7_15052_29_08_2005.img"/>
    <s v="Media"/>
    <s v="Bosque latifoliado &gt;70%"/>
    <n v="9"/>
    <s v="Alta"/>
    <s v="Rapide Eye"/>
    <n v="2016"/>
    <s v="1644128_RapidEye-2_analytic_20160903_164431.tif"/>
    <s v="Alta"/>
    <m/>
    <m/>
    <s v="1507i"/>
    <n v="11.05781"/>
    <n v="-84.179919999999996"/>
    <x v="0"/>
  </r>
  <r>
    <x v="2744"/>
    <x v="2744"/>
    <s v="Jorge Cisneros"/>
    <n v="10.97275"/>
    <n v="-83.924040000000005"/>
    <s v="Bosque latifoliado &gt;70%"/>
    <n v="9"/>
    <s v="Baja"/>
    <s v="Landsat"/>
    <n v="2005"/>
    <s v="imal7_15052_29_08_2005.img"/>
    <s v="Media"/>
    <s v="Bosque latifoliado degradado 30-69%"/>
    <n v="6"/>
    <s v="Baja"/>
    <s v="Rapide Eye"/>
    <n v="2016"/>
    <s v="1644228_RapidEye-2_analytic_20160903_164428.tif"/>
    <s v="Alta"/>
    <m/>
    <m/>
    <s v="1503i"/>
    <n v="10.97275"/>
    <n v="-83.924040000000005"/>
    <x v="0"/>
  </r>
  <r>
    <x v="2745"/>
    <x v="2745"/>
    <s v="Jorge Cisneros"/>
    <n v="10.973240000000001"/>
    <n v="-84.178610000000006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127_RapidEye-1_analytic_20160315_165228.tif"/>
    <s v="Alta"/>
    <m/>
    <m/>
    <s v="1500i"/>
    <n v="10.973240000000001"/>
    <n v="-84.178610000000006"/>
    <x v="0"/>
  </r>
  <r>
    <x v="2746"/>
    <x v="2746"/>
    <s v="Jorge Cisneros"/>
    <n v="10.887729999999999"/>
    <n v="-83.839910000000003"/>
    <s v="Bosque latifoliado &gt;70%"/>
    <n v="9"/>
    <s v="Media"/>
    <s v="Landsat"/>
    <n v="2007"/>
    <s v="imal7_1553_08_02_2007.img"/>
    <s v="Media"/>
    <s v="Sombras y Nubes"/>
    <m/>
    <s v="Alta"/>
    <s v="Rapide Eye"/>
    <n v="2016"/>
    <s v="1744102_RapidEye-1_analytic_20160127_164707.tif"/>
    <s v="Alta"/>
    <m/>
    <m/>
    <s v="1499i"/>
    <n v="10.887729999999999"/>
    <n v="-83.839910000000003"/>
    <x v="1"/>
  </r>
  <r>
    <x v="2747"/>
    <x v="2747"/>
    <s v="Jorge Cisneros"/>
    <n v="10.888590000000001"/>
    <n v="-84.094470000000001"/>
    <s v="Bosque latifoliado &gt;70%"/>
    <n v="9"/>
    <s v="Alta"/>
    <s v="Google Earth"/>
    <n v="2005"/>
    <m/>
    <s v="Alta"/>
    <s v="Bosque latifoliado &gt;70%"/>
    <n v="9"/>
    <s v="Alta"/>
    <s v="Google Earth"/>
    <n v="2014"/>
    <m/>
    <s v="Alta"/>
    <m/>
    <m/>
    <s v="1496i"/>
    <n v="10.888590000000001"/>
    <n v="-84.094470000000001"/>
    <x v="0"/>
  </r>
  <r>
    <x v="2748"/>
    <x v="2748"/>
    <s v="Jorge Cisneros"/>
    <n v="14.925240000000001"/>
    <n v="-83.37218"/>
    <s v="Bosque latifoliado degradado 30-69%"/>
    <n v="5"/>
    <s v="Alta"/>
    <s v="Google Earth"/>
    <n v="2006"/>
    <s v="imal7_1550_09_11_2008.img"/>
    <s v="Media"/>
    <s v="Bosque latifoliado &gt;70%"/>
    <n v="7"/>
    <s v="Alta"/>
    <s v="Rapide Eye"/>
    <n v="2016"/>
    <s v="1745904_RapidEye-4_analytic_20160724_163545.tif"/>
    <s v="Alta"/>
    <m/>
    <m/>
    <s v="1494i"/>
    <n v="14.925240000000001"/>
    <n v="-83.37218"/>
    <x v="0"/>
  </r>
  <r>
    <x v="2749"/>
    <x v="2749"/>
    <s v="Jorge Cisneros"/>
    <n v="14.840120000000001"/>
    <n v="-83.455830000000006"/>
    <s v="Sabanas naturales"/>
    <m/>
    <s v="Alta"/>
    <s v="Google Earth"/>
    <n v="2006"/>
    <m/>
    <s v="Alta"/>
    <s v="Sabanas naturales"/>
    <m/>
    <s v="Alta"/>
    <s v="Rapide Eye"/>
    <n v="2016"/>
    <s v="1745904_RapidEye-4_analytic_20160724_163545.tif"/>
    <s v="Alta"/>
    <m/>
    <m/>
    <s v="1491i"/>
    <n v="14.840120000000001"/>
    <n v="-83.455830000000006"/>
    <x v="0"/>
  </r>
  <r>
    <x v="2750"/>
    <x v="2750"/>
    <s v="Jorge Cisneros"/>
    <n v="14.92592"/>
    <n v="-83.414869999999993"/>
    <s v="Bosque latifoliado &gt;70%"/>
    <n v="9"/>
    <s v="Alta"/>
    <s v="Landsat"/>
    <n v="2004"/>
    <s v="imal7_15050_04_04_2004.img"/>
    <s v="Alta"/>
    <s v="Bosque latifoliado &gt;70%"/>
    <n v="9"/>
    <s v="Alta"/>
    <s v="Rapide Eye"/>
    <n v="2016"/>
    <s v="1745904_RapidEye-4_analytic_20160724_163545.tif"/>
    <s v="Alta"/>
    <m/>
    <m/>
    <s v="1490INF"/>
    <n v="14.92592"/>
    <n v="-83.414869999999993"/>
    <x v="0"/>
  </r>
  <r>
    <x v="2751"/>
    <x v="2751"/>
    <s v="Jorge Cisneros"/>
    <n v="12.33229"/>
    <n v="-84.306349999999995"/>
    <s v="Asentamientos humanos y caminos"/>
    <m/>
    <s v="Alta"/>
    <s v="Landsat"/>
    <n v="2005"/>
    <s v="imal7_16051_24_11_2005.img"/>
    <s v="Media"/>
    <s v="Agua"/>
    <m/>
    <s v="Alta"/>
    <s v="Rapide Eye"/>
    <n v="2016"/>
    <s v="1644727_RapidEye-2_analytic_20151001_165244.tif"/>
    <s v="Alta"/>
    <m/>
    <m/>
    <s v="148i"/>
    <n v="12.33229"/>
    <n v="-84.306349999999995"/>
    <x v="0"/>
  </r>
  <r>
    <x v="2752"/>
    <x v="2752"/>
    <s v="Jorge Cisneros"/>
    <n v="14.839399999999999"/>
    <n v="-83.328130000000002"/>
    <s v="Agua"/>
    <m/>
    <s v="Alta"/>
    <s v="Landsat"/>
    <n v="2005"/>
    <s v="mosa_15_16_17_2005_06.img"/>
    <s v="Media"/>
    <s v="Agua"/>
    <m/>
    <s v="Alta"/>
    <s v="Rapide Eye"/>
    <n v="2015"/>
    <s v="1644727_RapidEye-2_analytic_20151001_165244.tif"/>
    <s v="Alta"/>
    <m/>
    <m/>
    <s v="1488INF"/>
    <n v="14.839399999999999"/>
    <n v="-83.328130000000002"/>
    <x v="0"/>
  </r>
  <r>
    <x v="2753"/>
    <x v="2753"/>
    <s v="Jorge Cisneros"/>
    <n v="14.84076"/>
    <n v="-83.583539999999999"/>
    <s v="Humedales"/>
    <m/>
    <s v="Alta"/>
    <s v="Landsat"/>
    <n v="2005"/>
    <s v="mosa_15_16_17_2005_06.img"/>
    <s v="Media"/>
    <s v="Humedales"/>
    <m/>
    <s v="Alta"/>
    <s v="Rapide Eye"/>
    <n v="2016"/>
    <s v="1745903_RapidEye-1_analytic_20160206_165456.tif"/>
    <s v="Alta"/>
    <m/>
    <m/>
    <s v="1485INF"/>
    <n v="14.84076"/>
    <n v="-83.583539999999999"/>
    <x v="0"/>
  </r>
  <r>
    <x v="2754"/>
    <x v="2754"/>
    <s v="Jorge Cisneros"/>
    <n v="14.755319999999999"/>
    <n v="-83.712199999999996"/>
    <s v="Bosque de Pino &gt;70%"/>
    <n v="9"/>
    <s v="Alta"/>
    <s v="Landsat"/>
    <n v="2005"/>
    <s v="mosa_15_16_17_2005_06.img"/>
    <s v="Media"/>
    <s v="Bosque de Pino &gt;70%"/>
    <n v="8"/>
    <s v="Alta"/>
    <s v="Google Earth"/>
    <n v="2012"/>
    <m/>
    <s v="Alta"/>
    <m/>
    <m/>
    <s v="1484i"/>
    <n v="14.755319999999999"/>
    <n v="-83.712199999999996"/>
    <x v="0"/>
  </r>
  <r>
    <x v="2755"/>
    <x v="2755"/>
    <s v="Jorge Cisneros"/>
    <n v="14.755929999999999"/>
    <n v="-83.414869999999993"/>
    <s v="Humedales"/>
    <m/>
    <s v="Alta"/>
    <s v="Landsat"/>
    <n v="2005"/>
    <s v="mosa_15_16_17_2005_06.img"/>
    <s v="Media"/>
    <s v="Humedales"/>
    <m/>
    <s v="Alta"/>
    <s v="Rapide Eye"/>
    <n v="2016"/>
    <s v="1745904_RapidEye-4_analytic_20160724_163545.tif"/>
    <s v="Alta"/>
    <m/>
    <m/>
    <s v="1482INF"/>
    <n v="14.755929999999999"/>
    <n v="-83.414869999999993"/>
    <x v="0"/>
  </r>
  <r>
    <x v="2756"/>
    <x v="2756"/>
    <s v="Jorge Cisneros"/>
    <n v="14.75633"/>
    <n v="-84.817599999999999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924_RapidEye-1_analytic_20161001_164614.tif"/>
    <s v="Alta"/>
    <m/>
    <m/>
    <s v="1481i"/>
    <n v="14.75633"/>
    <n v="-84.817599999999999"/>
    <x v="0"/>
  </r>
  <r>
    <x v="2757"/>
    <x v="2757"/>
    <s v="Jorge Cisneros"/>
    <n v="14.754709999999999"/>
    <n v="-83.669539999999998"/>
    <s v="Bosque de Pino &gt;70%"/>
    <n v="7"/>
    <s v="Alta"/>
    <s v="Landsat"/>
    <n v="2005"/>
    <s v="mosa_15_16_17_2005_06.img"/>
    <s v="Media"/>
    <s v="Bosque de Pino degradado 30-69%"/>
    <n v="6"/>
    <s v="Alta"/>
    <s v="Rapide Eye"/>
    <n v="2016"/>
    <s v="1745903_RapidEye-1_analytic_20160206_165456.tif"/>
    <s v="Alta"/>
    <m/>
    <m/>
    <s v="1479INF"/>
    <n v="14.754709999999999"/>
    <n v="-83.669539999999998"/>
    <x v="0"/>
  </r>
  <r>
    <x v="2758"/>
    <x v="2758"/>
    <s v="Jorge Cisneros"/>
    <n v="14.67013"/>
    <n v="-83.455879999999993"/>
    <s v="Sabanas naturales"/>
    <m/>
    <s v="Alta"/>
    <s v="Landsat"/>
    <n v="2005"/>
    <s v="mosa_15_16_17_2005_06.img"/>
    <s v="Media"/>
    <s v="Sombras y Nubes"/>
    <m/>
    <s v="Alta"/>
    <s v="Rapide Eye"/>
    <n v="2016"/>
    <s v="1745803_RapidEye-1_analytic_20160206_165500.tif"/>
    <s v="Alta"/>
    <m/>
    <m/>
    <s v="1478i"/>
    <n v="14.67013"/>
    <n v="-83.455879999999993"/>
    <x v="1"/>
  </r>
  <r>
    <x v="2759"/>
    <x v="2759"/>
    <s v="Jorge Cisneros"/>
    <n v="14.75484"/>
    <n v="-84.009519999999995"/>
    <s v="Bosque latifoliado degradado 30-69%"/>
    <n v="6"/>
    <s v="Alta"/>
    <s v="Landsat"/>
    <n v="2005"/>
    <s v="mosa_15_16_17_2005_06.img"/>
    <s v="Media"/>
    <s v="Bosque latifoliado degradado 30-69%"/>
    <n v="6"/>
    <s v="Alta"/>
    <s v="Rapide Eye"/>
    <n v="2015"/>
    <s v="1645928_RapidEye-2_analytic_20151001_165203.tif"/>
    <s v="Alta"/>
    <m/>
    <m/>
    <s v="1476INF"/>
    <n v="14.75484"/>
    <n v="-84.009519999999995"/>
    <x v="0"/>
  </r>
  <r>
    <x v="2760"/>
    <x v="2760"/>
    <s v="Jorge Cisneros"/>
    <n v="14.67018"/>
    <n v="-83.62594"/>
    <s v="Sabanas naturales"/>
    <m/>
    <s v="Alta"/>
    <s v="Landsat"/>
    <n v="2005"/>
    <s v="mosa_15_16_17_2005_06.img"/>
    <s v="Media"/>
    <s v="Sabanas naturales"/>
    <m/>
    <s v="Alta"/>
    <s v="Rapide Eye"/>
    <n v="2016"/>
    <s v="1745803_RapidEye-4_analytic_20160724_163549.tif"/>
    <s v="Alta"/>
    <m/>
    <m/>
    <s v="1476i"/>
    <n v="14.67018"/>
    <n v="-83.62594"/>
    <x v="0"/>
  </r>
  <r>
    <x v="2761"/>
    <x v="2761"/>
    <s v="Jorge Cisneros"/>
    <n v="14.756729999999999"/>
    <n v="-84.860309999999998"/>
    <s v="Bosque latifoliado &gt;70%"/>
    <n v="9"/>
    <s v="Alta"/>
    <s v="Landsat"/>
    <n v="2005"/>
    <s v="mosa_15_16_17_2005_06.img"/>
    <s v="Media"/>
    <s v="Bosque latifoliado &gt;70%"/>
    <n v="8"/>
    <s v="Alta"/>
    <s v="Rapide Eye"/>
    <n v="2016"/>
    <s v="1645924_RapidEye-3_analytic_20160317_164830.tif"/>
    <s v="Alta"/>
    <m/>
    <m/>
    <s v="1473INF"/>
    <n v="14.756729999999999"/>
    <n v="-84.860309999999998"/>
    <x v="0"/>
  </r>
  <r>
    <x v="2762"/>
    <x v="2762"/>
    <s v="Jorge Cisneros"/>
    <n v="14.67023"/>
    <n v="-83.881029999999996"/>
    <s v="Bosque de Pino &gt;70%"/>
    <n v="8"/>
    <s v="Alta"/>
    <s v="Landsat"/>
    <n v="2008"/>
    <s v="imal7_1550_09_11_2008.img"/>
    <s v="Media"/>
    <s v="Bosque de Pino &gt;70%"/>
    <n v="7"/>
    <s v="Alta"/>
    <s v="Rapide Eye"/>
    <n v="2016"/>
    <s v="1645828_RapidEye-1_analytic_20160206_165501.tif"/>
    <s v="Alta"/>
    <m/>
    <m/>
    <s v="1473i"/>
    <n v="14.67023"/>
    <n v="-83.881029999999996"/>
    <x v="0"/>
  </r>
  <r>
    <x v="2763"/>
    <x v="2763"/>
    <s v="Jorge Cisneros"/>
    <n v="14.75581"/>
    <n v="-84.943309999999997"/>
    <s v="Sin información"/>
    <m/>
    <m/>
    <m/>
    <m/>
    <m/>
    <m/>
    <s v="Sin información"/>
    <m/>
    <m/>
    <m/>
    <m/>
    <m/>
    <m/>
    <m/>
    <m/>
    <s v="1472INF"/>
    <n v="14.75581"/>
    <n v="-84.943309999999997"/>
    <x v="1"/>
  </r>
  <r>
    <x v="2764"/>
    <x v="2764"/>
    <s v="Jorge Cisneros"/>
    <n v="14.67032"/>
    <n v="-84.136120000000005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5"/>
    <s v="1645827_RapidEye-5_analytic_20150223_170657.tif"/>
    <s v="Alta"/>
    <m/>
    <m/>
    <s v="1470i"/>
    <n v="14.67032"/>
    <n v="-84.136120000000005"/>
    <x v="0"/>
  </r>
  <r>
    <x v="2765"/>
    <x v="2765"/>
    <s v="Jorge Cisneros"/>
    <n v="14.669499999999999"/>
    <n v="-83.498270000000005"/>
    <s v="Sabanas naturales"/>
    <m/>
    <s v="Alta"/>
    <s v="Google Earth"/>
    <n v="2006"/>
    <m/>
    <s v="Alta"/>
    <s v="Sabanas naturales"/>
    <m/>
    <s v="Alta"/>
    <s v="Rapide Eye"/>
    <n v="2016"/>
    <s v="1745803_RapidEye-4_analytic_20160724_163549.tif"/>
    <s v="Alta"/>
    <m/>
    <m/>
    <s v="1469INF"/>
    <n v="14.669499999999999"/>
    <n v="-83.498270000000005"/>
    <x v="0"/>
  </r>
  <r>
    <x v="2766"/>
    <x v="2766"/>
    <s v="Jorge Cisneros"/>
    <n v="14.670450000000001"/>
    <n v="-84.731350000000006"/>
    <s v="Bosque latifoliado &gt;70%"/>
    <n v="9"/>
    <s v="Alta"/>
    <s v="Landsat"/>
    <n v="2005"/>
    <s v="mosa_15_16_17_2005_06.img"/>
    <s v="Media"/>
    <s v="Bosque latifoliado degradado 30-69%"/>
    <n v="5"/>
    <s v="Alta"/>
    <s v="Rapide Eye"/>
    <n v="2016"/>
    <s v="1645825_RapidEye-2_analytic_20160927_164616.tif"/>
    <s v="Alta"/>
    <m/>
    <m/>
    <s v="1467i"/>
    <n v="14.670450000000001"/>
    <n v="-84.731350000000006"/>
    <x v="0"/>
  </r>
  <r>
    <x v="2767"/>
    <x v="2767"/>
    <s v="Jorge Cisneros"/>
    <n v="14.66966"/>
    <n v="-83.838380000000001"/>
    <s v="Sabanas naturales"/>
    <m/>
    <s v="Alta"/>
    <s v="Landsat"/>
    <n v="2005"/>
    <s v="mosa_15_16_17_2005_06.img"/>
    <s v="Media"/>
    <s v="Sombras y Nubes"/>
    <m/>
    <s v="Alta"/>
    <s v="Rapide Eye"/>
    <n v="2016"/>
    <s v="1745802_RapidEye-1_analytic_20160206_165500.tif"/>
    <s v="Alta"/>
    <m/>
    <m/>
    <s v="1465INF"/>
    <n v="14.66966"/>
    <n v="-83.838380000000001"/>
    <x v="1"/>
  </r>
  <r>
    <x v="2768"/>
    <x v="2768"/>
    <s v="Jorge Cisneros"/>
    <n v="14.671239999999999"/>
    <n v="-84.986800000000002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824_RapidEye-5_analytic_20160407_165208.tif"/>
    <s v="Alta"/>
    <m/>
    <m/>
    <s v="1464i"/>
    <n v="14.671239999999999"/>
    <n v="-84.986800000000002"/>
    <x v="0"/>
  </r>
  <r>
    <x v="2769"/>
    <x v="2769"/>
    <s v="Jorge Cisneros"/>
    <n v="14.670820000000001"/>
    <n v="-84.093760000000003"/>
    <s v="Bosque latifoliado &gt;70%"/>
    <n v="9"/>
    <s v="Alta"/>
    <s v="Landsat"/>
    <n v="2005"/>
    <s v="mosa_15_16_17_2005_06.img"/>
    <s v="Media"/>
    <s v="Bosque latifoliado degradado 30-69%"/>
    <n v="5"/>
    <s v="Alta"/>
    <s v="Rapide Eye"/>
    <n v="2016"/>
    <s v="1645828_RapidEye-1_analytic_20160206_165501.tif"/>
    <s v="Alta"/>
    <m/>
    <m/>
    <s v="1462INF"/>
    <n v="14.670820000000001"/>
    <n v="-84.093760000000003"/>
    <x v="0"/>
  </r>
  <r>
    <x v="2770"/>
    <x v="2770"/>
    <s v="Jorge Cisneros"/>
    <n v="14.58531"/>
    <n v="-83.457239999999999"/>
    <s v="Sabanas naturales"/>
    <m/>
    <s v="Alta"/>
    <s v="Google Earth"/>
    <n v="2006"/>
    <m/>
    <s v="Alta"/>
    <s v="Sabanas naturales"/>
    <m/>
    <s v="Alta"/>
    <s v="Sentinel"/>
    <n v="2017"/>
    <m/>
    <s v="Alta"/>
    <m/>
    <m/>
    <s v="1462i"/>
    <n v="14.58531"/>
    <n v="-83.457239999999999"/>
    <x v="0"/>
  </r>
  <r>
    <x v="2771"/>
    <x v="2771"/>
    <s v="Jorge Cisneros"/>
    <n v="11.440099999999999"/>
    <n v="-83.839749999999995"/>
    <s v="Bosque latifoliado &gt;70%"/>
    <n v="9"/>
    <s v="Alta"/>
    <s v="Landsat"/>
    <n v="2005"/>
    <s v="imal7_15052_29_08_2005.img"/>
    <s v="Media"/>
    <s v="Bosque latifoliado &gt;70%"/>
    <n v="7"/>
    <s v="Alta"/>
    <s v="Google Earth"/>
    <n v="2015"/>
    <m/>
    <s v="Media"/>
    <m/>
    <m/>
    <s v="145INF"/>
    <n v="11.440099999999999"/>
    <n v="-83.839749999999995"/>
    <x v="0"/>
  </r>
  <r>
    <x v="2772"/>
    <x v="2772"/>
    <s v="Jorge Cisneros"/>
    <n v="12.33315"/>
    <n v="-84.56147"/>
    <s v="Bosque latifoliado degradado 30-69%"/>
    <n v="6"/>
    <s v="Alta"/>
    <s v="Landsat"/>
    <n v="2005"/>
    <s v="imal7_16051_24_11_2005.img"/>
    <s v="Media"/>
    <s v="Bosque latifoliado degradado 30-69%"/>
    <n v="5"/>
    <s v="Alta"/>
    <s v="Rapide Eye"/>
    <n v="2016"/>
    <s v="1644726_RapidEye-2_analytic_20160124_170429.tif"/>
    <s v="Alta"/>
    <m/>
    <m/>
    <s v="145i"/>
    <n v="12.33315"/>
    <n v="-84.56147"/>
    <x v="0"/>
  </r>
  <r>
    <x v="2773"/>
    <x v="2773"/>
    <s v="Jorge Cisneros"/>
    <n v="14.669879999999999"/>
    <n v="-84.34854"/>
    <s v="Bosque latifoliado &gt;70%"/>
    <n v="9"/>
    <s v="Alta"/>
    <s v="Landsat"/>
    <n v="2005"/>
    <s v="imgl7_16050_13_03_2005.img"/>
    <s v="Media"/>
    <s v="Bosque latifoliado &gt;70%"/>
    <n v="8"/>
    <s v="Alta"/>
    <s v="Rapide Eye"/>
    <n v="2016"/>
    <s v="1645826_RapidEye-3_analytic_20160317_164833.tif"/>
    <s v="Alta"/>
    <m/>
    <m/>
    <s v="1459INF"/>
    <n v="14.669879999999999"/>
    <n v="-84.34854"/>
    <x v="0"/>
  </r>
  <r>
    <x v="2774"/>
    <x v="2774"/>
    <s v="Jorge Cisneros"/>
    <n v="14.58534"/>
    <n v="-83.712239999999994"/>
    <s v="Sabanas naturales"/>
    <m/>
    <s v="Alta"/>
    <s v="Landsat"/>
    <n v="2005"/>
    <s v="mosa_15_16_17_2005_06.img"/>
    <s v="Media"/>
    <s v="Sabanas naturales"/>
    <m/>
    <s v="Alta"/>
    <s v="Rapide Eye"/>
    <n v="2016"/>
    <s v="1745802_RapidEye-1_analytic_20160206_165500.tif"/>
    <s v="Alta"/>
    <m/>
    <m/>
    <s v="1459i"/>
    <n v="14.58534"/>
    <n v="-83.712239999999994"/>
    <x v="0"/>
  </r>
  <r>
    <x v="2775"/>
    <x v="2775"/>
    <s v="Jorge Cisneros"/>
    <n v="14.6701"/>
    <n v="-84.858720000000005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824_RapidEye-3_analytic_20160728_164015.tif"/>
    <s v="Alta"/>
    <m/>
    <m/>
    <s v="1456INF"/>
    <n v="14.6701"/>
    <n v="-84.858720000000005"/>
    <x v="0"/>
  </r>
  <r>
    <x v="2776"/>
    <x v="2776"/>
    <s v="Jorge Cisneros"/>
    <n v="14.5854"/>
    <n v="-83.967230000000001"/>
    <s v="Sabanas naturales"/>
    <m/>
    <s v="Alta"/>
    <s v="Landsat"/>
    <n v="2005"/>
    <s v="mosa_15_16_17_2005_06.img"/>
    <s v="Media"/>
    <s v="Bosque de Pino degradado 30-69%"/>
    <n v="6"/>
    <s v="Alta"/>
    <s v="Sentinel"/>
    <n v="2017"/>
    <m/>
    <s v="Media"/>
    <m/>
    <m/>
    <s v="1456i"/>
    <n v="14.5854"/>
    <n v="-83.967230000000001"/>
    <x v="0"/>
  </r>
  <r>
    <x v="2777"/>
    <x v="2777"/>
    <s v="Jorge Cisneros"/>
    <n v="14.585430000000001"/>
    <n v="-84.222229999999996"/>
    <s v="Bosque latifoliado &gt;70%"/>
    <n v="9"/>
    <s v="Alta"/>
    <s v="Landsat"/>
    <n v="2005"/>
    <s v="mosa_15_16_17_2005_06_1.img"/>
    <s v="Media"/>
    <s v="Bosque latifoliado &gt;70%"/>
    <n v="9"/>
    <s v="Alta"/>
    <s v="Google Earth"/>
    <n v="2012"/>
    <m/>
    <s v="Alta"/>
    <m/>
    <m/>
    <s v="1453i"/>
    <n v="14.585430000000001"/>
    <n v="-84.222229999999996"/>
    <x v="0"/>
  </r>
  <r>
    <x v="2778"/>
    <x v="2778"/>
    <s v="Jorge Cisneros"/>
    <n v="14.584669999999999"/>
    <n v="-83.499610000000004"/>
    <s v="Sabanas naturales"/>
    <m/>
    <s v="Alta"/>
    <s v="Google Earth"/>
    <n v="2003"/>
    <m/>
    <s v="Alta"/>
    <s v="Bosque de Pino degradado 30-69%"/>
    <n v="6"/>
    <s v="Alta"/>
    <s v="Rapide Eye"/>
    <n v="2016"/>
    <s v="1745803_RapidEye-1_analytic_20160206_165500.tif"/>
    <s v="Alta"/>
    <m/>
    <m/>
    <s v="1451INF"/>
    <n v="14.584669999999999"/>
    <n v="-83.499610000000004"/>
    <x v="0"/>
  </r>
  <r>
    <x v="2779"/>
    <x v="2779"/>
    <s v="Jorge Cisneros"/>
    <n v="14.58549"/>
    <n v="-84.477220000000003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826_RapidEye-3_analytic_20160317_164833.tif"/>
    <s v="Alta"/>
    <m/>
    <m/>
    <s v="1450i"/>
    <n v="14.58549"/>
    <n v="-84.477220000000003"/>
    <x v="0"/>
  </r>
  <r>
    <x v="2780"/>
    <x v="2780"/>
    <s v="Jorge Cisneros"/>
    <n v="14.5848"/>
    <n v="-83.839590000000001"/>
    <s v="Bosque de Pino degradado 30-69%"/>
    <n v="6"/>
    <s v="Alta"/>
    <s v="Landsat"/>
    <n v="2008"/>
    <s v="imal7_1550_09_11_2008.img"/>
    <s v="Media"/>
    <s v="Bosque de Pino degradado 30-69%"/>
    <n v="6"/>
    <s v="Alta"/>
    <s v="Rapide Eye"/>
    <n v="2016"/>
    <s v="1745802_RapidEye-1_analytic_20160206_165500.tif"/>
    <s v="Alta"/>
    <m/>
    <m/>
    <s v="1447INF"/>
    <n v="14.5848"/>
    <n v="-83.839590000000001"/>
    <x v="0"/>
  </r>
  <r>
    <x v="2781"/>
    <x v="2781"/>
    <s v="Jorge Cisneros"/>
    <n v="14.585520000000001"/>
    <n v="-84.732219999999998"/>
    <s v="Bosque latifoliado &gt;70%"/>
    <n v="9"/>
    <s v="Alta"/>
    <s v="Landsat"/>
    <n v="2004"/>
    <s v="imal7_15050_04_04_2004.img"/>
    <s v="Media"/>
    <s v="Bosque latifoliado &gt;70%"/>
    <n v="9"/>
    <s v="Alta"/>
    <s v="Rapide Eye"/>
    <n v="2016"/>
    <s v="1645825_RapidEye-2_analytic_20160927_164616.tif"/>
    <s v="Alta"/>
    <m/>
    <m/>
    <s v="1447i"/>
    <n v="14.585520000000001"/>
    <n v="-84.732219999999998"/>
    <x v="0"/>
  </r>
  <r>
    <x v="2782"/>
    <x v="2782"/>
    <s v="Jorge Cisneros"/>
    <n v="14.585929999999999"/>
    <n v="-84.094880000000003"/>
    <s v="Bosque latifoliado &gt;70%"/>
    <n v="9"/>
    <s v="Alta"/>
    <s v="Landsat"/>
    <n v="2004"/>
    <s v="imal7_15050_04_04_2004.img"/>
    <s v="Media"/>
    <s v="Bosque latifoliado &gt;70%"/>
    <n v="9"/>
    <s v="Alta"/>
    <s v="Rapide Eye"/>
    <n v="2016"/>
    <s v="1645825_RapidEye-2_analytic_20160927_164616.tif"/>
    <s v="Alta"/>
    <m/>
    <m/>
    <s v="1444INF"/>
    <n v="14.585929999999999"/>
    <n v="-84.094880000000003"/>
    <x v="0"/>
  </r>
  <r>
    <x v="2783"/>
    <x v="2783"/>
    <s v="Jorge Cisneros"/>
    <n v="14.586309999999999"/>
    <n v="-84.987579999999994"/>
    <s v="Bosque latifoliado &gt;70%"/>
    <n v="9"/>
    <s v="Alta"/>
    <s v="Landsat"/>
    <n v="2004"/>
    <s v="imal7_15050_04_04_2004.img"/>
    <s v="Media"/>
    <s v="Bosque latifoliado &gt;70%"/>
    <n v="9"/>
    <s v="Alta"/>
    <s v="Sentinel"/>
    <n v="2017"/>
    <m/>
    <s v="Alta"/>
    <m/>
    <m/>
    <s v="1444i"/>
    <n v="14.586309999999999"/>
    <n v="-84.987579999999994"/>
    <x v="0"/>
  </r>
  <r>
    <x v="2784"/>
    <x v="2784"/>
    <s v="Jorge Cisneros"/>
    <n v="14.5001"/>
    <n v="-83.285870000000003"/>
    <s v="Humedales"/>
    <m/>
    <s v="Alta"/>
    <s v="Google Earth"/>
    <n v="2005"/>
    <m/>
    <s v="Alta"/>
    <s v="Humedales"/>
    <m/>
    <s v="Alta"/>
    <s v="Rapide Eye"/>
    <n v="2016"/>
    <s v="1745704_RapidEye-1_analytic_20160108_164826.tif"/>
    <s v="Alta"/>
    <m/>
    <m/>
    <s v="1443i"/>
    <n v="14.5001"/>
    <n v="-83.285870000000003"/>
    <x v="0"/>
  </r>
  <r>
    <x v="2785"/>
    <x v="2785"/>
    <s v="Jorge Cisneros"/>
    <n v="14.58498"/>
    <n v="-84.349559999999997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826_RapidEye-3_analytic_20160317_164833.tif"/>
    <s v="Alta"/>
    <m/>
    <m/>
    <s v="1441INF"/>
    <n v="14.58498"/>
    <n v="-84.349559999999997"/>
    <x v="0"/>
  </r>
  <r>
    <x v="2786"/>
    <x v="2786"/>
    <s v="Jorge Cisneros"/>
    <n v="14.500159999999999"/>
    <n v="-83.540959999999998"/>
    <s v="Bosque de Pino degradado 30-69%"/>
    <n v="3"/>
    <s v="Alta"/>
    <s v="Google Earth"/>
    <n v="2005"/>
    <m/>
    <s v="Alta"/>
    <s v="Bosque de Pino degradado 30-69%"/>
    <n v="6"/>
    <s v="Alta"/>
    <s v="Rapide Eye"/>
    <n v="2015"/>
    <s v="1745703_RapidEye-2_analytic_20151001_165208.tif"/>
    <s v="Alta"/>
    <m/>
    <m/>
    <s v="1440i"/>
    <n v="14.500159999999999"/>
    <n v="-83.540959999999998"/>
    <x v="0"/>
  </r>
  <r>
    <x v="2787"/>
    <x v="2787"/>
    <s v="Jorge Cisneros"/>
    <n v="14.585940000000001"/>
    <n v="-84.604889999999997"/>
    <s v="Bosque latifoliado &gt;70%"/>
    <n v="9"/>
    <s v="Media"/>
    <s v="Landsat"/>
    <n v="2005"/>
    <s v="mosa_15_16_17_2005_06.img"/>
    <s v="Media"/>
    <s v="Bosque latifoliado &gt;70%"/>
    <n v="9"/>
    <s v="Alta"/>
    <s v="Rapide Eye"/>
    <n v="2016"/>
    <s v="1645825_RapidEye-2_analytic_20160927_164616.tif"/>
    <s v="Alta"/>
    <m/>
    <m/>
    <s v="1438INF"/>
    <n v="14.585940000000001"/>
    <n v="-84.604889999999997"/>
    <x v="0"/>
  </r>
  <r>
    <x v="2788"/>
    <x v="2788"/>
    <s v="Jorge Cisneros"/>
    <n v="14.50024"/>
    <n v="-83.796049999999994"/>
    <s v="Bosque de Pino &gt;70%"/>
    <n v="7"/>
    <s v="Media"/>
    <s v="Landsat"/>
    <n v="2005"/>
    <s v="mosa_15_16_17_2005_06.img"/>
    <s v="Media"/>
    <s v="Bosque de Pino &gt;70%"/>
    <n v="7"/>
    <s v="Alta"/>
    <s v="Rapide Eye"/>
    <n v="2016"/>
    <s v="1745702_RapidEye-1_analytic_20160206_165503.tif"/>
    <s v="Alta"/>
    <m/>
    <m/>
    <s v="1437i"/>
    <n v="14.50024"/>
    <n v="-83.796049999999994"/>
    <x v="0"/>
  </r>
  <r>
    <x v="2789"/>
    <x v="2789"/>
    <s v="Jorge Cisneros"/>
    <n v="14.58517"/>
    <n v="-84.85953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824_RapidEye-3_analytic_20160317_164834.tif"/>
    <s v="Alta"/>
    <m/>
    <m/>
    <s v="1435INF"/>
    <n v="14.58517"/>
    <n v="-84.859539999999996"/>
    <x v="0"/>
  </r>
  <r>
    <x v="2790"/>
    <x v="2790"/>
    <s v="Jorge Cisneros"/>
    <n v="14.50029"/>
    <n v="-84.051140000000004"/>
    <s v="Bosque de Pino degradado 30-69%"/>
    <n v="5"/>
    <s v="Media"/>
    <s v="Landsat"/>
    <n v="2005"/>
    <s v="mosa_15_16_17_2005_06_1.img"/>
    <s v="Media"/>
    <s v="Bosque de Pino degradado 30-69%"/>
    <n v="5"/>
    <s v="Alta"/>
    <s v="Rapide Eye"/>
    <n v="2016"/>
    <s v="1645728_RapidEye-3_analytic_20160620_164323.tif"/>
    <s v="Alta"/>
    <m/>
    <m/>
    <s v="1434i"/>
    <n v="14.50029"/>
    <n v="-84.051140000000004"/>
    <x v="0"/>
  </r>
  <r>
    <x v="2791"/>
    <x v="2791"/>
    <s v="Jorge Cisneros"/>
    <n v="14.49945"/>
    <n v="-83.328299999999999"/>
    <s v="Humedales"/>
    <m/>
    <s v="Alta"/>
    <s v="Google Earth"/>
    <n v="2005"/>
    <m/>
    <s v="Media"/>
    <s v="Humedales"/>
    <m/>
    <s v="Alta"/>
    <s v="Google Earth"/>
    <n v="2012"/>
    <m/>
    <s v="Alta"/>
    <m/>
    <m/>
    <s v="1431INF"/>
    <n v="14.49945"/>
    <n v="-83.328299999999999"/>
    <x v="0"/>
  </r>
  <r>
    <x v="2792"/>
    <x v="2792"/>
    <s v="Jorge Cisneros"/>
    <n v="14.50037"/>
    <n v="-84.306229999999999"/>
    <s v="Bosque latifoliado &gt;70%"/>
    <n v="9"/>
    <s v="Alta"/>
    <s v="Landsat"/>
    <n v="2005"/>
    <s v="mosa_15_16_17_2005_06_1.img"/>
    <s v="Media"/>
    <s v="Bosque latifoliado &gt;70%"/>
    <n v="9"/>
    <s v="Alta"/>
    <s v="Google Earth"/>
    <n v="2012"/>
    <m/>
    <s v="Alta"/>
    <m/>
    <m/>
    <s v="1431i"/>
    <n v="14.50037"/>
    <n v="-84.306229999999999"/>
    <x v="0"/>
  </r>
  <r>
    <x v="2793"/>
    <x v="2793"/>
    <s v="Jorge Cisneros"/>
    <n v="11.44101"/>
    <n v="-84.09402"/>
    <s v="Bosque latifoliado degradado 30-69%"/>
    <n v="6"/>
    <s v="Baja"/>
    <s v="Landsat"/>
    <n v="2005"/>
    <s v="Google arth engine"/>
    <s v="Media"/>
    <s v="Bosque latifoliado &gt;70%"/>
    <n v="7"/>
    <s v="Alta"/>
    <s v="Rapide Eye"/>
    <n v="2016"/>
    <s v="1644328_RapidEye-1_analytic_20160315_165220.tif"/>
    <s v="Alta"/>
    <m/>
    <m/>
    <s v="142INF"/>
    <n v="11.44101"/>
    <n v="-84.09402"/>
    <x v="0"/>
  </r>
  <r>
    <x v="2794"/>
    <x v="2794"/>
    <s v="Jorge Cisneros"/>
    <n v="14.500780000000001"/>
    <n v="-83.583569999999995"/>
    <s v="Bosque de Pino &gt;70%"/>
    <n v="7"/>
    <s v="Alta"/>
    <s v="Landsat"/>
    <n v="2004"/>
    <s v="imal7_15050_04_04_2004.img"/>
    <s v="Media"/>
    <s v="Bosque de Pino degradado 30-69%"/>
    <n v="4"/>
    <s v="Alta"/>
    <s v="Rapide Eye"/>
    <n v="2015"/>
    <s v="1745703_RapidEye-1_analytic_20160206_165503.tif"/>
    <s v="Alta"/>
    <m/>
    <m/>
    <s v="1428INF"/>
    <n v="14.500780000000001"/>
    <n v="-83.583569999999995"/>
    <x v="0"/>
  </r>
  <r>
    <x v="2795"/>
    <x v="2795"/>
    <s v="Jorge Cisneros"/>
    <n v="14.50042"/>
    <n v="-84.561329999999998"/>
    <s v="Bosque latifoliado &gt;70%"/>
    <n v="9"/>
    <s v="Alta"/>
    <s v="Landsat"/>
    <n v="2005"/>
    <s v="mosa_15_16_17_2005_06.img"/>
    <s v="Media"/>
    <s v="Bosque latifoliado degradado 30-69%"/>
    <n v="6"/>
    <s v="Alta"/>
    <s v="Rapide Eye"/>
    <n v="2016"/>
    <s v="1645725_RapidEye-3_analytic_20160317_164837.tif"/>
    <s v="Alta"/>
    <m/>
    <m/>
    <s v="1428i"/>
    <n v="14.50042"/>
    <n v="-84.561329999999998"/>
    <x v="0"/>
  </r>
  <r>
    <x v="2796"/>
    <x v="2796"/>
    <s v="Jorge Cisneros"/>
    <n v="14.50046"/>
    <n v="-84.731390000000005"/>
    <s v="Bosque latifoliado &gt;70%"/>
    <n v="9"/>
    <s v="Alta"/>
    <s v="Landsat"/>
    <n v="2005"/>
    <s v="mosa_15_16_17_2005_06.img"/>
    <s v="Media"/>
    <s v="Bosque latifoliado &gt;70%"/>
    <n v="7"/>
    <s v="Alta"/>
    <s v="Rapide Eye"/>
    <n v="2016"/>
    <s v="1645725_RapidEye-3_analytic_20160317_164837.tif"/>
    <s v="Alta"/>
    <m/>
    <m/>
    <s v="1426i"/>
    <n v="14.50046"/>
    <n v="-84.731390000000005"/>
    <x v="0"/>
  </r>
  <r>
    <x v="2797"/>
    <x v="2797"/>
    <s v="Jorge Cisneros"/>
    <n v="14.499750000000001"/>
    <n v="-84.008510000000001"/>
    <s v="Bosque latifoliado &gt;70%"/>
    <n v="9"/>
    <s v="Alta"/>
    <s v="Landsat"/>
    <n v="2004"/>
    <s v="imal7_15050_04_04_2004.img"/>
    <s v="Media"/>
    <s v="Bosque latifoliado degradado 30-69%"/>
    <n v="3"/>
    <s v="Alta"/>
    <s v="Rapide Eye"/>
    <n v="2015"/>
    <s v="1645728_RapidEye-2_analytic_20151001_165209.tif"/>
    <s v="Alta"/>
    <m/>
    <m/>
    <s v="1423INF"/>
    <n v="14.499750000000001"/>
    <n v="-84.008510000000001"/>
    <x v="0"/>
  </r>
  <r>
    <x v="2798"/>
    <x v="2798"/>
    <s v="Jorge Cisneros"/>
    <n v="14.500540000000001"/>
    <n v="-84.98648"/>
    <s v="Bosque latifoliado &gt;70%"/>
    <n v="9"/>
    <s v="Alta"/>
    <s v="Landsat"/>
    <n v="2005"/>
    <s v="mosa_15_16_17_2005_06.img"/>
    <s v="Media"/>
    <s v="Bosque latifoliado &gt;70%"/>
    <n v="7"/>
    <s v="Alta"/>
    <s v="Rapide Eye"/>
    <n v="2016"/>
    <s v="1645724_RapidEye-3_analytic_20160317_164837.tif"/>
    <s v="Alta"/>
    <m/>
    <m/>
    <s v="1423i"/>
    <n v="14.500540000000001"/>
    <n v="-84.98648"/>
    <x v="0"/>
  </r>
  <r>
    <x v="2799"/>
    <x v="2799"/>
    <s v="Jorge Cisneros"/>
    <n v="14.50084"/>
    <n v="-84.263840000000002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727_RapidEye-1_analytic_20160417_164507.tif"/>
    <s v="Alta"/>
    <m/>
    <m/>
    <s v="1420INF"/>
    <n v="14.50084"/>
    <n v="-84.263840000000002"/>
    <x v="0"/>
  </r>
  <r>
    <x v="2800"/>
    <x v="2800"/>
    <s v="Jorge Cisneros"/>
    <n v="14.415290000000001"/>
    <n v="-83.372280000000003"/>
    <s v="Pastos"/>
    <m/>
    <s v="Alta"/>
    <s v="Landsat"/>
    <n v="2005"/>
    <s v="imal7_1550_09_11_2008.img"/>
    <s v="Media"/>
    <s v="Bosque latifoliado degradado 30-69%"/>
    <n v="4"/>
    <s v="Alta"/>
    <s v="Rapide Eye"/>
    <n v="2016"/>
    <s v="1745704_RapidEye-1_analytic_20160108_164826.tif"/>
    <s v="Alta"/>
    <m/>
    <m/>
    <s v="1420i"/>
    <n v="14.415290000000001"/>
    <n v="-83.372280000000003"/>
    <x v="0"/>
  </r>
  <r>
    <x v="2801"/>
    <x v="2801"/>
    <s v="Jorge Cisneros"/>
    <n v="14.499980000000001"/>
    <n v="-84.518680000000003"/>
    <s v="Bosque latifoliado &gt;70%"/>
    <n v="9"/>
    <s v="Alta"/>
    <s v="Landsat"/>
    <n v="2005"/>
    <s v="imgl7_16050_13_03_2005.img"/>
    <s v="Media"/>
    <s v="Bosque latifoliado &gt;70%"/>
    <n v="9"/>
    <s v="Alta"/>
    <s v="Rapide Eye"/>
    <n v="2016"/>
    <s v="1645726_RapidEye-3_analytic_20160317_164836.tif"/>
    <s v="Alta"/>
    <m/>
    <m/>
    <s v="1417INF"/>
    <n v="14.499980000000001"/>
    <n v="-84.518680000000003"/>
    <x v="0"/>
  </r>
  <r>
    <x v="2802"/>
    <x v="2802"/>
    <s v="Jorge Cisneros"/>
    <n v="14.41535"/>
    <n v="-83.627269999999996"/>
    <s v="Bosque de Pino &gt;70%"/>
    <n v="9"/>
    <s v="Alta"/>
    <s v="Landsat"/>
    <n v="2004"/>
    <s v="imal7_15050_04_04_2004.img"/>
    <s v="Media"/>
    <s v="Bosque de Pino &gt;70%"/>
    <n v="8"/>
    <s v="Alta"/>
    <s v="Rapide Eye"/>
    <n v="2016"/>
    <s v="1745703_RapidEye-1_analytic_20160206_165503.tif"/>
    <s v="Alta"/>
    <m/>
    <m/>
    <s v="1417i"/>
    <n v="14.41535"/>
    <n v="-83.627269999999996"/>
    <x v="0"/>
  </r>
  <r>
    <x v="2803"/>
    <x v="2803"/>
    <s v="Jorge Cisneros"/>
    <n v="14.500870000000001"/>
    <n v="-84.774050000000003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724_RapidEye-3_analytic_20160317_164837.tif"/>
    <s v="Alta"/>
    <m/>
    <m/>
    <s v="1414INF"/>
    <n v="14.500870000000001"/>
    <n v="-84.774050000000003"/>
    <x v="0"/>
  </r>
  <r>
    <x v="2804"/>
    <x v="2804"/>
    <s v="Jorge Cisneros"/>
    <n v="14.415380000000001"/>
    <n v="-83.882270000000005"/>
    <s v="Bosque de Pino degradado 30-69%"/>
    <n v="5"/>
    <s v="Alta"/>
    <s v="Landsat"/>
    <n v="2005"/>
    <s v="imgl7_16050_13_03_2005.img"/>
    <s v="Media"/>
    <s v="Bosque latifoliado degradado 30-69%"/>
    <n v="5"/>
    <s v="Alta"/>
    <s v="Rapide Eye"/>
    <n v="2015"/>
    <s v="1645728_RapidEye-2_analytic_20151001_165209.tif"/>
    <s v="Alta"/>
    <m/>
    <m/>
    <s v="1414i"/>
    <n v="14.415380000000001"/>
    <n v="-83.882270000000005"/>
    <x v="0"/>
  </r>
  <r>
    <x v="2805"/>
    <x v="2805"/>
    <s v="Jorge Cisneros"/>
    <n v="14.415419999999999"/>
    <n v="-83.967259999999996"/>
    <s v="Bosque latifoliado &gt;70%"/>
    <n v="8"/>
    <s v="Alta"/>
    <s v="Landsat"/>
    <n v="2008"/>
    <s v="imal7_1550_09_11_2008.img"/>
    <s v="Media"/>
    <s v="Bosque latifoliado &gt;70%"/>
    <n v="7"/>
    <s v="Alta"/>
    <s v="Rapide Eye"/>
    <n v="2015"/>
    <s v="1645728_RapidEye-2_analytic_20151001_165209.tif"/>
    <s v="Alta"/>
    <m/>
    <m/>
    <s v="1413i"/>
    <n v="14.415419999999999"/>
    <n v="-83.967259999999996"/>
    <x v="0"/>
  </r>
  <r>
    <x v="2806"/>
    <x v="2806"/>
    <s v="Jorge Cisneros"/>
    <n v="14.50019"/>
    <n v="-85.028850000000006"/>
    <s v="Bosque latifoliado &gt;70%"/>
    <n v="9"/>
    <s v="Alta"/>
    <s v="Landsat"/>
    <n v="2005"/>
    <s v="mosa_15_16_17_2005_06.img"/>
    <s v="Media"/>
    <s v="Bosque latifoliado degradado 30-69%"/>
    <n v="5"/>
    <s v="Alta"/>
    <s v="Rapide Eye"/>
    <n v="2016"/>
    <s v="1645723_RapidEye-4_analytic_20160116_165114.tif"/>
    <s v="Alta"/>
    <m/>
    <m/>
    <s v="1411INF"/>
    <n v="14.50019"/>
    <n v="-85.028850000000006"/>
    <x v="0"/>
  </r>
  <r>
    <x v="2807"/>
    <x v="2807"/>
    <s v="Jorge Cisneros"/>
    <n v="14.41545"/>
    <n v="-84.222260000000006"/>
    <s v="Bosque latifoliado &gt;70%"/>
    <n v="9"/>
    <s v="Alta"/>
    <s v="Landsat"/>
    <n v="2005"/>
    <s v="mosa_15_16_17_2005_06.img"/>
    <s v="Media"/>
    <s v="Bosque latifoliado &gt;70%"/>
    <n v="8"/>
    <s v="Alta"/>
    <s v="Rapide Eye"/>
    <n v="2016"/>
    <s v="1645727_RapidEye-1_analytic_20160417_164507.tif"/>
    <s v="Alta"/>
    <m/>
    <m/>
    <s v="1410i"/>
    <n v="14.41545"/>
    <n v="-84.222260000000006"/>
    <x v="0"/>
  </r>
  <r>
    <x v="2808"/>
    <x v="2808"/>
    <s v="Jorge Cisneros"/>
    <n v="14.414630000000001"/>
    <n v="-83.329689999999999"/>
    <s v="Bosque latifoliado degradado 30-69%"/>
    <n v="6"/>
    <s v="Alta"/>
    <s v="Google Earth"/>
    <n v="2005"/>
    <m/>
    <s v="Media"/>
    <s v="Bosque latifoliado &gt;70%"/>
    <n v="8"/>
    <s v="Alta"/>
    <s v="Rapide Eye"/>
    <n v="2016"/>
    <s v="1745704_RapidEye-1_analytic_20160613_164116.tif"/>
    <s v="Alta"/>
    <m/>
    <m/>
    <s v="1408INF"/>
    <n v="14.414630000000001"/>
    <n v="-83.329689999999999"/>
    <x v="0"/>
  </r>
  <r>
    <x v="2809"/>
    <x v="2809"/>
    <s v="Jorge Cisneros"/>
    <n v="14.415509999999999"/>
    <n v="-84.477249999999998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726_RapidEye-3_analytic_20160317_164836.tif"/>
    <s v="Alta"/>
    <m/>
    <m/>
    <s v="1407i"/>
    <n v="14.415509999999999"/>
    <n v="-84.477249999999998"/>
    <x v="0"/>
  </r>
  <r>
    <x v="2810"/>
    <x v="2810"/>
    <s v="Jorge Cisneros"/>
    <n v="14.415940000000001"/>
    <n v="-83.584869999999995"/>
    <s v="Sabanas naturales"/>
    <m/>
    <s v="Alta"/>
    <s v="Landsat"/>
    <n v="2008"/>
    <s v="imal7_1550_09_11_2008.img"/>
    <s v="Media"/>
    <s v="Sabanas naturales"/>
    <m/>
    <s v="Alta"/>
    <s v="Rapide Eye"/>
    <n v="2016"/>
    <s v="1745703_RapidEye-1_analytic_20160206_165503.tif"/>
    <s v="Alta"/>
    <m/>
    <m/>
    <s v="1405INF"/>
    <n v="14.415940000000001"/>
    <n v="-83.584869999999995"/>
    <x v="0"/>
  </r>
  <r>
    <x v="2811"/>
    <x v="2811"/>
    <s v="Jorge Cisneros"/>
    <n v="14.41554"/>
    <n v="-84.732249999999993"/>
    <s v="Bosque latifoliado &gt;70%"/>
    <n v="9"/>
    <s v="Baja"/>
    <s v="Landsat"/>
    <n v="2005"/>
    <s v="mosa_15_16_17_2005_06.img"/>
    <s v="Media"/>
    <s v="Bosque latifoliado &gt;70%"/>
    <n v="8"/>
    <s v="Alta"/>
    <s v="Rapide Eye"/>
    <n v="2016"/>
    <s v="1745703_RapidEye-1_analytic_20160206_165503.tif"/>
    <s v="Alta"/>
    <m/>
    <m/>
    <s v="1404i"/>
    <n v="14.41554"/>
    <n v="-84.732249999999993"/>
    <x v="0"/>
  </r>
  <r>
    <x v="2812"/>
    <x v="2812"/>
    <s v="Jorge Cisneros"/>
    <n v="14.414820000000001"/>
    <n v="-83.839659999999995"/>
    <s v="Bosque de Pino degradado 30-69%"/>
    <n v="6"/>
    <s v="Media"/>
    <s v="Landsat"/>
    <n v="2005"/>
    <s v="mosa_15_16_17_2005_06_1.img"/>
    <s v="Media"/>
    <s v="Bosque de Pino &gt;70%"/>
    <n v="8"/>
    <s v="Alta"/>
    <s v="Rapide Eye"/>
    <n v="2016"/>
    <s v="1745702_RapidEye-1_analytic_20160206_165503.tif"/>
    <s v="Alta"/>
    <m/>
    <m/>
    <s v="1402INF"/>
    <n v="14.414820000000001"/>
    <n v="-83.839659999999995"/>
    <x v="0"/>
  </r>
  <r>
    <x v="2813"/>
    <x v="2813"/>
    <s v="Jorge Cisneros"/>
    <n v="14.4156"/>
    <n v="-84.987250000000003"/>
    <s v="Bosque latifoliado degradado 30-69%"/>
    <n v="6"/>
    <s v="Alta"/>
    <s v="Landsat"/>
    <n v="2005"/>
    <s v="mosa_15_16_17_2005_06_1.img"/>
    <s v="Media"/>
    <s v="Bosque latifoliado degradado 30-69%"/>
    <n v="5"/>
    <s v="Baja"/>
    <s v="Rapide Eye"/>
    <n v="2016"/>
    <m/>
    <s v="Alta"/>
    <m/>
    <m/>
    <s v="1401i"/>
    <n v="14.4156"/>
    <n v="-84.987250000000003"/>
    <x v="0"/>
  </r>
  <r>
    <x v="2814"/>
    <x v="2814"/>
    <s v="Jorge Cisneros"/>
    <n v="10.93103"/>
    <n v="-83.924009999999996"/>
    <s v="Bosque latifoliado &gt;70%"/>
    <n v="9"/>
    <s v="Alta"/>
    <s v="Landsat"/>
    <n v="2005"/>
    <s v="imal7_15052_29_08_2005.img"/>
    <s v="Media"/>
    <s v="Bosque latifoliado degradado 30-69%"/>
    <n v="6"/>
    <s v="Media"/>
    <s v="Rapide Eye"/>
    <n v="2016"/>
    <s v="1644128_RapidEye-2_analytic_20160903_164431.tif"/>
    <s v="Alta"/>
    <m/>
    <m/>
    <s v="13INF"/>
    <n v="10.93103"/>
    <n v="-83.924009999999996"/>
    <x v="0"/>
  </r>
  <r>
    <x v="2815"/>
    <x v="2815"/>
    <s v="Jorge Cisneros"/>
    <n v="11.05824"/>
    <n v="-84.392449999999997"/>
    <s v="Cultivo Permanente &lt; 30% (no bosque)"/>
    <m/>
    <s v="Alta"/>
    <s v="Landsat"/>
    <n v="2005"/>
    <s v="imal7_15052_29_08_2005.img"/>
    <s v="Media"/>
    <s v="Cultivo Permanente &lt; 30% (no bosque)"/>
    <m/>
    <s v="Alta"/>
    <s v="Rapide Eye"/>
    <n v="2016"/>
    <s v="1644126_RapidEye-1_analytic_20160315_165228.tif"/>
    <s v="Alta"/>
    <m/>
    <m/>
    <s v="13i"/>
    <n v="11.05824"/>
    <n v="-84.392449999999997"/>
    <x v="0"/>
  </r>
  <r>
    <x v="2816"/>
    <x v="2816"/>
    <s v="Jorge Cisneros"/>
    <n v="11.440289999999999"/>
    <n v="-84.349869999999996"/>
    <s v="Cultivo anual"/>
    <m/>
    <s v="Alta"/>
    <s v="Landsat"/>
    <n v="2005"/>
    <s v="imal7_15052_29_08_2005.img"/>
    <s v="Media"/>
    <s v="Áreas agropecuarias arboladas"/>
    <n v="2"/>
    <s v="Alta"/>
    <s v="Rapide Eye"/>
    <n v="2016"/>
    <s v="1644327_RapidEye-1_analytic_20160315_165221.tif"/>
    <s v="Alta"/>
    <m/>
    <m/>
    <s v="139INF"/>
    <n v="11.440289999999999"/>
    <n v="-84.349869999999996"/>
    <x v="0"/>
  </r>
  <r>
    <x v="2817"/>
    <x v="2817"/>
    <s v="Jorge Cisneros"/>
    <n v="14.330120000000001"/>
    <n v="-83.285920000000004"/>
    <s v="Agua"/>
    <m/>
    <s v="Alta"/>
    <s v="Landsat"/>
    <n v="2008"/>
    <s v="imal7_1550_09_11_2008.img"/>
    <s v="Media"/>
    <s v="Agua"/>
    <m/>
    <s v="Alta"/>
    <s v="Rapide Eye"/>
    <n v="2016"/>
    <s v="1745704_RapidEye-1_analytic_20160108_164826.tif"/>
    <s v="Alta"/>
    <m/>
    <m/>
    <s v="1399i"/>
    <n v="14.330120000000001"/>
    <n v="-83.285920000000004"/>
    <x v="0"/>
  </r>
  <r>
    <x v="2818"/>
    <x v="2818"/>
    <s v="Jorge Cisneros"/>
    <n v="14.41494"/>
    <n v="-84.179640000000006"/>
    <s v="Bosque latifoliado &gt;70%"/>
    <n v="9"/>
    <s v="Alta"/>
    <s v="Landsat"/>
    <n v="2005"/>
    <s v="mosa_15_16_17_2005_06.img"/>
    <s v="Media"/>
    <s v="Bosque latifoliado &gt;70%"/>
    <n v="7"/>
    <s v="Media"/>
    <s v="Rapide Eye"/>
    <n v="2016"/>
    <s v="1645727_RapidEye-1_analytic_20160417_164507.tif"/>
    <s v="Alta"/>
    <m/>
    <m/>
    <s v="1398INF"/>
    <n v="14.41494"/>
    <n v="-84.179640000000006"/>
    <x v="0"/>
  </r>
  <r>
    <x v="2819"/>
    <x v="2819"/>
    <s v="Jorge Cisneros"/>
    <n v="14.33018"/>
    <n v="-83.54101"/>
    <s v="Bosque latifoliado &gt;70%"/>
    <n v="8"/>
    <s v="Alta"/>
    <s v="Landsat"/>
    <n v="2005"/>
    <s v="mosa_15_16_17_2005_06_1.img"/>
    <s v="Media"/>
    <s v="Bosque latifoliado &gt;70%"/>
    <n v="8"/>
    <s v="Alta"/>
    <s v="Rapide Eye"/>
    <n v="2016"/>
    <s v="1745703_RapidEye-1_analytic_20160206_165503.tif"/>
    <s v="Alta"/>
    <m/>
    <m/>
    <s v="1396i"/>
    <n v="14.33018"/>
    <n v="-83.54101"/>
    <x v="0"/>
  </r>
  <r>
    <x v="2820"/>
    <x v="2820"/>
    <s v="Jorge Cisneros"/>
    <n v="14.415940000000001"/>
    <n v="-84.43488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726_RapidEye-3_analytic_20160317_164836.tif"/>
    <s v="Alta"/>
    <m/>
    <m/>
    <s v="1395INF"/>
    <n v="14.415940000000001"/>
    <n v="-84.434889999999996"/>
    <x v="0"/>
  </r>
  <r>
    <x v="2821"/>
    <x v="2821"/>
    <s v="Jorge Cisneros"/>
    <n v="14.330260000000001"/>
    <n v="-83.796090000000007"/>
    <s v="Bosque latifoliado &gt;70%"/>
    <n v="9"/>
    <s v="Alta"/>
    <s v="Landsat"/>
    <n v="2008"/>
    <s v="imal7_1550_09_11_2008.img"/>
    <s v="Media"/>
    <s v="Áreas agropecuarias arboladas"/>
    <n v="2"/>
    <s v="Alta"/>
    <s v="Rapide Eye"/>
    <n v="2016"/>
    <s v="1745702_RapidEye-1_analytic_20160206_165503.tif"/>
    <s v="Alta"/>
    <m/>
    <m/>
    <s v="1393i"/>
    <n v="14.330260000000001"/>
    <n v="-83.796090000000007"/>
    <x v="0"/>
  </r>
  <r>
    <x v="2822"/>
    <x v="2822"/>
    <s v="Jorge Cisneros"/>
    <n v="14.41513"/>
    <n v="-84.689610000000002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5"/>
    <s v="1645725_RapidEye-3_analytic_20160317_164837.tif"/>
    <s v="Alta"/>
    <m/>
    <m/>
    <s v="1392INF"/>
    <n v="14.41513"/>
    <n v="-84.689610000000002"/>
    <x v="0"/>
  </r>
  <r>
    <x v="2823"/>
    <x v="2823"/>
    <s v="Jorge Cisneros"/>
    <n v="14.330310000000001"/>
    <n v="-84.051190000000005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4727_RapidEye-2_analytic_20151001_165244.tif"/>
    <s v="Alta"/>
    <m/>
    <m/>
    <s v="1390i"/>
    <n v="14.330310000000001"/>
    <n v="-84.051190000000005"/>
    <x v="0"/>
  </r>
  <r>
    <x v="2824"/>
    <x v="2824"/>
    <s v="Jorge Cisneros"/>
    <n v="12.24722"/>
    <n v="-84.137200000000007"/>
    <s v="Áreas agropecuarias arboladas"/>
    <n v="2"/>
    <s v="Alta"/>
    <s v="Landsat"/>
    <n v="2005"/>
    <s v="imal7_15052_29_08_2005.img"/>
    <s v="Media"/>
    <s v="Cultivo Permanente &lt; 30% (no bosque)"/>
    <m/>
    <s v="Alta"/>
    <s v="Otras"/>
    <n v="2017"/>
    <s v="Capa de cultivos 2017 INETER"/>
    <s v="Alta"/>
    <m/>
    <m/>
    <s v="138i"/>
    <n v="12.24722"/>
    <n v="-84.137200000000007"/>
    <x v="0"/>
  </r>
  <r>
    <x v="2825"/>
    <x v="2825"/>
    <s v="Jorge Cisneros"/>
    <n v="14.415940000000001"/>
    <n v="-84.944900000000004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5"/>
    <s v="1645724_RapidEye-3_analytic_20160317_164837.tif"/>
    <s v="Alta"/>
    <m/>
    <m/>
    <s v="1389INF"/>
    <n v="14.415940000000001"/>
    <n v="-84.944900000000004"/>
    <x v="0"/>
  </r>
  <r>
    <x v="2826"/>
    <x v="2826"/>
    <s v="Jorge Cisneros"/>
    <n v="14.33039"/>
    <n v="-84.306280000000001"/>
    <s v="Bosque latifoliado degradado 30-69%"/>
    <n v="6"/>
    <s v="Alta"/>
    <s v="Landsat"/>
    <n v="2005"/>
    <s v="mosa_15_16_17_2005_06_1.img"/>
    <s v="Media"/>
    <s v="Áreas agropecuarias arboladas"/>
    <n v="2"/>
    <s v="Alta"/>
    <s v="Rapide Eye"/>
    <n v="2015"/>
    <s v="1645727_RapidEye-3_analytic_20160728_164017.tif"/>
    <s v="Alta"/>
    <m/>
    <m/>
    <s v="1387i"/>
    <n v="14.33039"/>
    <n v="-84.306280000000001"/>
    <x v="0"/>
  </r>
  <r>
    <x v="2827"/>
    <x v="2827"/>
    <s v="Jorge Cisneros"/>
    <n v="14.330780000000001"/>
    <n v="-83.413520000000005"/>
    <s v="Bosque de Pino degradado 30-69%"/>
    <n v="5"/>
    <s v="Alta"/>
    <s v="Landsat"/>
    <n v="2004"/>
    <s v="imal7_15050_04_04_2004.img"/>
    <s v="Media"/>
    <s v="Bosque de Pino &gt;70%"/>
    <n v="8"/>
    <s v="Alta"/>
    <s v="Rapide Eye"/>
    <n v="2016"/>
    <s v="1745704_RapidEye-1_analytic_20160108_164826.tif"/>
    <s v="Alta"/>
    <m/>
    <m/>
    <s v="1384INF"/>
    <n v="14.330780000000001"/>
    <n v="-83.413520000000005"/>
    <x v="0"/>
  </r>
  <r>
    <x v="2828"/>
    <x v="2828"/>
    <s v="Jorge Cisneros"/>
    <n v="14.330439999999999"/>
    <n v="-84.561369999999997"/>
    <s v="Sombras y Nubes"/>
    <m/>
    <s v="Media"/>
    <s v="Landsat"/>
    <n v="2005"/>
    <s v="Google earth engine"/>
    <s v="Media"/>
    <s v="Bosque latifoliado &gt;70%"/>
    <n v="9"/>
    <s v="Alta"/>
    <s v="Rapide Eye"/>
    <n v="2016"/>
    <s v="1645725_RapidEye-3_analytic_20160317_164837.tif"/>
    <s v="Alta"/>
    <m/>
    <m/>
    <s v="1384i"/>
    <n v="14.330439999999999"/>
    <n v="-84.561369999999997"/>
    <x v="1"/>
  </r>
  <r>
    <x v="2829"/>
    <x v="2829"/>
    <s v="Jorge Cisneros"/>
    <n v="14.32963"/>
    <n v="-83.668480000000002"/>
    <s v="Bosque de Pino &gt;70%"/>
    <n v="7"/>
    <s v="Media"/>
    <s v="Landsat"/>
    <n v="2004"/>
    <s v="imal7_15050_04_04_2004.img"/>
    <s v="Media"/>
    <s v="Bosque de Pino degradado 30-69%"/>
    <n v="6"/>
    <s v="Alta"/>
    <s v="Rapide Eye"/>
    <n v="2016"/>
    <s v="1745702_RapidEye-1_analytic_20160206_165503.tif"/>
    <s v="Alta"/>
    <m/>
    <m/>
    <s v="1381INF"/>
    <n v="14.32963"/>
    <n v="-83.668480000000002"/>
    <x v="0"/>
  </r>
  <r>
    <x v="2830"/>
    <x v="2830"/>
    <s v="Jorge Cisneros"/>
    <n v="14.33051"/>
    <n v="-84.816460000000006"/>
    <s v="Bosque latifoliado &gt;70%"/>
    <n v="8"/>
    <s v="Media"/>
    <s v="Landsat"/>
    <n v="2004"/>
    <s v="imal7_15050_04_04_2004.img"/>
    <s v="Media"/>
    <s v="Bosque latifoliado &gt;70%"/>
    <n v="7"/>
    <s v="Alta"/>
    <s v="Rapide Eye"/>
    <n v="2016"/>
    <s v="1645724_RapidEye-3_analytic_20160317_164837.tif"/>
    <s v="Alta"/>
    <m/>
    <m/>
    <s v="1381i"/>
    <n v="14.33051"/>
    <n v="-84.816460000000006"/>
    <x v="0"/>
  </r>
  <r>
    <x v="2831"/>
    <x v="2831"/>
    <s v="Jorge Cisneros"/>
    <n v="14.330819999999999"/>
    <n v="-83.923720000000003"/>
    <s v="Humedales"/>
    <m/>
    <s v="Alta"/>
    <s v="Landsat"/>
    <n v="2008"/>
    <s v="imal7_1550_09_11_2008.img"/>
    <s v="Media"/>
    <s v="Humedales"/>
    <m/>
    <s v="Alta"/>
    <s v="Rapide Eye"/>
    <n v="2015"/>
    <s v="1645728_RapidEye-2_analytic_20151001_165209.tif"/>
    <s v="Alta"/>
    <m/>
    <m/>
    <s v="1378INF"/>
    <n v="14.330819999999999"/>
    <n v="-83.923720000000003"/>
    <x v="0"/>
  </r>
  <r>
    <x v="2832"/>
    <x v="2832"/>
    <s v="Jorge Cisneros"/>
    <n v="14.33056"/>
    <n v="-85.071560000000005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723_RapidEye-4_analytic_20160116_165114.tif"/>
    <s v="Alta"/>
    <m/>
    <m/>
    <s v="1378i"/>
    <n v="14.33056"/>
    <n v="-85.071560000000005"/>
    <x v="0"/>
  </r>
  <r>
    <x v="2833"/>
    <x v="2833"/>
    <s v="Jorge Cisneros"/>
    <n v="14.245340000000001"/>
    <n v="-83.457300000000004"/>
    <s v="Sabanas naturales"/>
    <m/>
    <s v="Alta"/>
    <s v="Landsat"/>
    <n v="2005"/>
    <s v="imal7_1550_09_11_2008.img"/>
    <s v="Media"/>
    <s v="Sabanas naturales"/>
    <m/>
    <s v="Alta"/>
    <s v="Rapide Eye"/>
    <n v="2015"/>
    <s v="1745603_RapidEye-2_analytic_20151001_165212.tif"/>
    <s v="Alta"/>
    <m/>
    <m/>
    <s v="1375i"/>
    <n v="14.245340000000001"/>
    <n v="-83.457300000000004"/>
    <x v="0"/>
  </r>
  <r>
    <x v="2834"/>
    <x v="2834"/>
    <s v="Jorge Cisneros"/>
    <n v="14.32992"/>
    <n v="-84.348699999999994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726_RapidEye-3_analytic_20160317_164836.tif"/>
    <s v="Alta"/>
    <m/>
    <m/>
    <s v="1373INF"/>
    <n v="14.32992"/>
    <n v="-84.348699999999994"/>
    <x v="0"/>
  </r>
  <r>
    <x v="2835"/>
    <x v="2835"/>
    <s v="Jorge Cisneros"/>
    <n v="14.245369999999999"/>
    <n v="-83.712299999999999"/>
    <s v="Bosque latifoliado degradado 30-69%"/>
    <n v="6"/>
    <s v="Alta"/>
    <s v="Landsat"/>
    <n v="2004"/>
    <s v="imal7_15050_04_04_2004.img"/>
    <s v="Media"/>
    <s v="Bosque latifoliado &gt;70%"/>
    <n v="9"/>
    <s v="Alta"/>
    <s v="Rapide Eye"/>
    <n v="2016"/>
    <s v="1745602_RapidEye-1_analytic_20160206_165507.tif"/>
    <s v="Alta"/>
    <m/>
    <m/>
    <s v="1372i"/>
    <n v="14.245369999999999"/>
    <n v="-83.712299999999999"/>
    <x v="0"/>
  </r>
  <r>
    <x v="2836"/>
    <x v="2836"/>
    <s v="Jorge Cisneros"/>
    <n v="14.330870000000001"/>
    <n v="-84.603989999999996"/>
    <s v="Bosque latifoliado degradado 30-69%"/>
    <n v="4"/>
    <s v="Alta"/>
    <s v="Landsat"/>
    <n v="2005"/>
    <s v="mosa_15_16_17_2005_06_1.img"/>
    <s v="Media"/>
    <s v="Bosque latifoliado degradado 30-69%"/>
    <n v="4"/>
    <s v="Alta"/>
    <s v="Rapide Eye"/>
    <n v="2016"/>
    <s v="1645725_RapidEye-3_analytic_20160317_164837.tif"/>
    <s v="Alta"/>
    <m/>
    <m/>
    <s v="1370INF"/>
    <n v="14.330870000000001"/>
    <n v="-84.603989999999996"/>
    <x v="0"/>
  </r>
  <r>
    <x v="2837"/>
    <x v="2837"/>
    <s v="Jorge Cisneros"/>
    <n v="14.245430000000001"/>
    <n v="-83.967290000000006"/>
    <s v="Bosque latifoliado &gt;70%"/>
    <n v="7"/>
    <s v="Alta"/>
    <s v="Landsat"/>
    <n v="2005"/>
    <s v="mosa_15_16_17_2005_06_1.img"/>
    <s v="Media"/>
    <s v="Áreas agropecuarias arboladas"/>
    <n v="2"/>
    <s v="Alta"/>
    <s v="Rapide Eye"/>
    <n v="2016"/>
    <s v="1645628_RapidEye-1_analytic_20160206_165507.tif"/>
    <s v="Alta"/>
    <m/>
    <m/>
    <s v="1369i"/>
    <n v="14.245430000000001"/>
    <n v="-83.967290000000006"/>
    <x v="0"/>
  </r>
  <r>
    <x v="2838"/>
    <x v="2838"/>
    <s v="Jorge Cisneros"/>
    <n v="14.33014"/>
    <n v="-84.858869999999996"/>
    <s v="Bosque latifoliado &gt;70%"/>
    <n v="9"/>
    <s v="Alta"/>
    <s v="Landsat"/>
    <n v="2005"/>
    <s v="mosa_15_16_17_2005_06.img"/>
    <s v="Media"/>
    <s v="Bosque latifoliado &gt;70%"/>
    <n v="7"/>
    <s v="Alta"/>
    <s v="Rapide Eye"/>
    <n v="2016"/>
    <s v="1645724_RapidEye-3_analytic_20160317_164837.tif"/>
    <s v="Alta"/>
    <m/>
    <m/>
    <s v="1367INF"/>
    <n v="14.33014"/>
    <n v="-84.858869999999996"/>
    <x v="0"/>
  </r>
  <r>
    <x v="2839"/>
    <x v="2839"/>
    <s v="Jorge Cisneros"/>
    <n v="14.24546"/>
    <n v="-84.222290000000001"/>
    <s v="Bosque latifoliado &gt;70%"/>
    <n v="7"/>
    <s v="Alta"/>
    <s v="Landsat"/>
    <n v="2005"/>
    <s v="mosa_15_16_17_2005_06.img"/>
    <s v="Media"/>
    <s v="Bosque latifoliado degradado 30-69%"/>
    <n v="5"/>
    <s v="Alta"/>
    <s v="Rapide Eye"/>
    <n v="2016"/>
    <s v="1645627_RapidEye-1_analytic_20160225_165225.tif"/>
    <s v="Alta"/>
    <m/>
    <m/>
    <s v="1366i"/>
    <n v="14.24546"/>
    <n v="-84.222290000000001"/>
    <x v="0"/>
  </r>
  <r>
    <x v="2840"/>
    <x v="2840"/>
    <s v="Jorge Cisneros"/>
    <n v="14.24549"/>
    <n v="-84.307289999999995"/>
    <s v="Bosque latifoliado &gt;70%"/>
    <n v="9"/>
    <s v="Media"/>
    <s v="Landsat"/>
    <n v="2005"/>
    <s v="mosa_15_16_17_2005_06.img"/>
    <s v="Media"/>
    <s v="Bosque latifoliado &gt;70%"/>
    <n v="7"/>
    <s v="Media"/>
    <s v="Rapide Eye"/>
    <n v="2016"/>
    <s v="1645627_RapidEye-1_analytic_20160225_165225.tif"/>
    <s v="Alta"/>
    <m/>
    <m/>
    <s v="1365i"/>
    <n v="14.24549"/>
    <n v="-84.307289999999995"/>
    <x v="0"/>
  </r>
  <r>
    <x v="2841"/>
    <x v="2841"/>
    <s v="Jorge Cisneros"/>
    <n v="14.3309"/>
    <n v="-85.114189999999994"/>
    <s v="Bosque latifoliado &gt;70%"/>
    <n v="8"/>
    <s v="Alta"/>
    <s v="Landsat"/>
    <n v="2005"/>
    <s v="mosa_15_16_17_2005_06.img"/>
    <s v="Media"/>
    <s v="Bosque latifoliado &gt;70%"/>
    <n v="7"/>
    <s v="Alta"/>
    <s v="Rapide Eye"/>
    <n v="2016"/>
    <s v="1645723_RapidEye-4_analytic_20160116_165114.tif"/>
    <s v="Alta"/>
    <m/>
    <m/>
    <s v="1364INF"/>
    <n v="14.3309"/>
    <n v="-85.114189999999994"/>
    <x v="0"/>
  </r>
  <r>
    <x v="2842"/>
    <x v="2842"/>
    <s v="Jorge Cisneros"/>
    <n v="14.245950000000001"/>
    <n v="-83.244860000000003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745604_RapidEye-1_analytic_20160613_164119.tif"/>
    <s v="Alta"/>
    <m/>
    <m/>
    <s v="1363INF"/>
    <n v="14.245950000000001"/>
    <n v="-83.244860000000003"/>
    <x v="0"/>
  </r>
  <r>
    <x v="2843"/>
    <x v="2843"/>
    <s v="Jorge Cisneros"/>
    <n v="14.245520000000001"/>
    <n v="-84.562290000000004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625_RapidEye-3_analytic_20160317_164840.tif"/>
    <s v="Alta"/>
    <m/>
    <m/>
    <s v="1362i"/>
    <n v="14.245520000000001"/>
    <n v="-84.562290000000004"/>
    <x v="0"/>
  </r>
  <r>
    <x v="2844"/>
    <x v="2844"/>
    <s v="Jorge Cisneros"/>
    <n v="14.244719999999999"/>
    <n v="-83.499740000000003"/>
    <s v="Sabanas naturales"/>
    <m/>
    <s v="Alta"/>
    <s v="Landsat"/>
    <n v="2005"/>
    <s v="mosa_15_16_17_2005_06_1.img"/>
    <s v="Media"/>
    <s v="Sabanas naturales"/>
    <m/>
    <s v="Alta"/>
    <s v="Rapide Eye"/>
    <n v="2015"/>
    <s v="1745603_RapidEye-2_analytic_20151001_165212.tif"/>
    <s v="Alta"/>
    <m/>
    <m/>
    <s v="1360INF"/>
    <n v="14.244719999999999"/>
    <n v="-83.499740000000003"/>
    <x v="0"/>
  </r>
  <r>
    <x v="2845"/>
    <x v="2845"/>
    <s v="Jorge Cisneros"/>
    <n v="12.24813"/>
    <n v="-84.392229999999998"/>
    <s v="Bosque latifoliado &gt;70%"/>
    <n v="8"/>
    <s v="Alta"/>
    <s v="Landsat"/>
    <n v="2005"/>
    <s v="imal7_15052_29_08_2005.img"/>
    <s v="Media"/>
    <s v="Bosque latifoliado &gt;70%"/>
    <n v="8"/>
    <s v="Alta"/>
    <s v="Rapide Eye"/>
    <n v="2016"/>
    <s v="1644726_RapidEye-2_analytic_20160124_170429.tif"/>
    <s v="Alta"/>
    <m/>
    <m/>
    <s v="135i"/>
    <n v="12.24813"/>
    <n v="-84.392229999999998"/>
    <x v="0"/>
  </r>
  <r>
    <x v="2846"/>
    <x v="2846"/>
    <s v="Jorge Cisneros"/>
    <n v="14.24558"/>
    <n v="-84.817279999999997"/>
    <s v="Bosque latifoliado &gt;70%"/>
    <n v="8"/>
    <s v="Alta"/>
    <s v="Landsat"/>
    <n v="2005"/>
    <s v="mosa_15_16_17_2005_06.img"/>
    <s v="Media"/>
    <s v="Bosque latifoliado degradado 30-69%"/>
    <n v="6"/>
    <s v="Alta"/>
    <s v="Rapide Eye"/>
    <n v="2016"/>
    <s v="1645624_RapidEye-3_analytic_20160317_164841.tif"/>
    <s v="Alta"/>
    <m/>
    <m/>
    <s v="1359i"/>
    <n v="14.24558"/>
    <n v="-84.817279999999997"/>
    <x v="0"/>
  </r>
  <r>
    <x v="2847"/>
    <x v="2847"/>
    <s v="Jorge Cisneros"/>
    <n v="14.245950000000001"/>
    <n v="-83.754869999999997"/>
    <s v="Bosque latifoliado &gt;70%"/>
    <n v="9"/>
    <s v="Alta"/>
    <s v="Landsat"/>
    <n v="2005"/>
    <s v="imal7_15050_04_04_2004.img"/>
    <s v="Media"/>
    <s v="Bosque latifoliado &gt;70%"/>
    <n v="8"/>
    <s v="Alta"/>
    <s v="Rapide Eye"/>
    <n v="2015"/>
    <s v="1745602_RapidEye-2_analytic_20151001_165212.tif"/>
    <s v="Alta"/>
    <m/>
    <m/>
    <s v="1357INF"/>
    <n v="14.245950000000001"/>
    <n v="-83.754869999999997"/>
    <x v="0"/>
  </r>
  <r>
    <x v="2848"/>
    <x v="2848"/>
    <s v="Jorge Cisneros"/>
    <n v="14.245609999999999"/>
    <n v="-85.072280000000006"/>
    <s v="Bosque latifoliado &gt;70%"/>
    <n v="9"/>
    <s v="Alta"/>
    <s v="Landsat"/>
    <n v="2005"/>
    <s v="mosa_15_16_17_2005_06.img"/>
    <s v="Media"/>
    <s v="Bosque latifoliado degradado 30-69%"/>
    <n v="6"/>
    <s v="Alta"/>
    <s v="Rapide Eye"/>
    <n v="2016"/>
    <s v="1645623_RapidEye-4_analytic_20160116_165117.tif"/>
    <s v="Alta"/>
    <m/>
    <m/>
    <s v="1356i"/>
    <n v="14.245609999999999"/>
    <n v="-85.072280000000006"/>
    <x v="0"/>
  </r>
  <r>
    <x v="2849"/>
    <x v="2849"/>
    <s v="Jorge Cisneros"/>
    <n v="14.244899999999999"/>
    <n v="-84.009709999999998"/>
    <s v="Bosque latifoliado &gt;70%"/>
    <n v="9"/>
    <s v="Alta"/>
    <s v="Landsat"/>
    <n v="2005"/>
    <s v="mosa_15_16_17_2005_06.img"/>
    <s v="Media"/>
    <s v="Bosque latifoliado &gt;70%"/>
    <n v="7"/>
    <s v="Alta"/>
    <m/>
    <n v="2016"/>
    <s v="1645628_RapidEye-1_analytic_20160206_165507.tif"/>
    <s v="Alta"/>
    <m/>
    <m/>
    <s v="1354INF"/>
    <n v="14.244899999999999"/>
    <n v="-84.009709999999998"/>
    <x v="0"/>
  </r>
  <r>
    <x v="2850"/>
    <x v="2850"/>
    <s v="Jorge Cisneros"/>
    <n v="14.245950000000001"/>
    <n v="-84.264880000000005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627_RapidEye-5_analytic_20160421_164624.tif"/>
    <s v="Alta"/>
    <m/>
    <m/>
    <s v="1351INF"/>
    <n v="14.245950000000001"/>
    <n v="-84.264880000000005"/>
    <x v="0"/>
  </r>
  <r>
    <x v="2851"/>
    <x v="2851"/>
    <s v="Jorge Cisneros"/>
    <n v="14.16019"/>
    <n v="-83.541060000000002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745603_RapidEye-2_analytic_20151001_165212.tif"/>
    <s v="Alta"/>
    <m/>
    <m/>
    <s v="1351i"/>
    <n v="14.16019"/>
    <n v="-83.541060000000002"/>
    <x v="0"/>
  </r>
  <r>
    <x v="2852"/>
    <x v="2852"/>
    <s v="Jorge Cisneros"/>
    <n v="14.24502"/>
    <n v="-84.349689999999995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626_RapidEye-2_analytic_20160927_164623.tif"/>
    <s v="Alta"/>
    <m/>
    <m/>
    <s v="1350INF"/>
    <n v="14.24502"/>
    <n v="-84.349689999999995"/>
    <x v="0"/>
  </r>
  <r>
    <x v="2853"/>
    <x v="2853"/>
    <s v="Jorge Cisneros"/>
    <n v="14.16028"/>
    <n v="-83.796139999999994"/>
    <s v="Bosque latifoliado &gt;70%"/>
    <n v="9"/>
    <s v="Alta"/>
    <s v="Landsat"/>
    <n v="2005"/>
    <s v="mosa_15_16_17_2005_06_1.img"/>
    <s v="Media"/>
    <s v="Bosque latifoliado degradado 30-69%"/>
    <n v="6"/>
    <s v="Alta"/>
    <s v="Rapide Eye"/>
    <n v="2016"/>
    <s v="1745602_RapidEye-2_analytic_20151001_165212.tif"/>
    <s v="Alta"/>
    <m/>
    <m/>
    <s v="1348i"/>
    <n v="14.16028"/>
    <n v="-83.796139999999994"/>
    <x v="0"/>
  </r>
  <r>
    <x v="2854"/>
    <x v="2854"/>
    <s v="Jorge Cisneros"/>
    <n v="14.245950000000001"/>
    <n v="-84.604889999999997"/>
    <s v="Bosque latifoliado &gt;70%"/>
    <n v="9"/>
    <s v="Alta"/>
    <s v="Landsat"/>
    <n v="2005"/>
    <s v="mosa_15_16_17_2005_06_1.img"/>
    <s v="Media"/>
    <s v="Bosque latifoliado degradado 30-69%"/>
    <n v="5"/>
    <s v="Media"/>
    <s v="Rapide Eye"/>
    <n v="2016"/>
    <s v="1645625_RapidEye-3_analytic_20160317_164840.tif"/>
    <s v="Alta"/>
    <m/>
    <m/>
    <s v="1347INF"/>
    <n v="14.245950000000001"/>
    <n v="-84.604889999999997"/>
    <x v="0"/>
  </r>
  <r>
    <x v="2855"/>
    <x v="2855"/>
    <s v="Jorge Cisneros"/>
    <n v="14.16033"/>
    <n v="-84.051230000000004"/>
    <s v="Bosque latifoliado &gt;70%"/>
    <n v="9"/>
    <s v="Alta"/>
    <s v="Landsat"/>
    <n v="2005"/>
    <s v="mosa_15_16_17_2005_06_1.img"/>
    <s v="Media"/>
    <s v="Bosque latifoliado degradado 30-69%"/>
    <n v="5"/>
    <s v="Alta"/>
    <s v="Rapide Eye"/>
    <n v="2016"/>
    <s v="1645628_RapidEye-1_analytic_20160206_165507.tif"/>
    <s v="Alta"/>
    <m/>
    <m/>
    <s v="1345i"/>
    <n v="14.16033"/>
    <n v="-84.051230000000004"/>
    <x v="0"/>
  </r>
  <r>
    <x v="2856"/>
    <x v="2856"/>
    <s v="Jorge Cisneros"/>
    <n v="14.245200000000001"/>
    <n v="-84.859669999999994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624_RapidEye-3_analytic_20160317_164841.tif"/>
    <s v="Alta"/>
    <m/>
    <m/>
    <s v="1344INF"/>
    <n v="14.245200000000001"/>
    <n v="-84.859669999999994"/>
    <x v="0"/>
  </r>
  <r>
    <x v="2857"/>
    <x v="2857"/>
    <s v="Jorge Cisneros"/>
    <n v="14.160410000000001"/>
    <n v="-84.306319999999999"/>
    <s v="Bosque latifoliado &gt;70%"/>
    <n v="9"/>
    <s v="Alta"/>
    <s v="Landsat"/>
    <n v="2005"/>
    <s v="mosa_15_16_17_2005_06_1.img"/>
    <s v="Media"/>
    <s v="Áreas agropecuarias arboladas"/>
    <n v="2"/>
    <s v="Alta"/>
    <s v="Rapide Eye"/>
    <n v="2016"/>
    <s v="1645627_RapidEye-1_analytic_20160225_165225.tif"/>
    <s v="Alta"/>
    <m/>
    <m/>
    <s v="1342i"/>
    <n v="14.160410000000001"/>
    <n v="-84.306319999999999"/>
    <x v="0"/>
  </r>
  <r>
    <x v="2858"/>
    <x v="2858"/>
    <s v="Jorge Cisneros"/>
    <n v="14.245950000000001"/>
    <n v="-85.114900000000006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623_RapidEye-4_analytic_20160116_165117.tif"/>
    <s v="Alta"/>
    <m/>
    <m/>
    <s v="1341INF"/>
    <n v="14.245950000000001"/>
    <n v="-85.114900000000006"/>
    <x v="0"/>
  </r>
  <r>
    <x v="2859"/>
    <x v="2859"/>
    <s v="Jorge Cisneros"/>
    <n v="14.160450000000001"/>
    <n v="-84.561419999999998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623_RapidEye-4_analytic_20160116_165117.tif"/>
    <s v="Alta"/>
    <m/>
    <m/>
    <s v="1339i"/>
    <n v="14.160450000000001"/>
    <n v="-84.561419999999998"/>
    <x v="0"/>
  </r>
  <r>
    <x v="2860"/>
    <x v="2860"/>
    <s v="Jorge Cisneros"/>
    <n v="14.15958"/>
    <n v="-83.498509999999996"/>
    <s v="Bosque latifoliado &gt;70%"/>
    <n v="7"/>
    <s v="Alta"/>
    <s v="Landsat"/>
    <n v="2005"/>
    <s v="mosa_15_16_17_2005_06_1.img"/>
    <s v="Media"/>
    <s v="Bosque latifoliado degradado 30-69%"/>
    <n v="5"/>
    <s v="Alta"/>
    <s v="Sentinel"/>
    <n v="2017"/>
    <m/>
    <s v="Alta"/>
    <m/>
    <m/>
    <s v="1336INF"/>
    <n v="14.15958"/>
    <n v="-83.498509999999996"/>
    <x v="0"/>
  </r>
  <r>
    <x v="2861"/>
    <x v="2861"/>
    <s v="Jorge Cisneros"/>
    <n v="14.16053"/>
    <n v="-84.816509999999994"/>
    <s v="Bosque latifoliado &gt;70%"/>
    <n v="9"/>
    <s v="Alta"/>
    <s v="Landsat"/>
    <n v="2005"/>
    <s v="imal7_15050_04_04_2004.img"/>
    <s v="Media"/>
    <s v="Bosque latifoliado &gt;70%"/>
    <n v="9"/>
    <s v="Alta"/>
    <s v="Rapide Eye"/>
    <n v="2016"/>
    <s v="1745602_RapidEye-1_analytic_20160206_165507.tif"/>
    <s v="Alta"/>
    <m/>
    <m/>
    <s v="1336i"/>
    <n v="14.16053"/>
    <n v="-84.816509999999994"/>
    <x v="0"/>
  </r>
  <r>
    <x v="2862"/>
    <x v="2862"/>
    <s v="Jorge Cisneros"/>
    <n v="14.160819999999999"/>
    <n v="-83.75367"/>
    <s v="Bosque latifoliado &gt;70%"/>
    <n v="9"/>
    <s v="Alta"/>
    <s v="Landsat"/>
    <n v="2005"/>
    <s v="imal7_15050_04_04_2004.img"/>
    <s v="Media"/>
    <s v="Bosque latifoliado &gt;70%"/>
    <n v="9"/>
    <s v="Alta"/>
    <s v="Rapide Eye"/>
    <n v="2016"/>
    <s v="1645623_RapidEye-4_analytic_20160116_165117.tif"/>
    <s v="Alta"/>
    <m/>
    <m/>
    <s v="1333INF"/>
    <n v="14.160819999999999"/>
    <n v="-83.75367"/>
    <x v="0"/>
  </r>
  <r>
    <x v="2863"/>
    <x v="2863"/>
    <s v="Jorge Cisneros"/>
    <n v="14.16057"/>
    <n v="-85.071600000000004"/>
    <s v="Bosque latifoliado &gt;70%"/>
    <n v="9"/>
    <s v="Alta"/>
    <s v="Landsat"/>
    <n v="2005"/>
    <s v="imal7_15050_04_04_2004.img"/>
    <s v="Media"/>
    <s v="Bosque latifoliado &gt;70%"/>
    <n v="9"/>
    <s v="Alta"/>
    <s v="Rapide Eye"/>
    <n v="2016"/>
    <s v="1645623_RapidEye-4_analytic_20160116_165117.tif"/>
    <s v="Alta"/>
    <m/>
    <m/>
    <s v="1333i"/>
    <n v="14.16057"/>
    <n v="-85.071600000000004"/>
    <x v="0"/>
  </r>
  <r>
    <x v="2864"/>
    <x v="2864"/>
    <s v="Jorge Cisneros"/>
    <n v="14.159800000000001"/>
    <n v="-84.008669999999995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628_RapidEye-1_analytic_20160206_165507.tif"/>
    <s v="Alta"/>
    <m/>
    <m/>
    <s v="1330INF"/>
    <n v="14.159800000000001"/>
    <n v="-84.008669999999995"/>
    <x v="0"/>
  </r>
  <r>
    <x v="2865"/>
    <x v="2865"/>
    <s v="Jorge Cisneros"/>
    <n v="14.160640000000001"/>
    <n v="-85.326689999999999"/>
    <s v="Bosque latifoliado &gt;70%"/>
    <n v="9"/>
    <s v="Alta"/>
    <s v="Landsat"/>
    <n v="2005"/>
    <s v="imgl7_16050_13_03_2005.img"/>
    <s v="Media"/>
    <s v="Bosque latifoliado degradado 30-69%"/>
    <n v="5"/>
    <s v="Alta"/>
    <s v="Rapide Eye"/>
    <n v="2016"/>
    <s v="1645622_RapidEye-4_analytic_20160204_164901.tif"/>
    <s v="Alta"/>
    <m/>
    <m/>
    <s v="1330i"/>
    <n v="14.160640000000001"/>
    <n v="-85.326689999999999"/>
    <x v="0"/>
  </r>
  <r>
    <x v="2866"/>
    <x v="2866"/>
    <s v="Jorge Cisneros"/>
    <n v="12.247479999999999"/>
    <n v="-84.647270000000006"/>
    <s v="Bosque latifoliado degradado 30-69%"/>
    <n v="6"/>
    <s v="Alta"/>
    <s v="Landsat"/>
    <n v="2005"/>
    <s v="imal7_16051_24_11_2005.img"/>
    <s v="Media"/>
    <s v="Bosque latifoliado degradado 30-69%"/>
    <n v="5"/>
    <s v="Alta"/>
    <s v="Rapide Eye"/>
    <n v="2016"/>
    <s v="1644725_RapidEye-4_analytic_20160415_163836.tif"/>
    <s v="Alta"/>
    <m/>
    <m/>
    <s v="132i"/>
    <n v="12.247479999999999"/>
    <n v="-84.647270000000006"/>
    <x v="0"/>
  </r>
  <r>
    <x v="2867"/>
    <x v="2867"/>
    <s v="Jorge Cisneros"/>
    <n v="14.07536"/>
    <n v="-83.457340000000002"/>
    <s v="Bosque latifoliado &gt;70%"/>
    <n v="8"/>
    <s v="Alta"/>
    <s v="Landsat"/>
    <n v="2005"/>
    <s v="imal7_1550_09_11_2008.img"/>
    <s v="Media"/>
    <s v="Bosque latifoliado degradado 30-69%"/>
    <n v="5"/>
    <s v="Alta"/>
    <s v="Rapide Eye"/>
    <n v="2016"/>
    <s v="1745503_RapidEye-5_analytic_20160730_164417.tif"/>
    <s v="Alta"/>
    <m/>
    <m/>
    <s v="1329i"/>
    <n v="14.07536"/>
    <n v="-83.457340000000002"/>
    <x v="0"/>
  </r>
  <r>
    <x v="2868"/>
    <x v="2868"/>
    <s v="Jorge Cisneros"/>
    <n v="14.16086"/>
    <n v="-84.263869999999997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627_RapidEye-1_analytic_20160225_165225.tif"/>
    <s v="Alta"/>
    <m/>
    <m/>
    <s v="1327INF"/>
    <n v="14.16086"/>
    <n v="-84.263869999999997"/>
    <x v="0"/>
  </r>
  <r>
    <x v="2869"/>
    <x v="2869"/>
    <s v="Jorge Cisneros"/>
    <n v="14.15995"/>
    <n v="-84.348770000000002"/>
    <s v="Bosque latifoliado &gt;70%"/>
    <n v="9"/>
    <s v="Alta"/>
    <s v="Landsat"/>
    <n v="2005"/>
    <s v="Google earth engine"/>
    <s v="Media"/>
    <s v="Bosque latifoliado degradado 30-69%"/>
    <n v="6"/>
    <s v="Alta"/>
    <s v="Rapide Eye"/>
    <n v="2016"/>
    <s v="1645626_RapidEye-2_analytic_20160927_164623.tif"/>
    <s v="Alta"/>
    <m/>
    <m/>
    <s v="1326INF"/>
    <n v="14.15995"/>
    <n v="-84.348770000000002"/>
    <x v="0"/>
  </r>
  <r>
    <x v="2870"/>
    <x v="2870"/>
    <s v="Jorge Cisneros"/>
    <n v="14.075390000000001"/>
    <n v="-83.712329999999994"/>
    <s v="Bosque latifoliado degradado 30-69%"/>
    <n v="6"/>
    <s v="Alta"/>
    <s v="Landsat"/>
    <n v="2008"/>
    <s v="imal7_1550_09_11_2008.img"/>
    <s v="Media"/>
    <s v="Bosque latifoliado &gt;70%"/>
    <n v="7"/>
    <s v="Alta"/>
    <s v="Rapide Eye"/>
    <n v="2016"/>
    <s v="1745502_RapidEye-1_analytic_20160206_165510.tif"/>
    <s v="Alta"/>
    <m/>
    <m/>
    <s v="1326i"/>
    <n v="14.075390000000001"/>
    <n v="-83.712329999999994"/>
    <x v="0"/>
  </r>
  <r>
    <x v="2871"/>
    <x v="2871"/>
    <s v="Jorge Cisneros"/>
    <n v="14.160880000000001"/>
    <n v="-84.603999999999999"/>
    <s v="Bosque latifoliado degradado 30-69%"/>
    <n v="6"/>
    <s v="Alta"/>
    <s v="Landsat"/>
    <n v="2005"/>
    <s v="imgl7_16050_13_03_2005.img"/>
    <s v="Media"/>
    <s v="Bosque latifoliado degradado 30-69%"/>
    <n v="6"/>
    <s v="Alta"/>
    <s v="Sentinel"/>
    <n v="2017"/>
    <m/>
    <s v="Alta"/>
    <m/>
    <m/>
    <s v="1323INF"/>
    <n v="14.160880000000001"/>
    <n v="-84.603999999999999"/>
    <x v="0"/>
  </r>
  <r>
    <x v="2872"/>
    <x v="2872"/>
    <s v="Jorge Cisneros"/>
    <n v="14.07545"/>
    <n v="-83.967320000000001"/>
    <s v="Bosque latifoliado degradado 30-69%"/>
    <n v="3"/>
    <s v="Alta"/>
    <s v="Landsat"/>
    <n v="2005"/>
    <s v="mosa_15_16_17_2005_06.img"/>
    <s v="Media"/>
    <s v="Bosque latifoliado degradado 30-69%"/>
    <n v="5"/>
    <s v="Alta"/>
    <s v="Rapide Eye"/>
    <n v="2016"/>
    <s v="1645528_RapidEye-2_analytic_20151001_165216.tif"/>
    <s v="Alta"/>
    <m/>
    <m/>
    <s v="1323i"/>
    <n v="14.07545"/>
    <n v="-83.967320000000001"/>
    <x v="0"/>
  </r>
  <r>
    <x v="2873"/>
    <x v="2873"/>
    <s v="Jorge Cisneros"/>
    <n v="14.160159999999999"/>
    <n v="-84.858940000000004"/>
    <s v="Bosque latifoliado degradado 30-69%"/>
    <n v="6"/>
    <s v="Alta"/>
    <s v="Landsat"/>
    <n v="2005"/>
    <s v="Google earth engine"/>
    <s v="Media"/>
    <s v="Bosque latifoliado degradado 30-69%"/>
    <n v="6"/>
    <s v="Alta"/>
    <s v="Rapide Eye"/>
    <n v="2016"/>
    <s v="1645624_2010-02-23_RE4_3A_144585.tif"/>
    <s v="Alta"/>
    <m/>
    <m/>
    <s v="1320INF"/>
    <n v="14.160159999999999"/>
    <n v="-84.858940000000004"/>
    <x v="0"/>
  </r>
  <r>
    <x v="2874"/>
    <x v="2874"/>
    <s v="Jorge Cisneros"/>
    <n v="14.075480000000001"/>
    <n v="-84.222319999999996"/>
    <s v="Bosque latifoliado &gt;70%"/>
    <n v="7"/>
    <s v="Alta"/>
    <s v="Landsat"/>
    <n v="2005"/>
    <s v="mosa_15_16_17_2005_06.img"/>
    <s v="Media"/>
    <s v="Bosque latifoliado &gt;70%"/>
    <n v="7"/>
    <s v="Alta"/>
    <s v="Rapide Eye"/>
    <n v="2016"/>
    <s v="1645527_RapidEye-1_analytic_20160206_165511.tif"/>
    <s v="Alta"/>
    <m/>
    <m/>
    <s v="1320i"/>
    <n v="14.075480000000001"/>
    <n v="-84.222319999999996"/>
    <x v="0"/>
  </r>
  <r>
    <x v="2875"/>
    <x v="2875"/>
    <s v="Jorge Cisneros"/>
    <n v="14.075480000000001"/>
    <n v="-84.222319999999996"/>
    <s v="Bosque latifoliado &gt;70%"/>
    <n v="9"/>
    <s v="Alta"/>
    <s v="Landsat"/>
    <n v="2005"/>
    <s v="mosa_15_16_17_2005_06.img"/>
    <s v="Media"/>
    <s v="Bosque latifoliado degradado 30-69%"/>
    <n v="6"/>
    <s v="Alta"/>
    <s v="Rapide Eye"/>
    <n v="2016"/>
    <s v="1645623_RapidEye-1_analytic_20161001_164625.tif"/>
    <s v="Alta"/>
    <m/>
    <m/>
    <s v="1317INF"/>
    <n v="14.160909999999999"/>
    <n v="-85.114199999999997"/>
    <x v="0"/>
  </r>
  <r>
    <x v="2876"/>
    <x v="2876"/>
    <s v="Jorge Cisneros"/>
    <n v="14.07554"/>
    <n v="-84.477320000000006"/>
    <s v="Bosque latifoliado &gt;70%"/>
    <n v="7"/>
    <s v="Alta"/>
    <s v="Landsat"/>
    <n v="2005"/>
    <s v="mosa_15_16_17_2005_06.img"/>
    <s v="Media"/>
    <s v="Bosque latifoliado &gt;70%"/>
    <n v="7"/>
    <s v="Alta"/>
    <s v="Rapide Eye"/>
    <n v="2016"/>
    <s v="1645526_RapidEye-2_analytic_20160927_164626.tif"/>
    <s v="Alta"/>
    <m/>
    <m/>
    <s v="1317i"/>
    <n v="14.07554"/>
    <n v="-84.477320000000006"/>
    <x v="0"/>
  </r>
  <r>
    <x v="2877"/>
    <x v="2877"/>
    <s v="Jorge Cisneros"/>
    <n v="14.075570000000001"/>
    <n v="-84.647319999999993"/>
    <s v="Bosque latifoliado &gt;70%"/>
    <n v="8"/>
    <s v="Alta"/>
    <s v="Landsat"/>
    <n v="2005"/>
    <s v="mosa_15_16_17_2005_06.img"/>
    <s v="Media"/>
    <s v="Bosque latifoliado &gt;70%"/>
    <n v="8"/>
    <s v="Alta"/>
    <s v="Rapide Eye"/>
    <n v="2016"/>
    <s v="1645525_RapidEye-3_analytic_20160317_164844.tif"/>
    <s v="Alta"/>
    <m/>
    <m/>
    <s v="1315i"/>
    <n v="14.075570000000001"/>
    <n v="-84.647319999999993"/>
    <x v="0"/>
  </r>
  <r>
    <x v="2878"/>
    <x v="2878"/>
    <s v="Jorge Cisneros"/>
    <n v="14.160360000000001"/>
    <n v="-85.369119999999995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622_RapidEye-4_analytic_20160204_164901.tif"/>
    <s v="Alta"/>
    <m/>
    <m/>
    <s v="1314INF"/>
    <n v="14.160360000000001"/>
    <n v="-85.369119999999995"/>
    <x v="0"/>
  </r>
  <r>
    <x v="2879"/>
    <x v="2879"/>
    <s v="Jorge Cisneros"/>
    <n v="14.07474"/>
    <n v="-83.499809999999997"/>
    <s v="Bosque latifoliado &gt;70%"/>
    <n v="8"/>
    <s v="Alta"/>
    <s v="Landsat"/>
    <n v="2008"/>
    <s v="imal7_1550_09_11_2008.img"/>
    <s v="Media"/>
    <s v="Bosque latifoliado &gt;70%"/>
    <n v="7"/>
    <s v="Alta"/>
    <s v="Rapide Eye"/>
    <n v="2016"/>
    <s v="1745503_RapidEye-1_analytic_20160613_164123.tif"/>
    <s v="Alta"/>
    <m/>
    <m/>
    <s v="1312INF"/>
    <n v="14.07474"/>
    <n v="-83.499809999999997"/>
    <x v="0"/>
  </r>
  <r>
    <x v="2880"/>
    <x v="2880"/>
    <s v="Jorge Cisneros"/>
    <n v="14.0756"/>
    <n v="-84.902320000000003"/>
    <s v="Bosque latifoliado &gt;70%"/>
    <n v="8"/>
    <s v="Alta"/>
    <s v="Landsat"/>
    <n v="2005"/>
    <s v="mosa_15_16_17_2005_06.img"/>
    <s v="Media"/>
    <s v="Bosque latifoliado &gt;70%"/>
    <n v="7"/>
    <s v="Alta"/>
    <s v="Rapide Eye"/>
    <n v="2016"/>
    <s v="1645524_RapidEye-3_analytic_20160317_164844.tif"/>
    <s v="Alta"/>
    <m/>
    <m/>
    <s v="1312i"/>
    <n v="14.0756"/>
    <n v="-84.902320000000003"/>
    <x v="0"/>
  </r>
  <r>
    <x v="2881"/>
    <x v="2881"/>
    <s v="Jorge Cisneros"/>
    <n v="12.162050000000001"/>
    <n v="-83.796170000000004"/>
    <s v="Bosque latifoliado &gt;70%"/>
    <n v="9"/>
    <s v="Alta"/>
    <s v="Landsat"/>
    <n v="2005"/>
    <s v="imal7_15052_29_08_2005.img"/>
    <s v="Media"/>
    <s v="Bosque latifoliado &gt;70%"/>
    <n v="8"/>
    <s v="Alta"/>
    <s v="Rapide Eye"/>
    <n v="2016"/>
    <s v="1744702_RapidEye-1_analytic_20150214_170124.tif"/>
    <s v="Alta"/>
    <m/>
    <m/>
    <s v="130i"/>
    <n v="12.162050000000001"/>
    <n v="-83.796170000000004"/>
    <x v="0"/>
  </r>
  <r>
    <x v="2882"/>
    <x v="2882"/>
    <s v="Jorge Cisneros"/>
    <n v="14.07596"/>
    <n v="-83.754869999999997"/>
    <s v="Bosque latifoliado &gt;70%"/>
    <n v="8"/>
    <s v="Alta"/>
    <s v="Landsat"/>
    <n v="2005"/>
    <s v="mosa_15_16_17_2005_06_1.img"/>
    <s v="Media"/>
    <s v="Bosque latifoliado degradado 30-69%"/>
    <n v="6"/>
    <s v="Alta"/>
    <s v="Rapide Eye"/>
    <n v="2016"/>
    <s v="1645524_RapidEye-3_analytic_20160317_164844.tif"/>
    <s v="Alta"/>
    <m/>
    <m/>
    <s v="1309INF"/>
    <n v="14.07596"/>
    <n v="-83.754869999999997"/>
    <x v="0"/>
  </r>
  <r>
    <x v="2883"/>
    <x v="2883"/>
    <s v="Jorge Cisneros"/>
    <n v="14.075659999999999"/>
    <n v="-85.157309999999995"/>
    <s v="Bosque latifoliado &gt;70%"/>
    <n v="7"/>
    <s v="Alta"/>
    <s v="Landsat"/>
    <n v="2005"/>
    <s v="mosa_15_16_17_2005_06_1.img"/>
    <s v="Media"/>
    <s v="Bosque latifoliado &gt;70%"/>
    <n v="7"/>
    <s v="Alta"/>
    <s v="Rapide Eye"/>
    <n v="2016"/>
    <s v="1645523_RapidEye-1_analytic_20161001_164628.tif"/>
    <s v="Alta"/>
    <m/>
    <m/>
    <s v="1309i"/>
    <n v="14.075659999999999"/>
    <n v="-85.157309999999995"/>
    <x v="0"/>
  </r>
  <r>
    <x v="2884"/>
    <x v="2884"/>
    <s v="Jorge Cisneros"/>
    <n v="14.07569"/>
    <n v="-85.327309999999997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522_RapidEye-1_analytic_20161001_164628.tif"/>
    <s v="Alta"/>
    <m/>
    <m/>
    <s v="1307i"/>
    <n v="14.07569"/>
    <n v="-85.327309999999997"/>
    <x v="0"/>
  </r>
  <r>
    <x v="2885"/>
    <x v="2885"/>
    <s v="Jorge Cisneros"/>
    <n v="14.074920000000001"/>
    <n v="-84.009770000000003"/>
    <s v="Bosque latifoliado degradado 30-69%"/>
    <n v="5"/>
    <s v="Alta"/>
    <s v="Landsat"/>
    <n v="2005"/>
    <s v="imal7_1550_09_11_2008.img"/>
    <s v="Media"/>
    <s v="Bosque latifoliado degradado 30-69%"/>
    <n v="3"/>
    <s v="Alta"/>
    <s v="Rapide Eye"/>
    <n v="2016"/>
    <s v="1645528_RapidEye-2_analytic_20151001_165216.tif"/>
    <s v="Alta"/>
    <m/>
    <m/>
    <s v="1306INF"/>
    <n v="14.074920000000001"/>
    <n v="-84.009770000000003"/>
    <x v="0"/>
  </r>
  <r>
    <x v="2886"/>
    <x v="2886"/>
    <s v="Jorge Cisneros"/>
    <n v="13.99025"/>
    <n v="-83.626130000000003"/>
    <s v="Bosque latifoliado degradado 30-69%"/>
    <n v="6"/>
    <s v="Alta"/>
    <s v="Landsat"/>
    <n v="2004"/>
    <s v="imal7_15050_04_04_2004.img"/>
    <s v="Media"/>
    <s v="Bosque latifoliado degradado 30-69%"/>
    <n v="6"/>
    <s v="Alta"/>
    <s v="Rapide Eye"/>
    <n v="2016"/>
    <s v="1745503_RapidEye-1_analytic_20160613_164123.tif"/>
    <s v="Alta"/>
    <m/>
    <m/>
    <s v="1304i"/>
    <n v="13.99025"/>
    <n v="-83.626130000000003"/>
    <x v="0"/>
  </r>
  <r>
    <x v="2887"/>
    <x v="2887"/>
    <s v="Jorge Cisneros"/>
    <n v="14.07596"/>
    <n v="-84.264880000000005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527_RapidEye-3_analytic_20160620_164331.tif"/>
    <s v="Alta"/>
    <m/>
    <m/>
    <s v="1303INF"/>
    <n v="14.07596"/>
    <n v="-84.264880000000005"/>
    <x v="0"/>
  </r>
  <r>
    <x v="2888"/>
    <x v="2888"/>
    <s v="Jorge Cisneros"/>
    <n v="13.9903"/>
    <n v="-83.881219999999999"/>
    <s v="Bosque latifoliado &gt;70%"/>
    <n v="9"/>
    <s v="Alta"/>
    <s v="Landsat"/>
    <n v="2004"/>
    <s v="imal7_15050_27_09_2004.img"/>
    <s v="Media"/>
    <s v="Bosque latifoliado &gt;70%"/>
    <n v="9"/>
    <s v="Alta"/>
    <s v="Rapide Eye"/>
    <n v="2016"/>
    <s v="1745502_RapidEye-1_analytic_20160726_164256.tif"/>
    <s v="Alta"/>
    <m/>
    <m/>
    <s v="1301i"/>
    <n v="13.9903"/>
    <n v="-83.881219999999999"/>
    <x v="0"/>
  </r>
  <r>
    <x v="2889"/>
    <x v="2889"/>
    <s v="Jorge Cisneros"/>
    <n v="14.075100000000001"/>
    <n v="-84.519750000000002"/>
    <s v="Bosque latifoliado &gt;70%"/>
    <n v="9"/>
    <s v="Alta"/>
    <s v="Landsat"/>
    <n v="2005"/>
    <s v="mosa_15_16_17_2005_06.img"/>
    <s v="Media"/>
    <s v="Bosque latifoliado &gt;70%"/>
    <n v="9"/>
    <s v="Media"/>
    <s v="Rapide Eye"/>
    <n v="2016"/>
    <s v="1645526_RapidEye-2_analytic_20160927_164626.tif"/>
    <s v="Alta"/>
    <m/>
    <m/>
    <s v="1300INF"/>
    <n v="14.075100000000001"/>
    <n v="-84.519750000000002"/>
    <x v="0"/>
  </r>
  <r>
    <x v="2890"/>
    <x v="2890"/>
    <s v="Jorge Cisneros"/>
    <n v="10.93023"/>
    <n v="-84.009979999999999"/>
    <s v="Bosque latifoliado &gt;70%"/>
    <n v="9"/>
    <s v="Alta"/>
    <s v="Landsat"/>
    <n v="2005"/>
    <s v="mosa_15_16_17_2005_06.img"/>
    <s v="Media"/>
    <s v="Bosque latifoliado &gt;70%"/>
    <n v="9"/>
    <s v="Media"/>
    <s v="Sentinel"/>
    <n v="2017"/>
    <s v="Google earth engine"/>
    <s v="Alta"/>
    <m/>
    <m/>
    <s v="12INF"/>
    <n v="10.93023"/>
    <n v="-84.009979999999999"/>
    <x v="0"/>
  </r>
  <r>
    <x v="2891"/>
    <x v="2891"/>
    <s v="Jorge Cisneros"/>
    <n v="11.313560000000001"/>
    <n v="-83.924430000000001"/>
    <s v="Bosque latifoliado &gt;70%"/>
    <n v="9"/>
    <s v="Alta"/>
    <s v="Landsat"/>
    <n v="2005"/>
    <s v="imal7_15052_29_08_2005.img"/>
    <s v="Media"/>
    <s v="Bosque latifoliado &gt;70%"/>
    <n v="9"/>
    <s v="Media"/>
    <s v="Sentinel"/>
    <n v="2016"/>
    <s v="1644328_RapidEye-4_analytic_20160724_163641.tif"/>
    <s v="Alta"/>
    <m/>
    <m/>
    <s v="12b"/>
    <n v="11.313560000000001"/>
    <n v="-83.924430000000001"/>
    <x v="0"/>
  </r>
  <r>
    <x v="2892"/>
    <x v="2892"/>
    <s v="Jorge Cisneros"/>
    <n v="13.99038"/>
    <n v="-84.136309999999995"/>
    <s v="Bosque latifoliado degradado 30-69%"/>
    <n v="5"/>
    <s v="Alta"/>
    <s v="Landsat"/>
    <n v="2005"/>
    <s v="mosa_15_16_17_2005_06.img"/>
    <s v="Media"/>
    <s v="Cultivo anual"/>
    <m/>
    <s v="Alta"/>
    <s v="Rapide Eye"/>
    <n v="2016"/>
    <s v="1645527_RapidEye-3_analytic_20160620_164331.tif"/>
    <s v="Alta"/>
    <m/>
    <m/>
    <s v="1298i"/>
    <n v="13.99038"/>
    <n v="-84.136309999999995"/>
    <x v="0"/>
  </r>
  <r>
    <x v="2893"/>
    <x v="2893"/>
    <s v="Jorge Cisneros"/>
    <n v="14.07596"/>
    <n v="-84.774889999999999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524_RapidEye-3_analytic_20160317_164844.tif"/>
    <s v="Alta"/>
    <m/>
    <m/>
    <s v="1297INF"/>
    <n v="14.07596"/>
    <n v="-84.774889999999999"/>
    <x v="0"/>
  </r>
  <r>
    <x v="2894"/>
    <x v="2894"/>
    <s v="Jorge Cisneros"/>
    <n v="13.99043"/>
    <n v="-84.391400000000004"/>
    <s v="Áreas agropecuarias arboladas"/>
    <n v="2"/>
    <s v="Alta"/>
    <s v="Landsat"/>
    <n v="2005"/>
    <s v="mosa_15_16_17_2005_06_1.img"/>
    <s v="Media"/>
    <s v="Áreas agropecuarias arboladas"/>
    <n v="2"/>
    <s v="Alta"/>
    <s v="Rapide Eye"/>
    <n v="2016"/>
    <s v="1645526_RapidEye-2_analytic_20160927_164626.tif"/>
    <s v="Alta"/>
    <m/>
    <m/>
    <s v="1295i"/>
    <n v="13.99043"/>
    <n v="-84.391400000000004"/>
    <x v="0"/>
  </r>
  <r>
    <x v="2895"/>
    <x v="2895"/>
    <s v="Jorge Cisneros"/>
    <n v="14.075279999999999"/>
    <n v="-85.029730000000001"/>
    <s v="Bosque latifoliado degradado 30-69%"/>
    <n v="6"/>
    <s v="Alta"/>
    <s v="Landsat"/>
    <n v="2005"/>
    <s v="Google engine"/>
    <s v="Media"/>
    <s v="Bosque latifoliado degradado 30-69%"/>
    <n v="6"/>
    <s v="Alta"/>
    <s v="Rapide Eye"/>
    <n v="2016"/>
    <s v="1645523_RapidEye-1_analytic_20161001_164628.tif"/>
    <s v="Alta"/>
    <m/>
    <m/>
    <s v="1294INF"/>
    <n v="14.075279999999999"/>
    <n v="-85.029730000000001"/>
    <x v="0"/>
  </r>
  <r>
    <x v="2896"/>
    <x v="2896"/>
    <s v="Jorge Cisneros"/>
    <n v="13.990500000000001"/>
    <n v="-84.64649"/>
    <s v="Bosque latifoliado &gt;70%"/>
    <n v="9"/>
    <s v="Alta"/>
    <s v="Landsat"/>
    <n v="2005"/>
    <s v="mosa_15_16_17_2005_06_1.img"/>
    <s v="Media"/>
    <s v="Bosque latifoliado degradado 30-69%"/>
    <n v="3"/>
    <s v="Alta"/>
    <s v="Rapide Eye"/>
    <n v="2016"/>
    <s v="1645525_RapidEye-3_analytic_20160317_164844.tif"/>
    <s v="Alta"/>
    <m/>
    <m/>
    <s v="1292i"/>
    <n v="13.990500000000001"/>
    <n v="-84.64649"/>
    <x v="0"/>
  </r>
  <r>
    <x v="2897"/>
    <x v="2897"/>
    <s v="Jorge Cisneros"/>
    <n v="13.99051"/>
    <n v="-84.731520000000003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525_RapidEye-3_analytic_20160317_164844.tif"/>
    <s v="Alta"/>
    <m/>
    <m/>
    <s v="1291i"/>
    <n v="13.99051"/>
    <n v="-84.731520000000003"/>
    <x v="0"/>
  </r>
  <r>
    <x v="2898"/>
    <x v="2898"/>
    <s v="Jorge Cisneros"/>
    <n v="14.0754"/>
    <n v="-85.369720000000001"/>
    <s v="Bosque latifoliado &gt;70%"/>
    <n v="9"/>
    <s v="Alta"/>
    <s v="Landsat"/>
    <n v="2005"/>
    <s v="mosa_15_16_17_2005_06_1.img"/>
    <s v="Media"/>
    <s v="Bosque latifoliado &gt;70%"/>
    <n v="8"/>
    <s v="Alta"/>
    <s v="Rapide Eye"/>
    <n v="2016"/>
    <s v="1645525_RapidEye-3_analytic_20160317_164844.tif"/>
    <s v="Alta"/>
    <m/>
    <m/>
    <s v="1290INF"/>
    <n v="14.0754"/>
    <n v="-85.369720000000001"/>
    <x v="0"/>
  </r>
  <r>
    <x v="2899"/>
    <x v="2899"/>
    <s v="Jorge Cisneros"/>
    <n v="13.989599999999999"/>
    <n v="-83.498589999999993"/>
    <s v="Bosque latifoliado degradado 30-69%"/>
    <n v="3"/>
    <s v="Alta"/>
    <s v="Landsat"/>
    <n v="2005"/>
    <s v="imal7_15050_27_09_2004.img"/>
    <s v="Media"/>
    <s v="Bosque latifoliado degradado 30-69%"/>
    <n v="3"/>
    <s v="Alta"/>
    <s v="Rapide Eye"/>
    <n v="2016"/>
    <s v="1745503_RapidEye-1_analytic_20160613_164123.tif"/>
    <s v="Alta"/>
    <m/>
    <m/>
    <s v="1288INF"/>
    <n v="13.989599999999999"/>
    <n v="-83.498589999999993"/>
    <x v="0"/>
  </r>
  <r>
    <x v="2900"/>
    <x v="2900"/>
    <s v="Jorge Cisneros"/>
    <n v="13.99058"/>
    <n v="-84.986609999999999"/>
    <s v="Bosque latifoliado &gt;70%"/>
    <n v="9"/>
    <s v="Alta"/>
    <s v="Landsat"/>
    <n v="2005"/>
    <s v="imal7_15050_27_09_2004.img"/>
    <s v="Media"/>
    <s v="Bosque latifoliado &gt;70%"/>
    <n v="8"/>
    <s v="Alta"/>
    <s v="Rapide Eye"/>
    <n v="2016"/>
    <s v="1645524_RapidEye-3_analytic_20160317_164844.tif"/>
    <s v="Alta"/>
    <m/>
    <m/>
    <s v="1288i"/>
    <n v="13.99058"/>
    <n v="-84.986609999999999"/>
    <x v="0"/>
  </r>
  <r>
    <x v="2901"/>
    <x v="2901"/>
    <s v="Jorge Cisneros"/>
    <n v="13.990830000000001"/>
    <n v="-83.753690000000006"/>
    <s v="Bosque latifoliado &gt;70%"/>
    <n v="9"/>
    <s v="Alta"/>
    <s v="Landsat"/>
    <n v="2008"/>
    <s v="imal7_1550_09_11_2008.img"/>
    <s v="Media"/>
    <s v="Bosque latifoliado &gt;70%"/>
    <n v="8"/>
    <s v="Alta"/>
    <s v="Sentinel"/>
    <n v="2017"/>
    <s v="Google engine"/>
    <s v="Alta"/>
    <m/>
    <m/>
    <s v="1285INF"/>
    <n v="13.990830000000001"/>
    <n v="-83.753690000000006"/>
    <x v="0"/>
  </r>
  <r>
    <x v="2902"/>
    <x v="2902"/>
    <s v="Jorge Cisneros"/>
    <n v="13.99062"/>
    <n v="-85.241699999999994"/>
    <s v="Áreas agropecuarias arboladas"/>
    <n v="2"/>
    <s v="Alta"/>
    <s v="Landsat"/>
    <n v="2005"/>
    <s v="imgl7_16050_13_03_2005.img"/>
    <s v="Media"/>
    <s v="Áreas agropecuarias arboladas"/>
    <n v="2"/>
    <s v="Alta"/>
    <s v="Rapide Eye"/>
    <n v="2016"/>
    <s v="1645522_RapidEye-1_analytic_20161001_164628.tif"/>
    <s v="Alta"/>
    <m/>
    <m/>
    <s v="1285i"/>
    <n v="13.99062"/>
    <n v="-85.241699999999994"/>
    <x v="0"/>
  </r>
  <r>
    <x v="2903"/>
    <x v="2903"/>
    <s v="Jorge Cisneros"/>
    <n v="13.98982"/>
    <n v="-84.008740000000003"/>
    <s v="Bosque latifoliado degradado 30-69%"/>
    <n v="6"/>
    <s v="Alta"/>
    <s v="Landsat"/>
    <n v="2005"/>
    <s v="mosa_15_16_17_2005_06.img"/>
    <s v="Media"/>
    <s v="Bosque latifoliado degradado 30-69%"/>
    <n v="6"/>
    <s v="Alta"/>
    <s v="Rapide Eye"/>
    <n v="2016"/>
    <s v="1645528_RapidEye-2_analytic_20151001_165216.tif"/>
    <s v="Alta"/>
    <m/>
    <m/>
    <s v="1282INF"/>
    <n v="13.98982"/>
    <n v="-84.008740000000003"/>
    <x v="0"/>
  </r>
  <r>
    <x v="2904"/>
    <x v="2904"/>
    <s v="Jorge Cisneros"/>
    <n v="13.990690000000001"/>
    <n v="-85.496790000000004"/>
    <s v="Bosque latifoliado &gt;70%"/>
    <n v="8"/>
    <s v="Alta"/>
    <s v="Landsat"/>
    <n v="2005"/>
    <s v="mosa_15_16_17_2005_06.img"/>
    <s v="Media"/>
    <s v="Bosque latifoliado degradado 30-69%"/>
    <n v="6"/>
    <s v="Alta"/>
    <s v="Rapide Eye"/>
    <n v="2016"/>
    <s v="1645521_RapidEye-4_analytic_20160204_164905.tif"/>
    <s v="Alta"/>
    <m/>
    <m/>
    <s v="1282i"/>
    <n v="13.990690000000001"/>
    <n v="-85.496790000000004"/>
    <x v="0"/>
  </r>
  <r>
    <x v="2905"/>
    <x v="2905"/>
    <s v="Jorge Cisneros"/>
    <n v="12.16306"/>
    <n v="-84.051280000000006"/>
    <s v="Bosque latifoliado &gt;70%"/>
    <n v="8"/>
    <s v="Alta"/>
    <s v="Landsat"/>
    <n v="2005"/>
    <s v="imal7_15052_29_08_2005.img"/>
    <s v="Media"/>
    <s v="Bosque latifoliado &gt;70%"/>
    <n v="7"/>
    <s v="Alta"/>
    <s v="Rapide Eye"/>
    <n v="2016"/>
    <s v="1644728_RapidEye-1_analytic_20160315_165207.tif"/>
    <s v="Alta"/>
    <m/>
    <m/>
    <s v="127i"/>
    <n v="12.16306"/>
    <n v="-84.051280000000006"/>
    <x v="0"/>
  </r>
  <r>
    <x v="2906"/>
    <x v="2906"/>
    <s v="Jorge Cisneros"/>
    <n v="13.990869999999999"/>
    <n v="-84.26388"/>
    <s v="Bosque latifoliado &gt;70%"/>
    <n v="9"/>
    <s v="Alta"/>
    <s v="Landsat"/>
    <n v="2005"/>
    <s v="imal7_15052_29_08_2005.img"/>
    <s v="Media"/>
    <s v="Bosque latifoliado &gt;70%"/>
    <n v="8"/>
    <s v="Alta"/>
    <s v="Rapide Eye"/>
    <n v="2016"/>
    <s v="1645527_RapidEye-3_analytic_20160620_164331.tif"/>
    <s v="Alta"/>
    <m/>
    <m/>
    <s v="1279INF"/>
    <n v="13.990869999999999"/>
    <n v="-84.26388"/>
    <x v="0"/>
  </r>
  <r>
    <x v="2907"/>
    <x v="2907"/>
    <s v="Jorge Cisneros"/>
    <n v="13.9054"/>
    <n v="-83.712360000000004"/>
    <s v="Humedales"/>
    <m/>
    <s v="Alta"/>
    <s v="Landsat"/>
    <n v="2005"/>
    <s v="imal7_1550_09_11_2008.img"/>
    <s v="Media"/>
    <s v="Humedales"/>
    <m/>
    <s v="Alta"/>
    <s v="Rapide Eye"/>
    <n v="2016"/>
    <s v="1745502_RapidEye-1_analytic_20160206_165510.tif"/>
    <s v="Alta"/>
    <m/>
    <m/>
    <s v="1277i"/>
    <n v="13.9054"/>
    <n v="-83.712360000000004"/>
    <x v="0"/>
  </r>
  <r>
    <x v="2908"/>
    <x v="2908"/>
    <s v="Jorge Cisneros"/>
    <n v="13.99004"/>
    <n v="-84.518900000000002"/>
    <s v="Bosque latifoliado &gt;70%"/>
    <n v="9"/>
    <s v="Alta"/>
    <s v="Landsat"/>
    <n v="2005"/>
    <s v="imal7_15052_29_08_2005.img"/>
    <s v="Media"/>
    <s v="Bosque latifoliado &gt;70%"/>
    <n v="8"/>
    <s v="Alta"/>
    <s v="Rapide Eye"/>
    <n v="2016"/>
    <s v="1645526_RapidEye-2_analytic_20160927_164626.tif"/>
    <s v="Alta"/>
    <m/>
    <m/>
    <s v="1276INF"/>
    <n v="13.99004"/>
    <n v="-84.518900000000002"/>
    <x v="0"/>
  </r>
  <r>
    <x v="2909"/>
    <x v="2909"/>
    <s v="Jorge Cisneros"/>
    <n v="13.90546"/>
    <n v="-83.967359999999999"/>
    <s v="Bosque latifoliado &gt;70%"/>
    <n v="9"/>
    <s v="Alta"/>
    <s v="Landsat"/>
    <n v="2004"/>
    <s v="imal7_15050_04_04_2004.img"/>
    <s v="Media"/>
    <s v="Bosque latifoliado &gt;70%"/>
    <n v="9"/>
    <s v="Alta"/>
    <s v="Rapide Eye"/>
    <n v="2016"/>
    <s v="1645528_RapidEye-2_analytic_20151001_165216.tif"/>
    <s v="Alta"/>
    <m/>
    <m/>
    <s v="1274i"/>
    <n v="13.90546"/>
    <n v="-83.967359999999999"/>
    <x v="0"/>
  </r>
  <r>
    <x v="2910"/>
    <x v="2910"/>
    <s v="Jorge Cisneros"/>
    <n v="13.9909"/>
    <n v="-84.774079999999998"/>
    <s v="Bosque latifoliado &gt;70%"/>
    <n v="9"/>
    <s v="Alta"/>
    <s v="Landsat"/>
    <n v="2004"/>
    <s v="imal7_15050_04_04_2004.img"/>
    <s v="Media"/>
    <s v="Bosque latifoliado &gt;70%"/>
    <n v="8"/>
    <s v="Alta"/>
    <s v="Rapide Eye"/>
    <n v="2016"/>
    <s v="1645524_RapidEye-3_analytic_20160317_164844.tif"/>
    <s v="Alta"/>
    <m/>
    <m/>
    <s v="1273INF"/>
    <n v="13.9909"/>
    <n v="-84.774079999999998"/>
    <x v="0"/>
  </r>
  <r>
    <x v="2911"/>
    <x v="2911"/>
    <s v="Jorge Cisneros"/>
    <n v="13.90549"/>
    <n v="-84.222350000000006"/>
    <s v="Bosque latifoliado &gt;70%"/>
    <n v="9"/>
    <s v="Alta"/>
    <s v="Landsat"/>
    <n v="2004"/>
    <s v="imal7_15050_04_04_2004.img"/>
    <s v="Media"/>
    <s v="Áreas agropecuarias arboladas"/>
    <n v="2"/>
    <s v="Alta"/>
    <s v="Rapide Eye"/>
    <n v="2016"/>
    <s v="1645527_RapidEye-3_analytic_20160620_164331.tif"/>
    <s v="Alta"/>
    <m/>
    <m/>
    <s v="1271i"/>
    <n v="13.90549"/>
    <n v="-84.222350000000006"/>
    <x v="0"/>
  </r>
  <r>
    <x v="2912"/>
    <x v="2912"/>
    <s v="Jorge Cisneros"/>
    <n v="13.99024"/>
    <n v="-85.029070000000004"/>
    <s v="Bosque latifoliado &gt;70%"/>
    <n v="9"/>
    <s v="Alta"/>
    <s v="Landsat"/>
    <n v="2004"/>
    <s v="imal7_15050_04_04_2004.img"/>
    <s v="Media"/>
    <s v="Bosque latifoliado &gt;70%"/>
    <n v="9"/>
    <s v="Alta"/>
    <s v="Rapide Eye"/>
    <n v="2016"/>
    <s v="1645523_RapidEye-1_analytic_20161001_164628.tif"/>
    <s v="Alta"/>
    <m/>
    <m/>
    <s v="1270INF"/>
    <n v="13.99024"/>
    <n v="-85.029070000000004"/>
    <x v="0"/>
  </r>
  <r>
    <x v="2913"/>
    <x v="2913"/>
    <s v="Jorge Cisneros"/>
    <n v="13.90555"/>
    <n v="-84.477350000000001"/>
    <s v="Sombras y Nubes"/>
    <m/>
    <s v="Alta"/>
    <s v="Landsat"/>
    <n v="2005"/>
    <s v="imgl7_16050_13_03_2005.img"/>
    <s v="Media"/>
    <s v="Áreas agropecuarias arboladas"/>
    <n v="3"/>
    <s v="Alta"/>
    <s v="Rapide Eye"/>
    <n v="2016"/>
    <s v="1645526_RapidEye-2_analytic_20160927_164626.tif"/>
    <s v="Alta"/>
    <m/>
    <m/>
    <s v="1268i"/>
    <n v="13.90555"/>
    <n v="-84.477350000000001"/>
    <x v="1"/>
  </r>
  <r>
    <x v="2914"/>
    <x v="2914"/>
    <s v="Jorge Cisneros"/>
    <n v="13.990930000000001"/>
    <n v="-85.284279999999995"/>
    <s v="Bosque latifoliado &gt;70%"/>
    <n v="9"/>
    <s v="Alta"/>
    <s v="Landsat"/>
    <n v="2005"/>
    <s v="mosa_15_16_17_2005_06.img"/>
    <s v="Media"/>
    <s v="Bosque latifoliado &gt;70%"/>
    <n v="7"/>
    <s v="Alta"/>
    <s v="Rapide Eye"/>
    <n v="2016"/>
    <s v="1645522_RapidEye-1_analytic_20161001_164628.tif"/>
    <s v="Alta"/>
    <m/>
    <m/>
    <s v="1267INF"/>
    <n v="13.990930000000001"/>
    <n v="-85.284279999999995"/>
    <x v="0"/>
  </r>
  <r>
    <x v="2915"/>
    <x v="2915"/>
    <s v="Jorge Cisneros"/>
    <n v="13.90558"/>
    <n v="-84.732349999999997"/>
    <s v="Áreas agropecuarias arboladas"/>
    <n v="2"/>
    <s v="Alta"/>
    <s v="Landsat"/>
    <n v="2005"/>
    <s v="mosa_15_16_17_2005_06.img"/>
    <s v="Media"/>
    <s v="Áreas agropecuarias arboladas"/>
    <n v="2"/>
    <s v="Alta"/>
    <s v="Rapide Eye"/>
    <n v="2016"/>
    <s v="1645525_RapidEye-3_analytic_20160317_164844.tif"/>
    <s v="Alta"/>
    <m/>
    <m/>
    <s v="1265i"/>
    <n v="13.90558"/>
    <n v="-84.732349999999997"/>
    <x v="0"/>
  </r>
  <r>
    <x v="2916"/>
    <x v="2916"/>
    <s v="Jorge Cisneros"/>
    <n v="13.990449999999999"/>
    <n v="-85.539249999999996"/>
    <s v="Áreas agropecuarias arboladas"/>
    <n v="2"/>
    <s v="Alta"/>
    <s v="Landsat"/>
    <n v="2005"/>
    <s v="mosa_15_16_17_2005_06.img"/>
    <s v="Media"/>
    <s v="Áreas agropecuarias arboladas"/>
    <n v="2"/>
    <s v="Alta"/>
    <s v="Rapide Eye"/>
    <n v="2016"/>
    <s v="1645521_RapidEye-4_analytic_20160204_164905.tif"/>
    <s v="Alta"/>
    <m/>
    <m/>
    <s v="1264INF"/>
    <n v="13.990449999999999"/>
    <n v="-85.539249999999996"/>
    <x v="0"/>
  </r>
  <r>
    <x v="2917"/>
    <x v="2917"/>
    <s v="Jorge Cisneros"/>
    <n v="13.905670000000001"/>
    <n v="-85.157340000000005"/>
    <s v="Bosque latifoliado &gt;70%"/>
    <n v="7"/>
    <s v="Alta"/>
    <s v="Landsat"/>
    <n v="2005"/>
    <s v="mosa_15_16_17_2005_06.img"/>
    <s v="Media"/>
    <s v="Bosque latifoliado degradado 30-69%"/>
    <n v="5"/>
    <s v="Alta"/>
    <s v="Rapide Eye"/>
    <n v="2016"/>
    <s v="1645523_RapidEye-4_analytic_20160116_165121.tif"/>
    <s v="Alta"/>
    <m/>
    <m/>
    <s v="1260i"/>
    <n v="13.905670000000001"/>
    <n v="-85.157340000000005"/>
    <x v="0"/>
  </r>
  <r>
    <x v="2918"/>
    <x v="2918"/>
    <s v="Jorge Cisneros"/>
    <n v="13.90483"/>
    <n v="-83.66986"/>
    <s v="Bosque latifoliado degradado 30-69%"/>
    <n v="6"/>
    <s v="Alta"/>
    <s v="Landsat"/>
    <n v="2005"/>
    <s v="mosa_15_16_17_2005_06.img"/>
    <s v="Media"/>
    <s v="Bosque latifoliado degradado 30-69%"/>
    <n v="6"/>
    <s v="Alta"/>
    <s v="Rapide Eye"/>
    <n v="2016"/>
    <s v="1745502_RapidEye-1_analytic_20160206_165510.tif"/>
    <s v="Alta"/>
    <m/>
    <m/>
    <s v="1257INF"/>
    <n v="13.90483"/>
    <n v="-83.66986"/>
    <x v="0"/>
  </r>
  <r>
    <x v="2919"/>
    <x v="2919"/>
    <s v="Jorge Cisneros"/>
    <n v="13.9057"/>
    <n v="-85.412350000000004"/>
    <s v="Bosque latifoliado &gt;70%"/>
    <n v="7"/>
    <s v="Alta"/>
    <s v="Landsat"/>
    <n v="2005"/>
    <s v="mosa_15_16_17_2005_06.img"/>
    <s v="Media"/>
    <s v="Bosque latifoliado degradado 30-69%"/>
    <n v="6"/>
    <s v="Alta"/>
    <s v="Rapide Eye"/>
    <n v="2016"/>
    <s v="1645522_RapidEye-1_analytic_20161001_164628.tif"/>
    <s v="Alta"/>
    <m/>
    <m/>
    <s v="1257i"/>
    <n v="13.9057"/>
    <n v="-85.412350000000004"/>
    <x v="0"/>
  </r>
  <r>
    <x v="2920"/>
    <x v="2920"/>
    <s v="Jorge Cisneros"/>
    <n v="13.90597"/>
    <n v="-83.924880000000002"/>
    <s v="Sabanas naturales"/>
    <m/>
    <s v="Alta"/>
    <s v="Landsat"/>
    <n v="2005"/>
    <s v="mosa_15_16_17_2005_06.img"/>
    <s v="Media"/>
    <s v="Sabanas naturales"/>
    <m/>
    <s v="Alta"/>
    <s v="Rapide Eye"/>
    <n v="2016"/>
    <s v="1645528_RapidEye-2_analytic_20151001_165216.tif"/>
    <s v="Alta"/>
    <m/>
    <m/>
    <s v="1254INF"/>
    <n v="13.90597"/>
    <n v="-83.924880000000002"/>
    <x v="0"/>
  </r>
  <r>
    <x v="2921"/>
    <x v="2921"/>
    <s v="Jorge Cisneros"/>
    <n v="13.90621"/>
    <n v="-85.667479999999998"/>
    <s v="Bosque latifoliado degradado 30-69%"/>
    <n v="6"/>
    <s v="Alta"/>
    <s v="Landsat"/>
    <n v="2005"/>
    <s v="mosa_15_16_17_2005_06.img"/>
    <s v="Media"/>
    <s v="Bosque latifoliado degradado 30-69%"/>
    <n v="4"/>
    <s v="Alta"/>
    <s v="Rapide Eye"/>
    <n v="2016"/>
    <s v="1645521_RapidEye-4_analytic_20160204_164905.tif"/>
    <s v="Alta"/>
    <m/>
    <m/>
    <s v="1254i"/>
    <n v="13.90621"/>
    <n v="-85.667479999999998"/>
    <x v="0"/>
  </r>
  <r>
    <x v="2922"/>
    <x v="2922"/>
    <s v="Jorge Cisneros"/>
    <n v="13.82023"/>
    <n v="-83.541150000000002"/>
    <s v="Humedales"/>
    <m/>
    <s v="Alta"/>
    <s v="Landsat"/>
    <n v="2005"/>
    <s v="imal7_1550_09_11_2008.img"/>
    <s v="Media"/>
    <s v="Humedales"/>
    <m/>
    <s v="Alta"/>
    <s v="Rapide Eye"/>
    <n v="2016"/>
    <s v="1745403_RapidEye-1_analytic_20160613_164126.tif"/>
    <s v="Alta"/>
    <m/>
    <m/>
    <s v="1253i"/>
    <n v="13.82023"/>
    <n v="-83.541150000000002"/>
    <x v="0"/>
  </r>
  <r>
    <x v="2923"/>
    <x v="2923"/>
    <s v="Jorge Cisneros"/>
    <n v="13.904999999999999"/>
    <n v="-84.179829999999995"/>
    <s v="Bosque latifoliado &gt;70%"/>
    <n v="9"/>
    <s v="Alta"/>
    <s v="Landsat"/>
    <n v="2004"/>
    <s v="mosa_15_16_17_2005_06.img"/>
    <s v="Media"/>
    <s v="Bosque latifoliado &gt;70%"/>
    <n v="9"/>
    <s v="Alta"/>
    <s v="Rapide Eye"/>
    <n v="2016"/>
    <s v="1645527_RapidEye-3_analytic_20160620_164331.tif"/>
    <s v="Alta"/>
    <m/>
    <m/>
    <s v="1251INF"/>
    <n v="13.904999999999999"/>
    <n v="-84.179829999999995"/>
    <x v="0"/>
  </r>
  <r>
    <x v="2924"/>
    <x v="2924"/>
    <s v="Jorge Cisneros"/>
    <n v="13.820270000000001"/>
    <n v="-83.711209999999994"/>
    <s v="Humedales"/>
    <m/>
    <s v="Alta"/>
    <s v="Landsat"/>
    <n v="2005"/>
    <s v="mosa_15_16_17_2005_06.img"/>
    <s v="Media"/>
    <s v="Humedales"/>
    <m/>
    <s v="Alta"/>
    <s v="Rapide Eye"/>
    <n v="2016"/>
    <s v="1745402_RapidEye-1_analytic_20160206_165514.tif"/>
    <s v="Alta"/>
    <m/>
    <m/>
    <s v="1251i"/>
    <n v="13.820270000000001"/>
    <n v="-83.711209999999994"/>
    <x v="0"/>
  </r>
  <r>
    <x v="2925"/>
    <x v="2925"/>
    <s v="Jorge Cisneros"/>
    <n v="12.16231"/>
    <n v="-84.306399999999996"/>
    <s v="Bosque latifoliado &gt;70%"/>
    <n v="8"/>
    <s v="Alta"/>
    <s v="Landsat"/>
    <n v="2004"/>
    <s v="mosa_15_16_17_2005_06.img"/>
    <s v="Media"/>
    <s v="Áreas agropecuarias arboladas"/>
    <n v="2"/>
    <s v="Alta"/>
    <s v="Rapide Eye"/>
    <n v="2018"/>
    <s v="1644727_RapidEye-2_analytic_20151001_165244.tif"/>
    <s v="Alta"/>
    <m/>
    <m/>
    <s v="124i"/>
    <n v="12.16231"/>
    <n v="-84.306399999999996"/>
    <x v="0"/>
  </r>
  <r>
    <x v="2926"/>
    <x v="2926"/>
    <s v="Jorge Cisneros"/>
    <n v="13.90597"/>
    <n v="-84.43488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526_RapidEye-2_analytic_20160927_164626.tif"/>
    <s v="Alta"/>
    <m/>
    <m/>
    <s v="1248INF"/>
    <n v="13.90597"/>
    <n v="-84.434889999999996"/>
    <x v="0"/>
  </r>
  <r>
    <x v="2927"/>
    <x v="2927"/>
    <s v="Jorge Cisneros"/>
    <n v="13.820349999999999"/>
    <n v="-83.966290000000001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645428_RapidEye-1_analytic_20160206_165514.tif"/>
    <s v="Alta"/>
    <m/>
    <m/>
    <s v="1248i"/>
    <n v="13.820349999999999"/>
    <n v="-83.966290000000001"/>
    <x v="0"/>
  </r>
  <r>
    <x v="2928"/>
    <x v="2928"/>
    <s v="Jorge Cisneros"/>
    <n v="13.90518"/>
    <n v="-84.689800000000005"/>
    <s v="Bosque latifoliado degradado 30-69%"/>
    <n v="4"/>
    <s v="Alta"/>
    <s v="Landsat"/>
    <n v="2005"/>
    <s v="mosa_15_16_17_2005_06_1.img"/>
    <s v="Media"/>
    <s v="Bosque latifoliado degradado 30-69%"/>
    <n v="4"/>
    <s v="Alta"/>
    <s v="Rapide Eye"/>
    <n v="2016"/>
    <s v="1645525_RapidEye-3_analytic_20160317_164844.tif"/>
    <s v="Alta"/>
    <m/>
    <m/>
    <s v="1245INF"/>
    <n v="13.90518"/>
    <n v="-84.689800000000005"/>
    <x v="0"/>
  </r>
  <r>
    <x v="2929"/>
    <x v="2929"/>
    <s v="Jorge Cisneros"/>
    <n v="13.820399999999999"/>
    <n v="-84.22137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427_RapidEye-3_analytic_20160620_164334.tif"/>
    <s v="Alta"/>
    <m/>
    <m/>
    <s v="1245i"/>
    <n v="13.820399999999999"/>
    <n v="-84.221379999999996"/>
    <x v="0"/>
  </r>
  <r>
    <x v="2930"/>
    <x v="2930"/>
    <s v="Jorge Cisneros"/>
    <n v="13.90597"/>
    <n v="-84.944900000000004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524_RapidEye-3_analytic_20160317_164844.tif"/>
    <s v="Alta"/>
    <m/>
    <m/>
    <s v="1242INF"/>
    <n v="13.90597"/>
    <n v="-84.944900000000004"/>
    <x v="0"/>
  </r>
  <r>
    <x v="2931"/>
    <x v="2931"/>
    <s v="Jorge Cisneros"/>
    <n v="13.82048"/>
    <n v="-84.476470000000006"/>
    <s v="Bosque latifoliado &gt;70%"/>
    <n v="8"/>
    <s v="Alta"/>
    <s v="Landsat"/>
    <n v="2005"/>
    <s v="mosa_15_16_17_2005_06.img"/>
    <s v="Media"/>
    <s v="Bosque latifoliado degradado 30-69%"/>
    <n v="6"/>
    <s v="Alta"/>
    <s v="Rapide Eye"/>
    <n v="2016"/>
    <s v="1645426_RapidEye-2_analytic_20160927_164629.tif"/>
    <s v="Alta"/>
    <m/>
    <m/>
    <s v="1242i"/>
    <n v="13.82048"/>
    <n v="-84.476470000000006"/>
    <x v="0"/>
  </r>
  <r>
    <x v="2932"/>
    <x v="2932"/>
    <s v="Jorge Cisneros"/>
    <n v="13.90536"/>
    <n v="-85.199789999999993"/>
    <s v="Bosque latifoliado &gt;70%"/>
    <n v="7"/>
    <s v="Alta"/>
    <s v="Landsat"/>
    <n v="2005"/>
    <s v="mosa_15_16_17_2005_06.img"/>
    <s v="Media"/>
    <s v="Bosque latifoliado degradado 30-69%"/>
    <n v="6"/>
    <s v="Alta"/>
    <s v="Bing"/>
    <n v="2014"/>
    <m/>
    <s v="Alta"/>
    <m/>
    <m/>
    <s v="1239INF"/>
    <n v="13.90536"/>
    <n v="-85.199789999999993"/>
    <x v="0"/>
  </r>
  <r>
    <x v="2933"/>
    <x v="2933"/>
    <s v="Jorge Cisneros"/>
    <n v="13.82052"/>
    <n v="-84.731560000000002"/>
    <s v="Bosque latifoliado degradado 30-69%"/>
    <n v="6"/>
    <s v="Alta"/>
    <s v="Landsat"/>
    <n v="2005"/>
    <s v="mosa_15_16_17_2005_06.img"/>
    <s v="Media"/>
    <s v="Bosque latifoliado &gt;70%"/>
    <n v="9"/>
    <s v="Alta"/>
    <s v="Bing"/>
    <n v="2014"/>
    <m/>
    <s v="Alta"/>
    <m/>
    <m/>
    <s v="1239i"/>
    <n v="13.82052"/>
    <n v="-84.731560000000002"/>
    <x v="0"/>
  </r>
  <r>
    <x v="2934"/>
    <x v="2934"/>
    <s v="Jorge Cisneros"/>
    <n v="13.90597"/>
    <n v="-85.454909999999998"/>
    <s v="Bosque latifoliado &gt;70%"/>
    <n v="7"/>
    <s v="Alta"/>
    <s v="Landsat"/>
    <n v="2005"/>
    <s v="mosa_15_16_17_2005_06.img"/>
    <s v="Media"/>
    <s v="Bosque latifoliado degradado 30-69%"/>
    <n v="6"/>
    <s v="Alta"/>
    <s v="Bing"/>
    <n v="2014"/>
    <m/>
    <s v="Alta"/>
    <m/>
    <m/>
    <s v="1236INF"/>
    <n v="13.90597"/>
    <n v="-85.454909999999998"/>
    <x v="0"/>
  </r>
  <r>
    <x v="2935"/>
    <x v="2935"/>
    <s v="Jorge Cisneros"/>
    <n v="13.820600000000001"/>
    <n v="-84.986649999999997"/>
    <s v="Bosque latifoliado degradado 30-69%"/>
    <n v="5"/>
    <s v="Alta"/>
    <s v="Landsat"/>
    <n v="2005"/>
    <s v="mosa_15_16_17_2005_06.img"/>
    <s v="Media"/>
    <s v="Bosque latifoliado degradado 30-69%"/>
    <n v="6"/>
    <s v="Alta"/>
    <s v="Rapide Eye"/>
    <n v="2016"/>
    <s v="1645424_RapidEye-1_analytic_20160422_165008.tif"/>
    <s v="Alta"/>
    <m/>
    <m/>
    <s v="1236i"/>
    <n v="13.820600000000001"/>
    <n v="-84.986649999999997"/>
    <x v="0"/>
  </r>
  <r>
    <x v="2936"/>
    <x v="2936"/>
    <s v="Jorge Cisneros"/>
    <n v="13.82063"/>
    <n v="-85.156710000000004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423_RapidEye-4_analytic_20160116_165124.tif"/>
    <s v="Alta"/>
    <m/>
    <m/>
    <s v="1234i"/>
    <n v="13.82063"/>
    <n v="-85.156710000000004"/>
    <x v="0"/>
  </r>
  <r>
    <x v="2937"/>
    <x v="2937"/>
    <s v="Jorge Cisneros"/>
    <n v="13.90644"/>
    <n v="-85.710049999999995"/>
    <s v="Bosque latifoliado &gt;70%"/>
    <n v="7"/>
    <s v="Alta"/>
    <s v="Landsat"/>
    <n v="2003"/>
    <s v="imal7_17050_16_04_2003.img"/>
    <s v="Media"/>
    <s v="Bosque latifoliado &gt;70%"/>
    <n v="8"/>
    <s v="Alta"/>
    <s v="Rapide Eye"/>
    <n v="2016"/>
    <s v="1645520_RapidEye-4_analytic_20160204_164905.tif"/>
    <s v="Alta"/>
    <m/>
    <m/>
    <s v="1233INF"/>
    <n v="13.90644"/>
    <n v="-85.710049999999995"/>
    <x v="0"/>
  </r>
  <r>
    <x v="2938"/>
    <x v="2938"/>
    <s v="Jorge Cisneros"/>
    <n v="13.820679999999999"/>
    <n v="-85.411799999999999"/>
    <s v="Bosque latifoliado degradado 30-69%"/>
    <n v="4"/>
    <s v="Alta"/>
    <s v="Landsat"/>
    <n v="2003"/>
    <s v="imal7_16051_05_12_2003.img"/>
    <s v="Media"/>
    <s v="Bosque latifoliado degradado 30-69%"/>
    <n v="5"/>
    <s v="Alta"/>
    <s v="Rapide Eye"/>
    <n v="2016"/>
    <s v="1645422_RapidEye-4_analytic_20160204_164908.tif"/>
    <s v="Alta"/>
    <m/>
    <m/>
    <s v="1231i"/>
    <n v="13.820679999999999"/>
    <n v="-85.411799999999999"/>
    <x v="0"/>
  </r>
  <r>
    <x v="2939"/>
    <x v="2939"/>
    <s v="Jorge Cisneros"/>
    <n v="13.820740000000001"/>
    <n v="-85.666889999999995"/>
    <s v="Bosque latifoliado &gt;70%"/>
    <n v="9"/>
    <s v="Alta"/>
    <s v="Landsat"/>
    <n v="2003"/>
    <s v="imal7_16051_05_12_2003.img"/>
    <s v="Media"/>
    <s v="Bosque latifoliado &gt;70%"/>
    <n v="8"/>
    <s v="Alta"/>
    <s v="Bing"/>
    <n v="2014"/>
    <m/>
    <s v="Alta"/>
    <m/>
    <m/>
    <s v="1228i"/>
    <n v="13.820740000000001"/>
    <n v="-85.666889999999995"/>
    <x v="0"/>
  </r>
  <r>
    <x v="2940"/>
    <x v="2940"/>
    <s v="Jorge Cisneros"/>
    <n v="13.73542"/>
    <n v="-83.712400000000002"/>
    <s v="Bosque latifoliado degradado 30-69%"/>
    <n v="6"/>
    <s v="Alta"/>
    <s v="Landsat"/>
    <n v="2008"/>
    <s v="imal7_1550_09_11_2008.img"/>
    <s v="Media"/>
    <s v="Bosque latifoliado &gt;70%"/>
    <n v="8"/>
    <s v="Alta"/>
    <m/>
    <n v="2016"/>
    <s v="1745402_RapidEye-1_analytic_20160206_165514.tif"/>
    <s v="Alta"/>
    <m/>
    <m/>
    <s v="1225i"/>
    <n v="13.73542"/>
    <n v="-83.712400000000002"/>
    <x v="0"/>
  </r>
  <r>
    <x v="2941"/>
    <x v="2941"/>
    <s v="Jorge Cisneros"/>
    <n v="13.82084"/>
    <n v="-83.753699999999995"/>
    <s v="Humedales"/>
    <m/>
    <s v="Alta"/>
    <s v="Landsat"/>
    <n v="2005"/>
    <s v="mosa_15_16_17_2005_06_1.img"/>
    <s v="Media"/>
    <s v="Humedales"/>
    <m/>
    <s v="Alta"/>
    <s v="Rapide Eye"/>
    <n v="2016"/>
    <s v="1745402_RapidEye-2_analytic_20151001_165219.tif"/>
    <s v="Alta"/>
    <m/>
    <m/>
    <s v="1224INF"/>
    <n v="13.82084"/>
    <n v="-83.753699999999995"/>
    <x v="0"/>
  </r>
  <r>
    <x v="2942"/>
    <x v="2942"/>
    <s v="Jorge Cisneros"/>
    <n v="13.735480000000001"/>
    <n v="-83.967389999999995"/>
    <s v="Humedales"/>
    <m/>
    <s v="Alta"/>
    <s v="Landsat"/>
    <n v="2005"/>
    <s v="mosa_15_16_17_2005_06_1.img"/>
    <s v="Media"/>
    <s v="Humedales"/>
    <m/>
    <s v="Alta"/>
    <s v="Rapide Eye"/>
    <n v="2016"/>
    <s v="1645428_RapidEye-1_analytic_20160206_165514.tif"/>
    <s v="Alta"/>
    <m/>
    <m/>
    <s v="1222i"/>
    <n v="13.735480000000001"/>
    <n v="-83.967389999999995"/>
    <x v="0"/>
  </r>
  <r>
    <x v="2943"/>
    <x v="2943"/>
    <s v="Jorge Cisneros"/>
    <n v="13.819850000000001"/>
    <n v="-84.00882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428_RapidEye-1_analytic_20160206_165514.tif"/>
    <s v="Alta"/>
    <m/>
    <m/>
    <s v="1221INF"/>
    <n v="13.819850000000001"/>
    <n v="-84.00882"/>
    <x v="0"/>
  </r>
  <r>
    <x v="2944"/>
    <x v="2944"/>
    <s v="Jorge Cisneros"/>
    <n v="12.16316"/>
    <n v="-84.561509999999998"/>
    <s v="Bosque latifoliado degradado 30-69%"/>
    <n v="5"/>
    <s v="Alta"/>
    <s v="Landsat"/>
    <n v="2005"/>
    <s v="imal7_16051_24_11_2005.img"/>
    <s v="Media"/>
    <s v="Bosque latifoliado degradado 30-69%"/>
    <n v="5"/>
    <s v="Alta"/>
    <s v="Rapide Eye"/>
    <n v="2016"/>
    <s v="1644726_RapidEye-2_analytic_20160124_170429.tif"/>
    <s v="Alta"/>
    <m/>
    <m/>
    <s v="121i"/>
    <n v="12.16316"/>
    <n v="-84.561509999999998"/>
    <x v="0"/>
  </r>
  <r>
    <x v="2945"/>
    <x v="2945"/>
    <s v="Jorge Cisneros"/>
    <n v="13.73551"/>
    <n v="-84.222390000000004"/>
    <s v="Bosque latifoliado degradado 30-69%"/>
    <n v="6"/>
    <s v="Alta"/>
    <s v="Landsat"/>
    <n v="2005"/>
    <s v="imal7_16051_24_11_2005.img"/>
    <s v="Media"/>
    <s v="Bosque latifoliado degradado 30-69%"/>
    <n v="6"/>
    <s v="Alta"/>
    <s v="Rapide Eye"/>
    <n v="2016"/>
    <s v="1645427_RapidEye-3_analytic_20160620_164334.tif"/>
    <s v="Alta"/>
    <m/>
    <m/>
    <s v="1219i"/>
    <n v="13.73551"/>
    <n v="-84.222390000000004"/>
    <x v="0"/>
  </r>
  <r>
    <x v="2946"/>
    <x v="2946"/>
    <s v="Jorge Cisneros"/>
    <n v="13.820880000000001"/>
    <n v="-84.263900000000007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427_RapidEye-1_analytic_20160206_165515.tif"/>
    <s v="Alta"/>
    <m/>
    <m/>
    <s v="1218INF"/>
    <n v="13.820880000000001"/>
    <n v="-84.263900000000007"/>
    <x v="0"/>
  </r>
  <r>
    <x v="2947"/>
    <x v="2947"/>
    <s v="Jorge Cisneros"/>
    <n v="13.735569999999999"/>
    <n v="-84.477379999999997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426_RapidEye-3_analytic_20160620_164335.tif"/>
    <s v="Alta"/>
    <m/>
    <m/>
    <s v="1216i"/>
    <n v="13.735569999999999"/>
    <n v="-84.477379999999997"/>
    <x v="0"/>
  </r>
  <r>
    <x v="2948"/>
    <x v="2948"/>
    <s v="Jorge Cisneros"/>
    <n v="13.82006"/>
    <n v="-84.518979999999999"/>
    <s v="Bosque latifoliado &gt;70%"/>
    <n v="9"/>
    <s v="Alta"/>
    <s v="Landsat"/>
    <n v="2005"/>
    <s v="mosa_15_16_17_2005_06.img"/>
    <s v="Media"/>
    <s v="Bosque latifoliado &gt;70%"/>
    <n v="9"/>
    <s v="Alta"/>
    <s v="Rapide Eye"/>
    <n v="2016"/>
    <s v="1645426_RapidEye-3_analytic_20160620_164335.tif"/>
    <s v="Alta"/>
    <m/>
    <m/>
    <s v="1215INF"/>
    <n v="13.82006"/>
    <n v="-84.518979999999999"/>
    <x v="0"/>
  </r>
  <r>
    <x v="2949"/>
    <x v="2949"/>
    <s v="Jorge Cisneros"/>
    <n v="13.73559"/>
    <n v="-84.732380000000006"/>
    <s v="Áreas agropecuarias arboladas"/>
    <n v="2"/>
    <s v="Alta"/>
    <s v="Landsat"/>
    <n v="2005"/>
    <s v="mosa_15_16_17_2005_06.img"/>
    <s v="Media"/>
    <s v="Áreas agropecuarias arboladas"/>
    <n v="2"/>
    <s v="Alta"/>
    <s v="Rapide Eye"/>
    <n v="2016"/>
    <s v="1645425_RapidEye-1_analytic_20160422_165008.tif"/>
    <s v="Alta"/>
    <m/>
    <m/>
    <s v="1213i"/>
    <n v="13.73559"/>
    <n v="-84.732380000000006"/>
    <x v="0"/>
  </r>
  <r>
    <x v="2950"/>
    <x v="2950"/>
    <s v="Jorge Cisneros"/>
    <n v="13.82091"/>
    <n v="-84.774090000000001"/>
    <s v="Bosque latifoliado degradado 30-69%"/>
    <n v="5"/>
    <s v="Alta"/>
    <s v="Landsat"/>
    <n v="2005"/>
    <s v="mosa_15_16_17_2005_06_1.img"/>
    <s v="Media"/>
    <s v="Bosque latifoliado &gt;70%"/>
    <n v="9"/>
    <s v="Alta"/>
    <s v="Rapide Eye"/>
    <n v="2016"/>
    <s v="1645425_RapidEye-1_analytic_20160422_165008.tif"/>
    <s v="Alta"/>
    <m/>
    <m/>
    <s v="1212INF"/>
    <n v="13.82091"/>
    <n v="-84.774090000000001"/>
    <x v="0"/>
  </r>
  <r>
    <x v="2951"/>
    <x v="2951"/>
    <s v="Jorge Cisneros"/>
    <n v="13.73565"/>
    <n v="-84.987380000000002"/>
    <s v="Bosque latifoliado &gt;70%"/>
    <n v="7"/>
    <s v="Alta"/>
    <s v="Landsat"/>
    <n v="2005"/>
    <s v="mosa_15_16_17_2005_06_1.img"/>
    <s v="Media"/>
    <s v="Bosque latifoliado &gt;70%"/>
    <n v="9"/>
    <s v="Alta"/>
    <s v="Rapide Eye"/>
    <n v="2016"/>
    <s v="1645424_RapidEye-1_analytic_20160422_165008.tif"/>
    <s v="Alta"/>
    <m/>
    <m/>
    <s v="1210i"/>
    <n v="13.73565"/>
    <n v="-84.987380000000002"/>
    <x v="0"/>
  </r>
  <r>
    <x v="2952"/>
    <x v="2952"/>
    <s v="Jorge Cisneros"/>
    <n v="13.820259999999999"/>
    <n v="-85.029139999999998"/>
    <s v="Bosque latifoliado &gt;70%"/>
    <n v="7"/>
    <s v="Alta"/>
    <s v="Landsat"/>
    <n v="2005"/>
    <s v="mosa_15_16_17_2005_06_1.img"/>
    <s v="Media"/>
    <s v="Bosque latifoliado &gt;70%"/>
    <n v="7"/>
    <s v="Alta"/>
    <s v="Rapide Eye"/>
    <n v="2016"/>
    <s v="1645423_RapidEye-1_analytic_20160422_165009.tif"/>
    <s v="Alta"/>
    <m/>
    <m/>
    <s v="1209INF"/>
    <n v="13.820259999999999"/>
    <n v="-85.029139999999998"/>
    <x v="0"/>
  </r>
  <r>
    <x v="2953"/>
    <x v="2953"/>
    <s v="Jorge Cisneros"/>
    <n v="13.73568"/>
    <n v="-85.242379999999997"/>
    <s v="Bosque latifoliado &gt;70%"/>
    <n v="8"/>
    <s v="Alta"/>
    <s v="Landsat"/>
    <n v="2005"/>
    <s v="mosa_15_16_17_2005_06_1.img"/>
    <s v="Media"/>
    <s v="Bosque latifoliado &gt;70%"/>
    <n v="8"/>
    <s v="Alta"/>
    <s v="Rapide Eye"/>
    <n v="2016"/>
    <s v="1645422_RapidEye-1_analytic_20161001_164632.tif"/>
    <s v="Alta"/>
    <m/>
    <m/>
    <s v="1207i"/>
    <n v="13.73568"/>
    <n v="-85.242379999999997"/>
    <x v="0"/>
  </r>
  <r>
    <x v="2954"/>
    <x v="2954"/>
    <s v="Jorge Cisneros"/>
    <n v="13.820399999999999"/>
    <n v="-85.369259999999997"/>
    <s v="Bosque latifoliado &gt;70%"/>
    <n v="8"/>
    <s v="Alta"/>
    <s v="Landsat"/>
    <n v="2005"/>
    <s v="mosa_15_16_17_2005_06_1.img"/>
    <s v="Media"/>
    <s v="Bosque latifoliado &gt;70%"/>
    <n v="7"/>
    <s v="Alta"/>
    <s v="Rapide Eye"/>
    <n v="2016"/>
    <s v="1645422_RapidEye-4_analytic_20160204_164908.tif"/>
    <s v="Alta"/>
    <m/>
    <m/>
    <s v="1205INF"/>
    <n v="13.820399999999999"/>
    <n v="-85.369259999999997"/>
    <x v="0"/>
  </r>
  <r>
    <x v="2955"/>
    <x v="2955"/>
    <s v="Jorge Cisneros"/>
    <n v="13.73574"/>
    <n v="-85.497370000000004"/>
    <s v="Bosque latifoliado &gt;70%"/>
    <n v="7"/>
    <s v="Alta"/>
    <s v="Landsat"/>
    <n v="2005"/>
    <s v="mosa_15_16_17_2005_06_1.img"/>
    <s v="Media"/>
    <s v="Áreas agropecuarias arboladas"/>
    <n v="2"/>
    <s v="Alta"/>
    <s v="Rapide Eye"/>
    <n v="2016"/>
    <s v="1645421_RapidEye-4_analytic_20160204_164908.tif"/>
    <s v="Alta"/>
    <m/>
    <m/>
    <s v="1204i"/>
    <n v="13.73574"/>
    <n v="-85.497370000000004"/>
    <x v="0"/>
  </r>
  <r>
    <x v="2956"/>
    <x v="2956"/>
    <s v="Jorge Cisneros"/>
    <n v="13.82095"/>
    <n v="-85.624409999999997"/>
    <s v="Bosque latifoliado degradado 30-69%"/>
    <n v="6"/>
    <s v="Alta"/>
    <s v="Landsat"/>
    <n v="2005"/>
    <s v="mosa_15_16_17_2005_06_1.img"/>
    <s v="Media"/>
    <s v="Áreas agropecuarias arboladas"/>
    <n v="2"/>
    <s v="Alta"/>
    <s v="Rapide Eye"/>
    <n v="2016"/>
    <s v="1645421_RapidEye-4_analytic_20160204_164908.tif"/>
    <s v="Alta"/>
    <m/>
    <m/>
    <s v="1202INF"/>
    <n v="13.82095"/>
    <n v="-85.624409999999997"/>
    <x v="0"/>
  </r>
  <r>
    <x v="2957"/>
    <x v="2957"/>
    <s v="Jorge Cisneros"/>
    <n v="13.73577"/>
    <n v="-85.752380000000002"/>
    <s v="Sombras y Nubes"/>
    <m/>
    <s v="Alta"/>
    <s v="Landsat"/>
    <n v="2005"/>
    <s v="mosa_15_16_17_2005_06_1.img"/>
    <s v="Media"/>
    <s v="Bosque latifoliado &gt;70%"/>
    <n v="8"/>
    <s v="Alta"/>
    <s v="Rapide Eye"/>
    <n v="2016"/>
    <s v="1645420_RapidEye-4_analytic_20160204_164908.tif"/>
    <s v="Alta"/>
    <m/>
    <m/>
    <s v="1201i"/>
    <n v="13.73577"/>
    <n v="-85.752380000000002"/>
    <x v="1"/>
  </r>
  <r>
    <x v="2958"/>
    <x v="2958"/>
    <s v="Jorge Cisneros"/>
    <n v="11.31358"/>
    <n v="-84.434510000000003"/>
    <s v="Bosque latifoliado degradado 30-69%"/>
    <n v="5"/>
    <s v="Alta"/>
    <s v="Landsat"/>
    <n v="2005"/>
    <s v="imal7_15052_29_08_2005.img"/>
    <s v="Media"/>
    <s v="Áreas agropecuarias arboladas"/>
    <n v="2"/>
    <s v="Alta"/>
    <s v="Bing"/>
    <n v="2014"/>
    <m/>
    <s v="Alta"/>
    <m/>
    <m/>
    <s v="11b"/>
    <n v="11.31358"/>
    <n v="-84.434510000000003"/>
    <x v="0"/>
  </r>
  <r>
    <x v="2959"/>
    <x v="2959"/>
    <s v="Jorge Cisneros"/>
    <n v="12.07708"/>
    <n v="-83.797179999999997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744602_RapidEye-1_analytic_20160315_165210.tif"/>
    <s v="Alta"/>
    <m/>
    <m/>
    <s v="119i"/>
    <n v="12.07708"/>
    <n v="-83.797179999999997"/>
    <x v="0"/>
  </r>
  <r>
    <x v="2960"/>
    <x v="2960"/>
    <s v="Jorge Cisneros"/>
    <n v="13.65033"/>
    <n v="-83.881309999999999"/>
    <s v="Pastos"/>
    <m/>
    <s v="Alta"/>
    <s v="Landsat"/>
    <n v="2005"/>
    <s v="mosa_15_16_17_2005_06_1.img"/>
    <s v="Media"/>
    <s v="Pastos"/>
    <m/>
    <s v="Alta"/>
    <s v="Rapide Eye"/>
    <n v="2016"/>
    <s v="1745301_RapidEye-1_analytic_20160206_165518.tif"/>
    <s v="Alta"/>
    <m/>
    <m/>
    <s v="1196i"/>
    <n v="13.65033"/>
    <n v="-83.881309999999999"/>
    <x v="0"/>
  </r>
  <r>
    <x v="2961"/>
    <x v="2961"/>
    <s v="Jorge Cisneros"/>
    <n v="13.73598"/>
    <n v="-83.584869999999995"/>
    <s v="Humedales"/>
    <m/>
    <s v="Alta"/>
    <s v="Landsat"/>
    <n v="2005"/>
    <s v="imal7_1550_09_11_2008.img"/>
    <s v="Media"/>
    <s v="Humedales"/>
    <m/>
    <s v="Alta"/>
    <s v="Rapide Eye"/>
    <n v="2016"/>
    <s v="1745301_RapidEye-1_analytic_20160206_165518.tif"/>
    <s v="Alta"/>
    <m/>
    <m/>
    <s v="1194INF"/>
    <n v="13.73598"/>
    <n v="-83.584869999999995"/>
    <x v="0"/>
  </r>
  <r>
    <x v="2962"/>
    <x v="2962"/>
    <s v="Jorge Cisneros"/>
    <n v="13.650410000000001"/>
    <n v="-84.136390000000006"/>
    <s v="Humedales"/>
    <m/>
    <s v="Alta"/>
    <s v="Landsat"/>
    <n v="2005"/>
    <s v="mosa_15_16_17_2005_06_1.img"/>
    <s v="Media"/>
    <s v="Humedales"/>
    <m/>
    <s v="Alta"/>
    <s v="Bing"/>
    <n v="2014"/>
    <m/>
    <s v="Alta"/>
    <m/>
    <m/>
    <s v="1193i"/>
    <n v="13.650410000000001"/>
    <n v="-84.136390000000006"/>
    <x v="0"/>
  </r>
  <r>
    <x v="2963"/>
    <x v="2963"/>
    <s v="Jorge Cisneros"/>
    <n v="13.73598"/>
    <n v="-83.754869999999997"/>
    <s v="Sabanas naturales"/>
    <m/>
    <s v="Alta"/>
    <s v="Landsat"/>
    <n v="2005"/>
    <s v="mosa_15_16_17_2005_06_1.img"/>
    <s v="Media"/>
    <s v="Sabanas naturales"/>
    <m/>
    <s v="Alta"/>
    <s v="Rapide Eye"/>
    <n v="2016"/>
    <s v="1745402_RapidEye-2_analytic_20151001_165219.tif"/>
    <s v="Alta"/>
    <m/>
    <m/>
    <s v="1192INF"/>
    <n v="13.73598"/>
    <n v="-83.754869999999997"/>
    <x v="0"/>
  </r>
  <r>
    <x v="2964"/>
    <x v="2964"/>
    <s v="Jorge Cisneros"/>
    <n v="13.650460000000001"/>
    <n v="-84.391480000000001"/>
    <s v="Bosque latifoliado &gt;70%"/>
    <n v="7"/>
    <s v="Alta"/>
    <s v="Landsat"/>
    <n v="2005"/>
    <s v="mosa_15_16_17_2005_06_1.img"/>
    <s v="Media"/>
    <s v="Bosque latifoliado &gt;70%"/>
    <n v="7"/>
    <s v="Alta"/>
    <s v="Rapide Eye"/>
    <n v="2016"/>
    <s v="1645326_RapidEye-2_analytic_20160927_164633.tif"/>
    <s v="Alta"/>
    <m/>
    <m/>
    <s v="1190i"/>
    <n v="13.650460000000001"/>
    <n v="-84.391480000000001"/>
    <x v="0"/>
  </r>
  <r>
    <x v="2965"/>
    <x v="2965"/>
    <s v="Jorge Cisneros"/>
    <n v="13.734970000000001"/>
    <n v="-84.009900000000002"/>
    <s v="Pastos"/>
    <m/>
    <s v="Alta"/>
    <s v="Landsat"/>
    <n v="2005"/>
    <s v="mosa_15_16_17_2005_06_1.img"/>
    <s v="Media"/>
    <s v="Pastos"/>
    <m/>
    <s v="Alta"/>
    <s v="Rapide Eye"/>
    <n v="2016"/>
    <s v="1645428_RapidEye-1_analytic_20160206_165514.tif"/>
    <s v="Alta"/>
    <m/>
    <m/>
    <s v="1189INF"/>
    <n v="13.734970000000001"/>
    <n v="-84.009900000000002"/>
    <x v="0"/>
  </r>
  <r>
    <x v="2966"/>
    <x v="2966"/>
    <s v="Jorge Cisneros"/>
    <n v="13.65053"/>
    <n v="-84.646569999999997"/>
    <s v="Áreas agropecuarias arboladas"/>
    <n v="2"/>
    <s v="Alta"/>
    <s v="Landsat"/>
    <n v="2005"/>
    <s v="mosa_15_16_17_2005_06_1.img"/>
    <s v="Media"/>
    <s v="Áreas agropecuarias arboladas"/>
    <n v="2"/>
    <s v="Alta"/>
    <s v="Rapide Eye"/>
    <n v="2016"/>
    <s v="1645325_RapidEye-2_analytic_20160124_170409.tif"/>
    <s v="Alta"/>
    <m/>
    <m/>
    <s v="1187i"/>
    <n v="13.65053"/>
    <n v="-84.646569999999997"/>
    <x v="0"/>
  </r>
  <r>
    <x v="2967"/>
    <x v="2967"/>
    <s v="Jorge Cisneros"/>
    <n v="13.73598"/>
    <n v="-84.264880000000005"/>
    <s v="Bosque latifoliado &gt;70%"/>
    <n v="7"/>
    <s v="Alta"/>
    <s v="Landsat"/>
    <n v="2005"/>
    <s v="mosa_15_16_17_2005_06_1.img"/>
    <s v="Media"/>
    <s v="Bosque latifoliado degradado 30-69%"/>
    <n v="3"/>
    <s v="Alta"/>
    <s v="Rapide Eye"/>
    <n v="2016"/>
    <s v="1645427_RapidEye-1_analytic_20160206_165515.tif"/>
    <s v="Alta"/>
    <m/>
    <m/>
    <s v="1186INF"/>
    <n v="13.73598"/>
    <n v="-84.264880000000005"/>
    <x v="0"/>
  </r>
  <r>
    <x v="2968"/>
    <x v="2968"/>
    <s v="Jorge Cisneros"/>
    <n v="13.65058"/>
    <n v="-84.901660000000007"/>
    <s v="Áreas agropecuarias arboladas"/>
    <n v="2"/>
    <s v="Alta"/>
    <s v="Landsat"/>
    <n v="2008"/>
    <s v="imal7_1550_09_11_2008.img"/>
    <s v="Media"/>
    <s v="Bosque latifoliado degradado 30-69%"/>
    <n v="3"/>
    <s v="Alta"/>
    <s v="Rapide Eye"/>
    <n v="2016"/>
    <s v="1645324_RapidEye-2_analytic_20160927_164634.tif"/>
    <s v="Alta"/>
    <m/>
    <m/>
    <s v="1184i"/>
    <n v="13.65058"/>
    <n v="-84.901660000000007"/>
    <x v="0"/>
  </r>
  <r>
    <x v="2969"/>
    <x v="2969"/>
    <s v="Jorge Cisneros"/>
    <n v="13.735139999999999"/>
    <n v="-84.519869999999997"/>
    <s v="Bosque latifoliado degradado 30-69%"/>
    <n v="6"/>
    <s v="Alta"/>
    <s v="Landsat"/>
    <n v="2008"/>
    <s v="imal7_1550_09_11_2008.img"/>
    <s v="Media"/>
    <s v="Bosque latifoliado degradado 30-69%"/>
    <n v="6"/>
    <s v="Alta"/>
    <s v="Rapide Eye"/>
    <n v="2016"/>
    <s v="1645324_RapidEye-2_analytic_20160927_164634.tif"/>
    <s v="Alta"/>
    <m/>
    <m/>
    <s v="1183INF"/>
    <n v="13.735139999999999"/>
    <n v="-84.519869999999997"/>
    <x v="0"/>
  </r>
  <r>
    <x v="2970"/>
    <x v="2970"/>
    <s v="Jorge Cisneros"/>
    <n v="13.650650000000001"/>
    <n v="-85.156750000000002"/>
    <s v="Pastos"/>
    <m/>
    <s v="Alta"/>
    <s v="Landsat"/>
    <n v="2005"/>
    <s v="mosa_15_16_17_2005_06.img"/>
    <s v="Media"/>
    <s v="Pastos"/>
    <m/>
    <s v="Alta"/>
    <s v="Rapide Eye"/>
    <n v="2016"/>
    <s v="1645323_RapidEye-1_analytic_20161001_164635.tif"/>
    <s v="Alta"/>
    <m/>
    <m/>
    <s v="1181i"/>
    <n v="13.650650000000001"/>
    <n v="-85.156750000000002"/>
    <x v="0"/>
  </r>
  <r>
    <x v="2971"/>
    <x v="2971"/>
    <s v="Jorge Cisneros"/>
    <n v="13.73598"/>
    <n v="-84.774889999999999"/>
    <s v="Bosque latifoliado &gt;70%"/>
    <n v="7"/>
    <s v="Alta"/>
    <s v="Landsat"/>
    <n v="2005"/>
    <s v="mosa_15_16_17_2005_06.img"/>
    <s v="Media"/>
    <s v="Bosque latifoliado &gt;70%"/>
    <n v="7"/>
    <s v="Alta"/>
    <s v="Rapide Eye"/>
    <n v="2016"/>
    <s v="1645425_RapidEye-2_analytic_20160927_164630.tif"/>
    <s v="Alta"/>
    <m/>
    <m/>
    <s v="1180INF"/>
    <n v="13.73598"/>
    <n v="-84.774889999999999"/>
    <x v="0"/>
  </r>
  <r>
    <x v="2972"/>
    <x v="2972"/>
    <s v="Jorge Cisneros"/>
    <n v="13.650690000000001"/>
    <n v="-85.411839999999998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322_RapidEye-1_analytic_20161001_164635.tif"/>
    <s v="Alta"/>
    <m/>
    <m/>
    <s v="1178i"/>
    <n v="13.650690000000001"/>
    <n v="-85.411839999999998"/>
    <x v="0"/>
  </r>
  <r>
    <x v="2973"/>
    <x v="2973"/>
    <s v="Jorge Cisneros"/>
    <n v="13.73532"/>
    <n v="-85.029849999999996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423_RapidEye-1_analytic_20160422_165009.tif"/>
    <s v="Alta"/>
    <m/>
    <m/>
    <s v="1177INF"/>
    <n v="13.73532"/>
    <n v="-85.029849999999996"/>
    <x v="0"/>
  </r>
  <r>
    <x v="2974"/>
    <x v="2974"/>
    <s v="Jorge Cisneros"/>
    <n v="13.65076"/>
    <n v="-85.666929999999994"/>
    <s v="Bosque latifoliado degradado 30-69%"/>
    <n v="5"/>
    <s v="Alta"/>
    <s v="Landsat"/>
    <n v="2005"/>
    <s v="mosa_15_16_17_2005_06_1.img"/>
    <s v="Media"/>
    <s v="Áreas agropecuarias arboladas"/>
    <n v="2"/>
    <s v="Alta"/>
    <s v="Rapide Eye"/>
    <n v="2016"/>
    <s v="1645320_RapidEye-4_analytic_20160204_164912.tif"/>
    <s v="Alta"/>
    <m/>
    <m/>
    <s v="1175i"/>
    <n v="13.65076"/>
    <n v="-85.666929999999994"/>
    <x v="0"/>
  </r>
  <r>
    <x v="2975"/>
    <x v="2975"/>
    <s v="Jorge Cisneros"/>
    <n v="13.73598"/>
    <n v="-85.284899999999993"/>
    <s v="Bosque latifoliado degradado 30-69%"/>
    <n v="4"/>
    <s v="Alta"/>
    <s v="Landsat"/>
    <n v="2005"/>
    <s v="mosa_15_16_17_2005_06_1.img"/>
    <s v="Media"/>
    <s v="Áreas agropecuarias arboladas"/>
    <n v="2"/>
    <s v="Alta"/>
    <s v="Rapide Eye"/>
    <n v="2016"/>
    <s v="1645422_RapidEye-4_analytic_20160204_164908.tif"/>
    <s v="Alta"/>
    <m/>
    <m/>
    <s v="1174INF"/>
    <n v="13.73598"/>
    <n v="-85.284899999999993"/>
    <x v="0"/>
  </r>
  <r>
    <x v="2976"/>
    <x v="2976"/>
    <s v="Jorge Cisneros"/>
    <n v="13.650790000000001"/>
    <n v="-85.83699"/>
    <s v="Áreas agropecuarias arboladas"/>
    <n v="2"/>
    <s v="Alta"/>
    <s v="Landsat"/>
    <n v="2005"/>
    <s v="mosa_15_16_17_2005_06_1.img"/>
    <s v="Media"/>
    <s v="Pastos"/>
    <m/>
    <s v="Alta"/>
    <s v="Rapide Eye"/>
    <n v="2016"/>
    <s v="1645320_RapidEye-4_analytic_20160204_164912.tif"/>
    <s v="Alta"/>
    <m/>
    <m/>
    <s v="1173i"/>
    <n v="13.650790000000001"/>
    <n v="-85.83699"/>
    <x v="0"/>
  </r>
  <r>
    <x v="2977"/>
    <x v="2977"/>
    <s v="Jorge Cisneros"/>
    <n v="13.565429999999999"/>
    <n v="-83.627420000000001"/>
    <s v="Humedales"/>
    <m/>
    <s v="Alta"/>
    <s v="Landsat"/>
    <n v="2005"/>
    <s v="mosa_15_16_17_2005_06.img"/>
    <s v="Media"/>
    <s v="Humedales"/>
    <m/>
    <s v="Alta"/>
    <s v="Rapide Eye"/>
    <n v="2016"/>
    <s v="1745303_RapidEye-1_analytic_20150219_170602.tif"/>
    <s v="Alta"/>
    <m/>
    <m/>
    <s v="1172i"/>
    <n v="13.565429999999999"/>
    <n v="-83.627420000000001"/>
    <x v="0"/>
  </r>
  <r>
    <x v="2978"/>
    <x v="2978"/>
    <s v="Jorge Cisneros"/>
    <n v="11.356109999999999"/>
    <n v="-84.094880000000003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328_RapidEye-1_analytic_20160315_165220.tif"/>
    <s v="Alta"/>
    <m/>
    <m/>
    <s v="116INF"/>
    <n v="11.356109999999999"/>
    <n v="-84.094880000000003"/>
    <x v="0"/>
  </r>
  <r>
    <x v="2979"/>
    <x v="2979"/>
    <s v="Jorge Cisneros"/>
    <n v="12.07808"/>
    <n v="-84.052210000000002"/>
    <s v="Bosque latifoliado degradado 30-69%"/>
    <n v="5"/>
    <s v="Alta"/>
    <s v="Landsat"/>
    <n v="2005"/>
    <s v="imal7_15052_29_08_2005.img"/>
    <s v="Media"/>
    <s v="Bosque latifoliado degradado 30-69%"/>
    <n v="4"/>
    <s v="Alta"/>
    <s v="Rapide Eye"/>
    <n v="2016"/>
    <s v="1644628_RapidEye-4_analytic_20150105_165827.tif"/>
    <s v="Alta"/>
    <m/>
    <m/>
    <s v="116i"/>
    <n v="12.07808"/>
    <n v="-84.052210000000002"/>
    <x v="0"/>
  </r>
  <r>
    <x v="2980"/>
    <x v="2980"/>
    <s v="Jorge Cisneros"/>
    <n v="13.73555"/>
    <n v="-85.70984"/>
    <s v="Bosque latifoliado &gt;70%"/>
    <n v="9"/>
    <s v="Alta"/>
    <s v="Landsat"/>
    <n v="2005"/>
    <s v="imal7_16051_24_11_2005.img"/>
    <s v="Media"/>
    <s v="Bosque latifoliado &gt;70%"/>
    <n v="9"/>
    <s v="Alta"/>
    <s v="Rapide Eye"/>
    <n v="2016"/>
    <s v="1645420_RapidEye-4_analytic_20160204_164908.tif"/>
    <s v="Alta"/>
    <m/>
    <m/>
    <s v="1169INF"/>
    <n v="13.73555"/>
    <n v="-85.70984"/>
    <x v="0"/>
  </r>
  <r>
    <x v="2981"/>
    <x v="2981"/>
    <s v="Jorge Cisneros"/>
    <n v="13.56546"/>
    <n v="-83.882419999999996"/>
    <s v="Pastos"/>
    <m/>
    <s v="Alta"/>
    <s v="Landsat"/>
    <n v="2005"/>
    <s v="mosa_15_16_17_2005_06_1.img"/>
    <s v="Media"/>
    <s v="Pastos"/>
    <m/>
    <s v="Alta"/>
    <s v="Rapide Eye"/>
    <n v="2016"/>
    <s v="1745301_RapidEye-1_analytic_20160206_165518.tif"/>
    <s v="Alta"/>
    <m/>
    <m/>
    <s v="1169i"/>
    <n v="13.56546"/>
    <n v="-83.882419999999996"/>
    <x v="0"/>
  </r>
  <r>
    <x v="2982"/>
    <x v="2982"/>
    <s v="Jorge Cisneros"/>
    <n v="13.56549"/>
    <n v="-84.052419999999998"/>
    <s v="Bosque de Pino &gt;70%"/>
    <n v="9"/>
    <s v="Alta"/>
    <s v="Landsat"/>
    <n v="2005"/>
    <s v="imgl7_16050_13_03_2005.img"/>
    <s v="Media"/>
    <s v="Bosque de Pino &gt;70%"/>
    <n v="9"/>
    <s v="Alta"/>
    <s v="Rapide Eye"/>
    <n v="2016"/>
    <s v="1645328_RapidEye-2_analytic_20151001_165223.tif"/>
    <s v="Alta"/>
    <m/>
    <m/>
    <s v="1167i"/>
    <n v="13.56549"/>
    <n v="-84.052419999999998"/>
    <x v="0"/>
  </r>
  <r>
    <x v="2983"/>
    <x v="2983"/>
    <s v="Jorge Cisneros"/>
    <n v="13.56555"/>
    <n v="-84.307410000000004"/>
    <s v="Bosque de Pino degradado 30-69%"/>
    <n v="6"/>
    <s v="Media"/>
    <s v="Landsat"/>
    <n v="2005"/>
    <s v="mosa_15_16_17_2005_06.img"/>
    <s v="Media"/>
    <s v="Bosque de Pino degradado 30-69%"/>
    <n v="5"/>
    <s v="Alta"/>
    <s v="Rapide Eye"/>
    <n v="2016"/>
    <s v="1645327_RapidEye-3_analytic_20160620_164338.tif"/>
    <s v="Alta"/>
    <m/>
    <m/>
    <s v="1164i"/>
    <n v="13.56555"/>
    <n v="-84.307410000000004"/>
    <x v="0"/>
  </r>
  <r>
    <x v="2984"/>
    <x v="2984"/>
    <s v="Jorge Cisneros"/>
    <n v="13.565580000000001"/>
    <n v="-84.56241"/>
    <s v="Bosque latifoliado &gt;70%"/>
    <n v="8"/>
    <s v="Alta"/>
    <s v="Landsat"/>
    <n v="2005"/>
    <s v="mosa_15_16_17_2005_06.img"/>
    <s v="Media"/>
    <s v="Bosque latifoliado &gt;70%"/>
    <n v="7"/>
    <s v="Alta"/>
    <s v="Rapide Eye"/>
    <n v="2016"/>
    <s v="1645325_RapidEye-2_analytic_20160124_170409.tif"/>
    <s v="Alta"/>
    <m/>
    <m/>
    <s v="1161i"/>
    <n v="13.565580000000001"/>
    <n v="-84.56241"/>
    <x v="0"/>
  </r>
  <r>
    <x v="2985"/>
    <x v="2985"/>
    <s v="Jorge Cisneros"/>
    <n v="13.56564"/>
    <n v="-84.817409999999995"/>
    <s v="Áreas agropecuarias arboladas"/>
    <n v="2"/>
    <s v="Alta"/>
    <s v="Landsat"/>
    <n v="2005"/>
    <s v="mosa_15_16_17_2005_06.img"/>
    <s v="Media"/>
    <s v="Áreas agropecuarias arboladas"/>
    <n v="1"/>
    <s v="Alta"/>
    <s v="Rapide Eye"/>
    <n v="2016"/>
    <s v="1645324_RapidEye-1_analytic_20160422_165012.tif"/>
    <s v="Alta"/>
    <m/>
    <m/>
    <s v="1158i"/>
    <n v="13.56564"/>
    <n v="-84.817409999999995"/>
    <x v="0"/>
  </r>
  <r>
    <x v="2986"/>
    <x v="2986"/>
    <s v="Jorge Cisneros"/>
    <n v="13.565670000000001"/>
    <n v="-85.072410000000005"/>
    <s v="Bosque latifoliado &gt;70%"/>
    <n v="8"/>
    <s v="Alta"/>
    <s v="Landsat"/>
    <n v="2005"/>
    <s v="mosa_15_16_17_2005_06.img"/>
    <s v="Media"/>
    <s v="Bosque latifoliado degradado 30-69%"/>
    <n v="5"/>
    <s v="Alta"/>
    <s v="Rapide Eye"/>
    <n v="2016"/>
    <s v="1645323_RapidEye-1_analytic_20160422_165012.tif"/>
    <s v="Alta"/>
    <m/>
    <m/>
    <s v="1155i"/>
    <n v="13.565670000000001"/>
    <n v="-85.072410000000005"/>
    <x v="0"/>
  </r>
  <r>
    <x v="2987"/>
    <x v="2987"/>
    <s v="Jorge Cisneros"/>
    <n v="13.65085"/>
    <n v="-83.753720000000001"/>
    <s v="Humedales"/>
    <m/>
    <s v="Media"/>
    <s v="Landsat"/>
    <n v="2005"/>
    <s v="mosa_15_16_17_2005_06_1.img"/>
    <s v="Media"/>
    <s v="Humedales"/>
    <m/>
    <s v="Alta"/>
    <s v="Rapide Eye"/>
    <n v="2016"/>
    <s v="1745302_RapidEye-1_analytic_20160206_165517.tif"/>
    <s v="Alta"/>
    <m/>
    <m/>
    <s v="1154INF"/>
    <n v="13.65085"/>
    <n v="-83.753720000000001"/>
    <x v="0"/>
  </r>
  <r>
    <x v="2988"/>
    <x v="2988"/>
    <s v="Jorge Cisneros"/>
    <n v="13.565720000000001"/>
    <n v="-85.32741"/>
    <s v="Bosque latifoliado degradado 30-69%"/>
    <n v="3"/>
    <s v="Alta"/>
    <s v="Landsat"/>
    <n v="2005"/>
    <s v="mosa_15_16_17_2005_06_1.img"/>
    <s v="Media"/>
    <s v="Bosque latifoliado degradado 30-69%"/>
    <n v="3"/>
    <s v="Alta"/>
    <s v="Rapide Eye"/>
    <n v="2016"/>
    <s v="1645322_RapidEye-1_analytic_20161001_164635.tif"/>
    <s v="Alta"/>
    <m/>
    <m/>
    <s v="1152i"/>
    <n v="13.565720000000001"/>
    <n v="-85.32741"/>
    <x v="0"/>
  </r>
  <r>
    <x v="2989"/>
    <x v="2989"/>
    <s v="Jorge Cisneros"/>
    <n v="13.64987"/>
    <n v="-84.008889999999994"/>
    <s v="Bosque latifoliado &gt;70%"/>
    <n v="8"/>
    <s v="Alta"/>
    <s v="Landsat"/>
    <n v="2005"/>
    <s v="imgl7_16050_13_03_2005.img"/>
    <s v="Media"/>
    <s v="Bosque latifoliado degradado 30-69%"/>
    <n v="3"/>
    <s v="Alta"/>
    <s v="Rapide Eye"/>
    <n v="2016"/>
    <s v="1645328_RapidEye-2_analytic_20151001_165223.tif"/>
    <s v="Alta"/>
    <m/>
    <m/>
    <s v="1151INF"/>
    <n v="13.64987"/>
    <n v="-84.008889999999994"/>
    <x v="0"/>
  </r>
  <r>
    <x v="2990"/>
    <x v="2990"/>
    <s v="Jorge Cisneros"/>
    <n v="13.56575"/>
    <n v="-85.582409999999996"/>
    <s v="Bosque latifoliado &gt;70%"/>
    <n v="9"/>
    <s v="Alta"/>
    <s v="Landsat"/>
    <n v="2005"/>
    <s v="imal7_16051_24_11_2005.img"/>
    <s v="Media"/>
    <s v="Bosque latifoliado &gt;70%"/>
    <n v="9"/>
    <s v="Alta"/>
    <s v="Rapide Eye"/>
    <n v="2016"/>
    <s v="1645321_RapidEye-4_analytic_20160204_164911.tif"/>
    <s v="Alta"/>
    <m/>
    <m/>
    <s v="1149i"/>
    <n v="13.56575"/>
    <n v="-85.582409999999996"/>
    <x v="0"/>
  </r>
  <r>
    <x v="2991"/>
    <x v="2991"/>
    <s v="Jorge Cisneros"/>
    <n v="13.65089"/>
    <n v="-84.263909999999996"/>
    <s v="Bosque de Pino &gt;70%"/>
    <n v="9"/>
    <s v="Alta"/>
    <s v="Landsat"/>
    <n v="2005"/>
    <s v="mosa_15_16_17_2005_06_1.img"/>
    <s v="Media"/>
    <s v="Bosque de Pino &gt;70%"/>
    <n v="9"/>
    <s v="Media"/>
    <s v="Bing"/>
    <n v="2015"/>
    <m/>
    <s v="Alta"/>
    <m/>
    <m/>
    <s v="1148INF"/>
    <n v="13.65089"/>
    <n v="-84.263909999999996"/>
    <x v="0"/>
  </r>
  <r>
    <x v="2992"/>
    <x v="2992"/>
    <s v="Jorge Cisneros"/>
    <n v="13.565810000000001"/>
    <n v="-85.837410000000006"/>
    <s v="Áreas agropecuarias arboladas"/>
    <n v="2"/>
    <s v="Alta"/>
    <s v="Landsat"/>
    <n v="2005"/>
    <s v="imal7_17050_16_04_2003.img"/>
    <s v="Media"/>
    <s v="Áreas agropecuarias arboladas"/>
    <n v="2"/>
    <s v="Alta"/>
    <s v="Rapide Eye"/>
    <n v="2016"/>
    <s v="1645320_RapidEye-4_analytic_20160204_164912.tif"/>
    <s v="Alta"/>
    <m/>
    <m/>
    <s v="1146i"/>
    <n v="13.565810000000001"/>
    <n v="-85.837410000000006"/>
    <x v="0"/>
  </r>
  <r>
    <x v="2993"/>
    <x v="2993"/>
    <s v="Jorge Cisneros"/>
    <n v="13.650080000000001"/>
    <n v="-84.519049999999993"/>
    <s v="Bosque latifoliado &gt;70%"/>
    <n v="9"/>
    <s v="Alta"/>
    <s v="Landsat"/>
    <n v="2005"/>
    <s v="imal7_16051_24_11_2005.img"/>
    <s v="Media"/>
    <s v="Bosque latifoliado &gt;70%"/>
    <n v="8"/>
    <s v="Alta"/>
    <s v="Rapide Eye"/>
    <n v="2016"/>
    <s v="1645326_RapidEye-2_analytic_20160927_164633.tif"/>
    <s v="Alta"/>
    <m/>
    <m/>
    <s v="1145INF"/>
    <n v="13.650080000000001"/>
    <n v="-84.519049999999993"/>
    <x v="0"/>
  </r>
  <r>
    <x v="2994"/>
    <x v="2994"/>
    <s v="Jorge Cisneros"/>
    <n v="13.48034"/>
    <n v="-83.796319999999994"/>
    <s v="Bosque latifoliado &gt;70%"/>
    <n v="9"/>
    <s v="Alta"/>
    <s v="Landsat"/>
    <n v="2005"/>
    <s v="mosa_15_16_17_2005_06.img"/>
    <s v="Media"/>
    <s v="Bosque latifoliado &gt;70%"/>
    <n v="9"/>
    <s v="Alta"/>
    <s v="Google Earth"/>
    <n v="2014"/>
    <m/>
    <s v="Alta"/>
    <m/>
    <m/>
    <s v="1143i"/>
    <n v="13.48034"/>
    <n v="-83.796319999999994"/>
    <x v="0"/>
  </r>
  <r>
    <x v="2995"/>
    <x v="2995"/>
    <s v="Jorge Cisneros"/>
    <n v="13.650919999999999"/>
    <n v="-84.774100000000004"/>
    <s v="Bosque latifoliado degradado 30-69%"/>
    <n v="3"/>
    <s v="Alta"/>
    <s v="Landsat"/>
    <n v="2005"/>
    <s v="mosa_15_16_17_2005_06.img"/>
    <s v="Media"/>
    <s v="Bosque latifoliado degradado 30-69%"/>
    <n v="3"/>
    <s v="Alta"/>
    <s v="Google Earth"/>
    <n v="2016"/>
    <s v="1645325_RapidEye-2_analytic_20160124_170409.tif"/>
    <s v="Alta"/>
    <m/>
    <m/>
    <s v="1142INF"/>
    <n v="13.650919999999999"/>
    <n v="-84.774100000000004"/>
    <x v="0"/>
  </r>
  <r>
    <x v="2996"/>
    <x v="2996"/>
    <s v="Jorge Cisneros"/>
    <n v="13.48039"/>
    <n v="-84.051410000000004"/>
    <s v="Pastos"/>
    <m/>
    <s v="Alta"/>
    <s v="Landsat"/>
    <n v="2005"/>
    <s v="mosa_15_16_17_2005_06.img"/>
    <s v="Media"/>
    <s v="Pastos"/>
    <m/>
    <s v="Alta"/>
    <s v="Rapide Eye"/>
    <n v="2015"/>
    <s v="1645328_RapidEye-2_analytic_20151001_165223.tif"/>
    <s v="Alta"/>
    <m/>
    <m/>
    <s v="1140i"/>
    <n v="13.48039"/>
    <n v="-84.051410000000004"/>
    <x v="0"/>
  </r>
  <r>
    <x v="2997"/>
    <x v="2997"/>
    <s v="Jorge Cisneros"/>
    <n v="11.355370000000001"/>
    <n v="-84.350660000000005"/>
    <s v="Bosque latifoliado degradado 30-69%"/>
    <n v="5"/>
    <s v="Alta"/>
    <s v="Landsat"/>
    <n v="2005"/>
    <s v="imal7_15052_29_08_2005.img"/>
    <s v="Media"/>
    <s v="Áreas agropecuarias arboladas"/>
    <n v="2"/>
    <s v="Media"/>
    <s v="Rapide Eye"/>
    <n v="2016"/>
    <s v="1644327_RapidEye-1_analytic_20160315_165221.tif"/>
    <s v="Alta"/>
    <m/>
    <m/>
    <s v="113INF"/>
    <n v="11.355370000000001"/>
    <n v="-84.350660000000005"/>
    <x v="0"/>
  </r>
  <r>
    <x v="2998"/>
    <x v="2998"/>
    <s v="Jorge Cisneros"/>
    <n v="13.65028"/>
    <n v="-85.029210000000006"/>
    <s v="Bosque latifoliado &gt;70%"/>
    <n v="7"/>
    <s v="Alta"/>
    <s v="Landsat"/>
    <n v="2003"/>
    <s v="imal7_16051_05_12_2003.img"/>
    <s v="Media"/>
    <s v="Bosque latifoliado degradado 30-69%"/>
    <n v="6"/>
    <s v="Alta"/>
    <s v="Rapide Eye"/>
    <n v="2016"/>
    <s v="1645323_RapidEye-1_analytic_20161001_164635.tif"/>
    <s v="Alta"/>
    <m/>
    <m/>
    <s v="1139INF"/>
    <n v="13.65028"/>
    <n v="-85.029210000000006"/>
    <x v="0"/>
  </r>
  <r>
    <x v="2999"/>
    <x v="2999"/>
    <s v="Jorge Cisneros"/>
    <n v="13.48047"/>
    <n v="-84.306489999999997"/>
    <s v="Bosque latifoliado degradado 30-69%"/>
    <n v="5"/>
    <s v="Alta"/>
    <s v="Landsat"/>
    <n v="2003"/>
    <s v="imal7_16051_05_12_2003.img"/>
    <s v="Media"/>
    <s v="Áreas agropecuarias arboladas"/>
    <n v="2"/>
    <s v="Media"/>
    <s v="Rapide Eye"/>
    <n v="2016"/>
    <s v="1645327_RapidEye-2_analytic_20160124_170408.tif"/>
    <s v="Alta"/>
    <m/>
    <m/>
    <s v="1137i"/>
    <n v="13.48047"/>
    <n v="-84.306489999999997"/>
    <x v="0"/>
  </r>
  <r>
    <x v="3000"/>
    <x v="3000"/>
    <s v="Jorge Cisneros"/>
    <n v="13.65095"/>
    <n v="-85.284289999999999"/>
    <s v="Bosque latifoliado degradado 30-69%"/>
    <n v="4"/>
    <s v="Alta"/>
    <s v="Landsat"/>
    <n v="2003"/>
    <s v="imal7_16051_05_12_2003.img"/>
    <s v="Media"/>
    <s v="Áreas agropecuarias arboladas"/>
    <n v="2"/>
    <s v="Alta"/>
    <s v="Rapide Eye"/>
    <n v="2016"/>
    <s v="1645322_RapidEye-1_analytic_20161001_164635.tif"/>
    <s v="Alta"/>
    <m/>
    <m/>
    <s v="1136INF"/>
    <n v="13.65095"/>
    <n v="-85.284289999999999"/>
    <x v="0"/>
  </r>
  <r>
    <x v="3001"/>
    <x v="3001"/>
    <s v="Jorge Cisneros"/>
    <n v="13.48052"/>
    <n v="-84.561580000000006"/>
    <s v="Bosque latifoliado &gt;70%"/>
    <n v="7"/>
    <s v="Alta"/>
    <s v="Landsat"/>
    <n v="2003"/>
    <s v="imal7_16051_05_12_2003.img"/>
    <s v="Media"/>
    <s v="Bosque latifoliado degradado 30-69%"/>
    <n v="6"/>
    <s v="Alta"/>
    <s v="Rapide Eye"/>
    <n v="2016"/>
    <s v="1645325_RapidEye-2_analytic_20160927_164633.tif"/>
    <s v="Alta"/>
    <m/>
    <m/>
    <s v="1134i"/>
    <n v="13.48052"/>
    <n v="-84.561580000000006"/>
    <x v="0"/>
  </r>
  <r>
    <x v="3002"/>
    <x v="3002"/>
    <s v="Jorge Cisneros"/>
    <n v="13.65048"/>
    <n v="-85.539379999999994"/>
    <s v="Bosque latifoliado &gt;70%"/>
    <n v="8"/>
    <s v="Alta"/>
    <s v="Landsat"/>
    <n v="2003"/>
    <s v="imal7_16051_05_12_2003.img"/>
    <s v="Media"/>
    <s v="Áreas agropecuarias arboladas"/>
    <n v="2"/>
    <s v="Alta"/>
    <s v="Rapide Eye"/>
    <n v="2016"/>
    <s v="1645321_RapidEye-4_analytic_20160204_164911.tif"/>
    <s v="Alta"/>
    <m/>
    <m/>
    <s v="1133INF"/>
    <n v="13.65048"/>
    <n v="-85.539379999999994"/>
    <x v="0"/>
  </r>
  <r>
    <x v="3003"/>
    <x v="3003"/>
    <s v="Jorge Cisneros"/>
    <n v="13.480589999999999"/>
    <n v="-84.816670000000002"/>
    <s v="Bosque latifoliado &gt;70%"/>
    <n v="7"/>
    <s v="Alta"/>
    <s v="Landsat"/>
    <n v="2003"/>
    <s v="imal7_16051_05_12_2003.img"/>
    <s v="Media"/>
    <s v="Áreas agropecuarias arboladas"/>
    <n v="2"/>
    <s v="Media"/>
    <s v="Bing"/>
    <n v="2014"/>
    <m/>
    <s v="Alta"/>
    <m/>
    <m/>
    <s v="1131i"/>
    <n v="13.480589999999999"/>
    <n v="-84.816670000000002"/>
    <x v="0"/>
  </r>
  <r>
    <x v="3004"/>
    <x v="3004"/>
    <s v="Jorge Cisneros"/>
    <n v="13.650969999999999"/>
    <n v="-85.794489999999996"/>
    <s v="Áreas agropecuarias arboladas"/>
    <n v="2"/>
    <s v="Alta"/>
    <s v="Landsat"/>
    <n v="2003"/>
    <s v="imal7_17050_16_04_2003.img"/>
    <s v="Media"/>
    <s v="Áreas agropecuarias arboladas"/>
    <n v="2"/>
    <s v="Alta"/>
    <s v="Google Earth"/>
    <n v="2017"/>
    <m/>
    <s v="Alta"/>
    <m/>
    <m/>
    <s v="1130INF"/>
    <n v="13.650969999999999"/>
    <n v="-85.794489999999996"/>
    <x v="0"/>
  </r>
  <r>
    <x v="3005"/>
    <x v="3005"/>
    <s v="Jorge Cisneros"/>
    <n v="13.48063"/>
    <n v="-85.071759999999998"/>
    <s v="Bosque latifoliado &gt;70%"/>
    <n v="7"/>
    <s v="Alta"/>
    <s v="Landsat"/>
    <n v="2005"/>
    <s v="mosa_15_16_17_2005_06_1.img"/>
    <s v="Media"/>
    <s v="Bosque latifoliado &gt;70%"/>
    <n v="8"/>
    <s v="Alta"/>
    <s v="Rapide Eye"/>
    <n v="2016"/>
    <s v="1645323_RapidEye-1_analytic_20161001_164635.tif"/>
    <s v="Alta"/>
    <m/>
    <m/>
    <s v="1128i"/>
    <n v="13.48063"/>
    <n v="-85.071759999999998"/>
    <x v="0"/>
  </r>
  <r>
    <x v="3006"/>
    <x v="3006"/>
    <s v="Jorge Cisneros"/>
    <n v="13.480700000000001"/>
    <n v="-85.326849999999993"/>
    <s v="Áreas agropecuarias arboladas"/>
    <n v="2"/>
    <s v="Alta"/>
    <s v="Landsat"/>
    <n v="2005"/>
    <s v="mosa_15_16_17_2005_06_1.img"/>
    <s v="Media"/>
    <s v="Áreas agropecuarias arboladas"/>
    <n v="2"/>
    <s v="Alta"/>
    <s v="Rapide Eye"/>
    <n v="2016"/>
    <s v="1645322_RapidEye-1_analytic_20161001_164635.tif"/>
    <s v="Alta"/>
    <m/>
    <m/>
    <s v="1125i"/>
    <n v="13.480700000000001"/>
    <n v="-85.326849999999993"/>
    <x v="0"/>
  </r>
  <r>
    <x v="3007"/>
    <x v="3007"/>
    <s v="Jorge Cisneros"/>
    <n v="13.480740000000001"/>
    <n v="-85.581940000000003"/>
    <s v="Áreas agropecuarias arboladas"/>
    <n v="2"/>
    <s v="Alta"/>
    <s v="Landsat"/>
    <n v="2005"/>
    <s v="mosa_15_16_17_2005_06_1.img"/>
    <s v="Media"/>
    <s v="Bosque latifoliado degradado 30-69%"/>
    <n v="3"/>
    <s v="Alta"/>
    <s v="Rapide Eye"/>
    <n v="2016"/>
    <s v="1645321_RapidEye-4_analytic_20160204_164911.tif"/>
    <s v="Alta"/>
    <m/>
    <m/>
    <s v="1122i"/>
    <n v="13.480740000000001"/>
    <n v="-85.581940000000003"/>
    <x v="0"/>
  </r>
  <r>
    <x v="3008"/>
    <x v="3008"/>
    <s v="Jorge Cisneros"/>
    <n v="12.07742"/>
    <n v="-84.477279999999993"/>
    <s v="Bosque latifoliado &gt;70%"/>
    <n v="8"/>
    <s v="Alta"/>
    <s v="Landsat"/>
    <n v="2005"/>
    <s v="imal7_15052_29_08_2005.img"/>
    <s v="Media"/>
    <s v="Bosque latifoliado degradado 30-69%"/>
    <n v="6"/>
    <s v="Alta"/>
    <s v="Rapide Eye"/>
    <n v="2016"/>
    <s v="1644626_RapidEye-2_analytic_20160124_170433.tif"/>
    <s v="Alta"/>
    <m/>
    <m/>
    <s v="111i"/>
    <n v="12.07742"/>
    <n v="-84.477279999999993"/>
    <x v="0"/>
  </r>
  <r>
    <x v="3009"/>
    <x v="3009"/>
    <s v="Jorge Cisneros"/>
    <n v="13.39545"/>
    <n v="-83.712459999999993"/>
    <s v="Áreas agropecuarias arboladas"/>
    <n v="1"/>
    <s v="Alta"/>
    <s v="Landsat"/>
    <n v="2005"/>
    <s v="imal7_15051_29_08_2005.img"/>
    <s v="Media"/>
    <s v="Áreas agropecuarias arboladas"/>
    <n v="2"/>
    <s v="Alta"/>
    <s v="Rapide Eye"/>
    <n v="2015"/>
    <s v="1745202_RapidEye-2_analytic_20151001_165226.tif"/>
    <s v="Alta"/>
    <m/>
    <m/>
    <s v="1119i"/>
    <n v="13.39545"/>
    <n v="-83.712459999999993"/>
    <x v="0"/>
  </r>
  <r>
    <x v="3010"/>
    <x v="3010"/>
    <s v="Jorge Cisneros"/>
    <n v="13.565989999999999"/>
    <n v="-83.754869999999997"/>
    <s v="Humedales"/>
    <m/>
    <s v="Alta"/>
    <s v="Landsat"/>
    <n v="2005"/>
    <s v="imal7_15051_29_08_2005.img"/>
    <s v="Media"/>
    <s v="Humedales"/>
    <m/>
    <s v="Alta"/>
    <s v="Rapide Eye"/>
    <n v="2016"/>
    <s v="1745302_RapidEye-1_analytic_20160206_165517.tif"/>
    <s v="Alta"/>
    <m/>
    <m/>
    <s v="1116INF"/>
    <n v="13.565989999999999"/>
    <n v="-83.754869999999997"/>
    <x v="0"/>
  </r>
  <r>
    <x v="3011"/>
    <x v="3011"/>
    <s v="Jorge Cisneros"/>
    <n v="13.39551"/>
    <n v="-83.967449999999999"/>
    <s v="Bosque latifoliado &gt;70%"/>
    <n v="7"/>
    <s v="Alta"/>
    <s v="Landsat"/>
    <n v="2005"/>
    <s v="imal7_15051_29_08_2005.img"/>
    <s v="Media"/>
    <s v="Bosque latifoliado &gt;70%"/>
    <n v="9"/>
    <s v="Alta"/>
    <s v="Rapide Eye"/>
    <n v="2016"/>
    <s v="1645228_RapidEye-1_analytic_20160726_164307.tif"/>
    <s v="Alta"/>
    <m/>
    <m/>
    <s v="1116i"/>
    <n v="13.39551"/>
    <n v="-83.967449999999999"/>
    <x v="0"/>
  </r>
  <r>
    <x v="3012"/>
    <x v="3012"/>
    <s v="Jorge Cisneros"/>
    <n v="13.56499"/>
    <n v="-84.009960000000007"/>
    <s v="Sabanas naturales"/>
    <m/>
    <s v="Alta"/>
    <s v="Landsat"/>
    <n v="2005"/>
    <s v="imal7_15051_29_08_2005.img"/>
    <s v="Media"/>
    <s v="Sabanas naturales"/>
    <m/>
    <s v="Alta"/>
    <s v="Rapide Eye"/>
    <n v="2016"/>
    <s v="1745301_RapidEye-1_analytic_20160206_165518.tif"/>
    <s v="Alta"/>
    <m/>
    <m/>
    <s v="1113INF"/>
    <n v="13.56499"/>
    <n v="-84.009960000000007"/>
    <x v="0"/>
  </r>
  <r>
    <x v="3013"/>
    <x v="3013"/>
    <s v="Jorge Cisneros"/>
    <n v="13.565989999999999"/>
    <n v="-84.264880000000005"/>
    <s v="Bosque de Pino degradado 30-69%"/>
    <n v="6"/>
    <s v="Alta"/>
    <s v="Landsat"/>
    <n v="2005"/>
    <s v="imal7_16051_24_11_2005.img"/>
    <s v="Media"/>
    <s v="Bosque latifoliado degradado 30-69%"/>
    <n v="4"/>
    <s v="Alta"/>
    <s v="Rapide Eye"/>
    <n v="2016"/>
    <s v="1645327_RapidEye-2_analytic_20160124_170408.tif"/>
    <s v="Alta"/>
    <m/>
    <m/>
    <s v="1110INF"/>
    <n v="13.565989999999999"/>
    <n v="-84.264880000000005"/>
    <x v="0"/>
  </r>
  <r>
    <x v="3014"/>
    <x v="3014"/>
    <s v="Jorge Cisneros"/>
    <n v="13.39559"/>
    <n v="-84.477440000000001"/>
    <s v="Bosque latifoliado &gt;70%"/>
    <n v="7"/>
    <s v="Alta"/>
    <s v="Landsat"/>
    <n v="2005"/>
    <s v="imal7_16051_24_11_2005.img"/>
    <s v="Media"/>
    <s v="Bosque latifoliado degradado 30-69%"/>
    <n v="6"/>
    <s v="Alta"/>
    <s v="Rapide Eye"/>
    <n v="2016"/>
    <s v="1645226_RapidEye-2_analytic_20160124_170412.tif"/>
    <s v="Alta"/>
    <m/>
    <m/>
    <s v="1110i"/>
    <n v="13.39559"/>
    <n v="-84.477440000000001"/>
    <x v="0"/>
  </r>
  <r>
    <x v="3015"/>
    <x v="3015"/>
    <s v="Jorge Cisneros"/>
    <n v="13.565160000000001"/>
    <n v="-84.519930000000002"/>
    <s v="Bosque latifoliado degradado 30-69%"/>
    <n v="4"/>
    <s v="Alta"/>
    <s v="Landsat"/>
    <n v="2005"/>
    <s v="imal7_16051_24_11_2005.img"/>
    <s v="Media"/>
    <s v="Pastos"/>
    <m/>
    <s v="Alta"/>
    <s v="Rapide Eye"/>
    <n v="2016"/>
    <s v="1645326_RapidEye-2_analytic_20160124_170409.tif"/>
    <s v="Alta"/>
    <m/>
    <m/>
    <s v="1107INF"/>
    <n v="13.565160000000001"/>
    <n v="-84.519930000000002"/>
    <x v="0"/>
  </r>
  <r>
    <x v="3016"/>
    <x v="3016"/>
    <s v="Jorge Cisneros"/>
    <n v="13.395619999999999"/>
    <n v="-84.732439999999997"/>
    <s v="Bosque latifoliado &gt;70%"/>
    <n v="7"/>
    <s v="Alta"/>
    <s v="Landsat"/>
    <n v="2005"/>
    <s v="imal7_16051_24_11_2005.img"/>
    <s v="Media"/>
    <s v="Bosque latifoliado &gt;70%"/>
    <n v="8"/>
    <s v="Alta"/>
    <s v="Rapide Eye"/>
    <n v="2016"/>
    <s v="1645225_RapidEye-2_analytic_20160124_170413.tif"/>
    <s v="Alta"/>
    <m/>
    <m/>
    <s v="1107i"/>
    <n v="13.395619999999999"/>
    <n v="-84.732439999999997"/>
    <x v="0"/>
  </r>
  <r>
    <x v="3017"/>
    <x v="3017"/>
    <s v="Jorge Cisneros"/>
    <n v="13.565989999999999"/>
    <n v="-84.774889999999999"/>
    <s v="Bosque latifoliado degradado 30-69%"/>
    <n v="4"/>
    <s v="Alta"/>
    <s v="Landsat"/>
    <n v="2005"/>
    <s v="imal7_16051_24_11_2005.img"/>
    <s v="Media"/>
    <s v="Bosque latifoliado degradado 30-69%"/>
    <n v="6"/>
    <s v="Alta"/>
    <s v="Rapide Eye"/>
    <n v="2016"/>
    <s v="1645225_RapidEye-2_analytic_20160124_170413.tif"/>
    <s v="Alta"/>
    <m/>
    <m/>
    <s v="1104INF"/>
    <n v="13.565989999999999"/>
    <n v="-84.774889999999999"/>
    <x v="0"/>
  </r>
  <r>
    <x v="3018"/>
    <x v="3018"/>
    <s v="Jorge Cisneros"/>
    <n v="13.39568"/>
    <n v="-84.987440000000007"/>
    <s v="Áreas agropecuarias arboladas"/>
    <n v="2"/>
    <s v="Alta"/>
    <s v="Landsat"/>
    <n v="2005"/>
    <s v="imal7_16051_24_11_2005.img"/>
    <s v="Media"/>
    <s v="Áreas agropecuarias arboladas"/>
    <n v="1"/>
    <s v="Alta"/>
    <s v="Rapide Eye"/>
    <n v="2016"/>
    <s v="1645224_RapidEye-1_analytic_20160422_165015.tif"/>
    <s v="Alta"/>
    <m/>
    <m/>
    <s v="1104i"/>
    <n v="13.39568"/>
    <n v="-84.987440000000007"/>
    <x v="0"/>
  </r>
  <r>
    <x v="3019"/>
    <x v="3019"/>
    <s v="Jorge Cisneros"/>
    <n v="13.565329999999999"/>
    <n v="-85.029910000000001"/>
    <s v="Bosque latifoliado degradado 30-69%"/>
    <n v="3"/>
    <s v="Alta"/>
    <s v="Landsat"/>
    <n v="2003"/>
    <s v="imal7_16051_05_12_2003.img"/>
    <s v="Media"/>
    <s v="Bosque latifoliado degradado 30-69%"/>
    <n v="4"/>
    <s v="Alta"/>
    <s v="Rapide Eye"/>
    <n v="2016"/>
    <s v="1645323_RapidEye-1_analytic_20161001_164635.tif"/>
    <s v="Alta"/>
    <m/>
    <m/>
    <s v="1101INF"/>
    <n v="13.565329999999999"/>
    <n v="-85.029910000000001"/>
    <x v="0"/>
  </r>
  <r>
    <x v="3020"/>
    <x v="3020"/>
    <s v="Jorge Cisneros"/>
    <n v="13.395709999999999"/>
    <n v="-85.242440000000002"/>
    <s v="Bosque latifoliado degradado 30-69%"/>
    <n v="6"/>
    <s v="Alta"/>
    <s v="Landsat"/>
    <n v="2004"/>
    <s v="imal7_16051_05_12_2003.img"/>
    <s v="Media"/>
    <s v="Bosque latifoliado &gt;70%"/>
    <n v="8"/>
    <s v="Alta"/>
    <s v="Rapide Eye"/>
    <n v="2016"/>
    <s v="1645222_RapidEye-1_analytic_20161001_164639.tif"/>
    <s v="Alta"/>
    <m/>
    <m/>
    <s v="1101i"/>
    <n v="13.395709999999999"/>
    <n v="-85.242440000000002"/>
    <x v="0"/>
  </r>
  <r>
    <x v="3021"/>
    <x v="3021"/>
    <s v="Jorge Cisneros"/>
    <n v="10.972340000000001"/>
    <n v="-83.966570000000004"/>
    <s v="Bosque latifoliado &gt;70%"/>
    <n v="9"/>
    <s v="Alta"/>
    <s v="Landsat"/>
    <n v="2005"/>
    <s v="imal7_15052_29_08_2005.img"/>
    <s v="Media"/>
    <s v="Bosque latifoliado &gt;70%"/>
    <n v="9"/>
    <s v="Alta"/>
    <s v="Bing"/>
    <n v="2014"/>
    <m/>
    <s v="Alta"/>
    <m/>
    <m/>
    <s v="10i"/>
    <n v="10.972340000000001"/>
    <n v="-83.966570000000004"/>
    <x v="0"/>
  </r>
  <r>
    <x v="3022"/>
    <x v="3022"/>
    <s v="Jorge Cisneros"/>
    <n v="11.228569999999999"/>
    <n v="-83.924430000000001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228_RapidEye-2_analytic_20160903_164428.tif"/>
    <s v="Alta"/>
    <m/>
    <m/>
    <s v="10b"/>
    <n v="11.228569999999999"/>
    <n v="-83.924430000000001"/>
    <x v="0"/>
  </r>
  <r>
    <x v="3023"/>
    <x v="3023"/>
    <s v="Jorge Cisneros"/>
    <n v="13.565989999999999"/>
    <n v="-85.284909999999996"/>
    <s v="Áreas agropecuarias arboladas"/>
    <n v="2"/>
    <s v="Alta"/>
    <s v="Landsat"/>
    <n v="2003"/>
    <s v="imal7_16051_05_12_2003.img"/>
    <s v="Media"/>
    <s v="Áreas agropecuarias arboladas"/>
    <n v="2"/>
    <s v="Alta"/>
    <s v="Rapide Eye"/>
    <n v="2016"/>
    <s v="1645322_RapidEye-4_analytic_20160116_165128.tif"/>
    <s v="Alta"/>
    <m/>
    <m/>
    <s v="1098INF"/>
    <n v="13.565989999999999"/>
    <n v="-85.284909999999996"/>
    <x v="0"/>
  </r>
  <r>
    <x v="3024"/>
    <x v="3024"/>
    <s v="Jorge Cisneros"/>
    <n v="13.395770000000001"/>
    <n v="-85.497439999999997"/>
    <s v="Bosque latifoliado &gt;70%"/>
    <n v="9"/>
    <s v="Alta"/>
    <s v="Landsat"/>
    <n v="2005"/>
    <s v="imal7_16051_24_11_2005.img"/>
    <s v="Media"/>
    <s v="Bosque latifoliado &gt;70%"/>
    <n v="8"/>
    <s v="Alta"/>
    <s v="Rapide Eye"/>
    <n v="2016"/>
    <s v="1645221_RapidEye-4_analytic_20160204_164915.tif"/>
    <s v="Alta"/>
    <m/>
    <m/>
    <s v="1098i"/>
    <n v="13.395770000000001"/>
    <n v="-85.497439999999997"/>
    <x v="0"/>
  </r>
  <r>
    <x v="3025"/>
    <x v="3025"/>
    <s v="Jorge Cisneros"/>
    <n v="13.56551"/>
    <n v="-85.539900000000003"/>
    <s v="Bosque latifoliado &gt;70%"/>
    <n v="7"/>
    <s v="Alta"/>
    <s v="Landsat"/>
    <n v="2003"/>
    <s v="imal7_16051_05_12_2003.img"/>
    <s v="Media"/>
    <s v="Bosque latifoliado degradado 30-69%"/>
    <n v="5"/>
    <s v="Alta"/>
    <s v="Rapide Eye"/>
    <n v="2016"/>
    <s v="1645321_RapidEye-4_analytic_20160204_164911.tif"/>
    <s v="Alta"/>
    <m/>
    <m/>
    <s v="1095INF"/>
    <n v="13.56551"/>
    <n v="-85.539900000000003"/>
    <x v="0"/>
  </r>
  <r>
    <x v="3026"/>
    <x v="3026"/>
    <s v="Jorge Cisneros"/>
    <n v="13.39579"/>
    <n v="-85.752440000000007"/>
    <s v="Cultivo anual"/>
    <m/>
    <s v="Alta"/>
    <s v="Landsat"/>
    <n v="2003"/>
    <s v="imal7_16051_05_12_2003.img"/>
    <s v="Media"/>
    <s v="Cultivo anual"/>
    <m/>
    <s v="Alta"/>
    <s v="Rapide Eye"/>
    <n v="2016"/>
    <s v="1645220_RapidEye-4_analytic_20160204_164915.tif"/>
    <s v="Alta"/>
    <m/>
    <m/>
    <s v="1095i"/>
    <n v="13.39579"/>
    <n v="-85.752440000000007"/>
    <x v="0"/>
  </r>
  <r>
    <x v="3027"/>
    <x v="3027"/>
    <s v="Jorge Cisneros"/>
    <n v="13.310320000000001"/>
    <n v="-83.626310000000004"/>
    <s v="Bosque latifoliado &gt;70%"/>
    <n v="9"/>
    <s v="Alta"/>
    <s v="Landsat"/>
    <n v="2005"/>
    <s v="mosa_15_16_17_2005_06_1.img"/>
    <s v="Media"/>
    <s v="Bosque latifoliado &gt;70%"/>
    <n v="7"/>
    <s v="Alta"/>
    <s v="Rapide Eye"/>
    <n v="2016"/>
    <s v="1745203_RapidEye-1_analytic_20160108_164844.tif"/>
    <s v="Alta"/>
    <m/>
    <m/>
    <s v="1094i"/>
    <n v="13.310320000000001"/>
    <n v="-83.626310000000004"/>
    <x v="0"/>
  </r>
  <r>
    <x v="3028"/>
    <x v="3028"/>
    <s v="Jorge Cisneros"/>
    <n v="13.565989999999999"/>
    <n v="-85.794920000000005"/>
    <s v="Cultivo anual"/>
    <m/>
    <s v="Alta"/>
    <s v="Landsat"/>
    <n v="2006"/>
    <s v="imal7_17050_23_03_2006.img"/>
    <s v="Media"/>
    <s v="Áreas agropecuarias arboladas"/>
    <n v="2"/>
    <s v="Alta"/>
    <s v="Rapide Eye"/>
    <n v="2016"/>
    <s v="1645320_RapidEye-4_analytic_20160204_164912.tif"/>
    <s v="Alta"/>
    <m/>
    <m/>
    <s v="1092INF"/>
    <n v="13.565989999999999"/>
    <n v="-85.794920000000005"/>
    <x v="0"/>
  </r>
  <r>
    <x v="3029"/>
    <x v="3029"/>
    <s v="Jorge Cisneros"/>
    <n v="13.310370000000001"/>
    <n v="-83.881399999999999"/>
    <s v="Bosque latifoliado &gt;70%"/>
    <n v="9"/>
    <s v="Alta"/>
    <s v="Landsat"/>
    <n v="2005"/>
    <s v="imal7_15051_29_08_2005.img"/>
    <s v="Media"/>
    <s v="Bosque latifoliado &gt;70%"/>
    <n v="8"/>
    <s v="Alta"/>
    <s v="Bing"/>
    <n v="2016"/>
    <n v="2014"/>
    <s v="Alta"/>
    <m/>
    <m/>
    <s v="1091i"/>
    <n v="13.310370000000001"/>
    <n v="-83.881399999999999"/>
    <x v="0"/>
  </r>
  <r>
    <x v="3030"/>
    <x v="3030"/>
    <s v="Jorge Cisneros"/>
    <n v="11.99208"/>
    <n v="-83.796220000000005"/>
    <s v="Bosque latifoliado degradado 30-69%"/>
    <n v="6"/>
    <s v="Alta"/>
    <s v="Landsat"/>
    <n v="2005"/>
    <s v="imal7_15051_29_08_2005.img"/>
    <s v="Media"/>
    <s v="Bosque latifoliado &gt;70%"/>
    <n v="8"/>
    <s v="Alta"/>
    <s v="Rapide Eye"/>
    <n v="2016"/>
    <s v="imal7_15052_29_08_2005.img"/>
    <s v="Alta"/>
    <m/>
    <m/>
    <s v="108i"/>
    <n v="11.99208"/>
    <n v="-83.796220000000005"/>
    <x v="0"/>
  </r>
  <r>
    <x v="3031"/>
    <x v="3031"/>
    <s v="Jorge Cisneros"/>
    <n v="13.31044"/>
    <n v="-84.136480000000006"/>
    <s v="Bosque latifoliado &gt;70%"/>
    <n v="7"/>
    <s v="Alta"/>
    <s v="Landsat"/>
    <n v="2005"/>
    <s v="imal7_15051_29_08_2005.img"/>
    <s v="Media"/>
    <s v="Bosque latifoliado &gt;70%"/>
    <n v="9"/>
    <s v="Alta"/>
    <s v="Rapide Eye"/>
    <n v="2016"/>
    <s v="1645227_RapidEye-1_analytic_20160726_164308.tif"/>
    <s v="Alta"/>
    <m/>
    <m/>
    <s v="1088i"/>
    <n v="13.31044"/>
    <n v="-84.136480000000006"/>
    <x v="0"/>
  </r>
  <r>
    <x v="3032"/>
    <x v="3032"/>
    <s v="Jorge Cisneros"/>
    <n v="13.31053"/>
    <n v="-84.476590000000002"/>
    <s v="Áreas agropecuarias arboladas"/>
    <n v="2"/>
    <s v="Alta"/>
    <s v="Landsat"/>
    <n v="2005"/>
    <s v="imal7_16051_24_11_2005.img"/>
    <s v="Media"/>
    <s v="Áreas agropecuarias arboladas"/>
    <n v="2"/>
    <s v="Alta"/>
    <s v="Rapide Eye"/>
    <n v="2016"/>
    <s v="1645226_RapidEye-2_analytic_20160124_170412.tif"/>
    <s v="Alta"/>
    <m/>
    <m/>
    <s v="1084i"/>
    <n v="13.31053"/>
    <n v="-84.476590000000002"/>
    <x v="0"/>
  </r>
  <r>
    <x v="3033"/>
    <x v="3033"/>
    <s v="Jorge Cisneros"/>
    <n v="13.31057"/>
    <n v="-84.731679999999997"/>
    <s v="Bosque latifoliado &gt;70%"/>
    <n v="7"/>
    <s v="Alta"/>
    <s v="Landsat"/>
    <n v="2005"/>
    <s v="imal7_16051_24_11_2005.img"/>
    <s v="Media"/>
    <s v="Bosque latifoliado degradado 30-69%"/>
    <n v="6"/>
    <s v="Alta"/>
    <s v="Rapide Eye"/>
    <n v="2016"/>
    <s v="1645225_RapidEye-2_analytic_20160124_170413.tif"/>
    <s v="Alta"/>
    <m/>
    <m/>
    <s v="1081i"/>
    <n v="13.31057"/>
    <n v="-84.731679999999997"/>
    <x v="0"/>
  </r>
  <r>
    <x v="3034"/>
    <x v="3034"/>
    <s v="Jorge Cisneros"/>
    <n v="13.479749999999999"/>
    <n v="-83.668869999999998"/>
    <s v="Pastos"/>
    <m/>
    <s v="Alta"/>
    <s v="Landsat"/>
    <n v="2005"/>
    <s v="mosa_15_16_17_2005_06_1.img"/>
    <s v="Media"/>
    <s v="Pastos"/>
    <m/>
    <s v="Alta"/>
    <s v="Rapide Eye"/>
    <n v="2016"/>
    <s v="1745302_RapidEye-2_analytic_20151001_165223.tif"/>
    <s v="Alta"/>
    <m/>
    <m/>
    <s v="1079INF"/>
    <n v="13.479749999999999"/>
    <n v="-83.668869999999998"/>
    <x v="0"/>
  </r>
  <r>
    <x v="3035"/>
    <x v="3035"/>
    <s v="Jorge Cisneros"/>
    <n v="13.310639999999999"/>
    <n v="-84.986770000000007"/>
    <s v="Bosque latifoliado degradado 30-69%"/>
    <n v="5"/>
    <s v="Alta"/>
    <s v="Landsat"/>
    <n v="2005"/>
    <s v="mosa_15_16_17_2005_06_1.img"/>
    <s v="Media"/>
    <s v="Bosque latifoliado &gt;70%"/>
    <n v="7"/>
    <s v="Alta"/>
    <s v="Rapide Eye"/>
    <n v="2016"/>
    <s v="1645224_RapidEye-1_analytic_20160422_165015.tif"/>
    <s v="Alta"/>
    <m/>
    <m/>
    <s v="1078i"/>
    <n v="13.310639999999999"/>
    <n v="-84.986770000000007"/>
    <x v="0"/>
  </r>
  <r>
    <x v="3036"/>
    <x v="3036"/>
    <s v="Jorge Cisneros"/>
    <n v="13.480880000000001"/>
    <n v="-83.9238"/>
    <s v="Humedales"/>
    <m/>
    <s v="Alta"/>
    <s v="Landsat"/>
    <n v="2006"/>
    <s v="mosa_15_16_17_2005_06_1.img"/>
    <s v="Media"/>
    <s v="Humedales"/>
    <m/>
    <s v="Alta"/>
    <s v="Rapide Eye"/>
    <n v="2016"/>
    <s v="1745301_RapidEye-1_analytic_20160206_165518.tif"/>
    <s v="Alta"/>
    <m/>
    <m/>
    <s v="1076INF"/>
    <n v="13.480880000000001"/>
    <n v="-83.9238"/>
    <x v="0"/>
  </r>
  <r>
    <x v="3037"/>
    <x v="3037"/>
    <s v="Jorge Cisneros"/>
    <n v="13.479889999999999"/>
    <n v="-84.008970000000005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328_RapidEye-2_analytic_20151001_165223.tif"/>
    <s v="Alta"/>
    <m/>
    <m/>
    <s v="1075INF"/>
    <n v="13.479889999999999"/>
    <n v="-84.008970000000005"/>
    <x v="0"/>
  </r>
  <r>
    <x v="3038"/>
    <x v="3038"/>
    <s v="Jorge Cisneros"/>
    <n v="13.31068"/>
    <n v="-85.241860000000003"/>
    <s v="Bosque latifoliado &gt;70%"/>
    <n v="8"/>
    <s v="Alta"/>
    <s v="Landsat"/>
    <n v="2005"/>
    <s v="mosa_15_16_17_2005_06_1.img"/>
    <s v="Media"/>
    <s v="Bosque latifoliado &gt;70%"/>
    <n v="8"/>
    <s v="Alta"/>
    <s v="Rapide Eye"/>
    <n v="2016"/>
    <s v="1645222_RapidEye-4_analytic_20160204_164914.tif"/>
    <s v="Alta"/>
    <m/>
    <m/>
    <s v="1075i"/>
    <n v="13.31068"/>
    <n v="-85.241860000000003"/>
    <x v="0"/>
  </r>
  <r>
    <x v="3039"/>
    <x v="3039"/>
    <s v="Jorge Cisneros"/>
    <n v="13.4809"/>
    <n v="-84.263919999999999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645327_RapidEye-2_analytic_20160124_170408.tif"/>
    <s v="Alta"/>
    <m/>
    <m/>
    <s v="1072INF"/>
    <n v="13.4809"/>
    <n v="-84.263919999999999"/>
    <x v="0"/>
  </r>
  <r>
    <x v="3040"/>
    <x v="3040"/>
    <s v="Jorge Cisneros"/>
    <n v="13.22547"/>
    <n v="-83.712490000000003"/>
    <s v="Bosque latifoliado &gt;70%"/>
    <n v="9"/>
    <s v="Alta"/>
    <s v="Landsat"/>
    <n v="2005"/>
    <s v="mosa_15_16_17_2005_06_1.img"/>
    <s v="Media"/>
    <s v="Bosque latifoliado &gt;70%"/>
    <n v="9"/>
    <s v="Alta"/>
    <s v="Rapide Eye"/>
    <n v="2016"/>
    <s v="1745102_RapidEye-2_analytic_20151001_165229.tif"/>
    <s v="Alta"/>
    <m/>
    <m/>
    <s v="1070i"/>
    <n v="13.22547"/>
    <n v="-83.712490000000003"/>
    <x v="0"/>
  </r>
  <r>
    <x v="3041"/>
    <x v="3041"/>
    <s v="Jorge Cisneros"/>
    <n v="13.4801"/>
    <n v="-84.519120000000001"/>
    <s v="Bosque latifoliado &gt;70%"/>
    <n v="8"/>
    <s v="Alta"/>
    <s v="Landsat"/>
    <n v="2005"/>
    <s v="mosa_15_16_17_2005_06_1.img"/>
    <s v="Media"/>
    <s v="Bosque latifoliado &gt;70%"/>
    <n v="8"/>
    <s v="Alta"/>
    <s v="Rapide Eye"/>
    <n v="2016"/>
    <s v="1645326_RapidEye-2_analytic_20160124_170409.tif"/>
    <s v="Alta"/>
    <s v="a"/>
    <m/>
    <s v="1069INF"/>
    <n v="13.4801"/>
    <n v="-84.519120000000001"/>
    <x v="0"/>
  </r>
  <r>
    <x v="3042"/>
    <x v="3042"/>
    <s v="Jorge Cisneros"/>
    <n v="13.225519999999999"/>
    <n v="-83.967479999999995"/>
    <s v="Agua"/>
    <m/>
    <s v="Alta"/>
    <s v="Landsat"/>
    <n v="2005"/>
    <s v="imal7_15051_29_08_2005.img"/>
    <s v="Media"/>
    <s v="Agua"/>
    <m/>
    <s v="Alta"/>
    <s v="Rapide Eye"/>
    <n v="2016"/>
    <s v="1645228_RapidEye-1_analytic_20160726_164307.tif"/>
    <s v="Alta"/>
    <m/>
    <m/>
    <s v="1067i"/>
    <n v="13.225519999999999"/>
    <n v="-83.967479999999995"/>
    <x v="0"/>
  </r>
  <r>
    <x v="3043"/>
    <x v="3043"/>
    <s v="Jorge Cisneros"/>
    <n v="13.480930000000001"/>
    <n v="-84.774109999999993"/>
    <s v="Bosque latifoliado degradado 30-69%"/>
    <n v="3"/>
    <s v="Alta"/>
    <s v="Landsat"/>
    <n v="2005"/>
    <s v="imal7_16051_24_11_2005.img"/>
    <s v="Media"/>
    <s v="Bosque latifoliado degradado 30-69%"/>
    <n v="6"/>
    <s v="Alta"/>
    <s v="Rapide Eye"/>
    <n v="2016"/>
    <s v="1645325_RapidEye-2_analytic_20160124_170409.tif"/>
    <s v="Alta"/>
    <m/>
    <m/>
    <s v="1066INF"/>
    <n v="13.480930000000001"/>
    <n v="-84.774109999999993"/>
    <x v="0"/>
  </r>
  <r>
    <x v="3044"/>
    <x v="3044"/>
    <s v="Jorge Cisneros"/>
    <n v="13.22555"/>
    <n v="-84.222480000000004"/>
    <s v="Bosque latifoliado &gt;70%"/>
    <n v="9"/>
    <s v="Alta"/>
    <s v="Landsat"/>
    <n v="2005"/>
    <s v="imal7_16051_24_11_2005.img"/>
    <s v="Media"/>
    <s v="Bosque latifoliado &gt;70%"/>
    <n v="9"/>
    <s v="Alta"/>
    <s v="Rapide Eye"/>
    <n v="2016"/>
    <s v="1645227_RapidEye-2_analytic_20160124_170412.tif"/>
    <s v="Alta"/>
    <m/>
    <m/>
    <s v="1064i"/>
    <n v="13.22555"/>
    <n v="-84.222480000000004"/>
    <x v="0"/>
  </r>
  <r>
    <x v="3045"/>
    <x v="3045"/>
    <s v="Jorge Cisneros"/>
    <n v="13.4803"/>
    <n v="-85.02928"/>
    <s v="Pastos"/>
    <m/>
    <s v="Alta"/>
    <s v="Landsat"/>
    <n v="2003"/>
    <s v="imal7_16051_05_12_2003.img"/>
    <s v="Media"/>
    <s v="Pastos"/>
    <m/>
    <s v="Alta"/>
    <s v="Rapide Eye"/>
    <n v="2016"/>
    <s v="1645323_RapidEye-1_analytic_20161001_164635.tif"/>
    <s v="Alta"/>
    <m/>
    <m/>
    <s v="1063INF"/>
    <n v="13.4803"/>
    <n v="-85.02928"/>
    <x v="0"/>
  </r>
  <r>
    <x v="3046"/>
    <x v="3046"/>
    <s v="Jorge Cisneros"/>
    <n v="13.22561"/>
    <n v="-84.477469999999997"/>
    <s v="Áreas agropecuarias arboladas"/>
    <n v="2"/>
    <s v="Alta"/>
    <s v="Landsat"/>
    <n v="2003"/>
    <s v="imal7_16051_05_12_2003.img"/>
    <s v="Media"/>
    <s v="Áreas agropecuarias arboladas"/>
    <n v="2"/>
    <s v="Alta"/>
    <s v="Rapide Eye"/>
    <n v="2016"/>
    <s v="1645126_RapidEye-3_analytic_20160620_164345.tif"/>
    <s v="Alta"/>
    <m/>
    <m/>
    <s v="1061i"/>
    <n v="13.22561"/>
    <n v="-84.477469999999997"/>
    <x v="0"/>
  </r>
  <r>
    <x v="3047"/>
    <x v="3047"/>
    <s v="Jorge Cisneros"/>
    <n v="13.48096"/>
    <n v="-85.284300000000002"/>
    <s v="Áreas agropecuarias arboladas"/>
    <n v="2"/>
    <s v="Alta"/>
    <s v="Landsat"/>
    <n v="2003"/>
    <s v="imal7_16051_05_12_2003.img"/>
    <s v="Media"/>
    <s v="Áreas agropecuarias arboladas"/>
    <n v="2"/>
    <s v="Alta"/>
    <s v="Rapide Eye"/>
    <n v="2016"/>
    <s v="1645322_RapidEye-4_analytic_20160116_165128.tif"/>
    <s v="Alta"/>
    <m/>
    <m/>
    <s v="1060INF"/>
    <n v="13.48096"/>
    <n v="-85.284300000000002"/>
    <x v="0"/>
  </r>
  <r>
    <x v="3048"/>
    <x v="3048"/>
    <s v="Jorge Cisneros"/>
    <n v="11.993080000000001"/>
    <n v="-84.051320000000004"/>
    <s v="Bosque latifoliado &gt;70%"/>
    <n v="9"/>
    <s v="Alta"/>
    <s v="Landsat"/>
    <n v="2005"/>
    <s v="imal7_15052_29_08_2005.img"/>
    <s v="Media"/>
    <s v="Bosque latifoliado &gt;70%"/>
    <n v="9"/>
    <s v="Alta"/>
    <s v="Rapide Eye"/>
    <n v="2016"/>
    <s v="1644628_RapidEye-1_analytic_20160315_165210.tif"/>
    <s v="Alta"/>
    <m/>
    <m/>
    <s v="105i"/>
    <n v="11.993080000000001"/>
    <n v="-84.051320000000004"/>
    <x v="0"/>
  </r>
  <r>
    <x v="3049"/>
    <x v="3049"/>
    <s v="Jorge Cisneros"/>
    <n v="13.22564"/>
    <n v="-84.647469999999998"/>
    <s v="Áreas agropecuarias arboladas"/>
    <n v="2"/>
    <s v="Alta"/>
    <s v="Landsat"/>
    <n v="2003"/>
    <s v="imal7_16051_05_12_2003.img"/>
    <s v="Media"/>
    <s v="Pastos"/>
    <m/>
    <s v="Alta"/>
    <s v="Rapide Eye"/>
    <n v="2016"/>
    <s v="1645125_RapidEye-5_analytic_20160402_164741.tif"/>
    <s v="Alta"/>
    <m/>
    <m/>
    <s v="1059i"/>
    <n v="13.22564"/>
    <n v="-84.647469999999998"/>
    <x v="0"/>
  </r>
  <r>
    <x v="3050"/>
    <x v="3050"/>
    <s v="Jorge Cisneros"/>
    <n v="13.48049"/>
    <n v="-85.539450000000002"/>
    <s v="Bosque latifoliado &gt;70%"/>
    <n v="7"/>
    <s v="Alta"/>
    <s v="Landsat"/>
    <n v="2003"/>
    <s v="imal7_16051_05_12_2003.img"/>
    <s v="Media"/>
    <s v="Bosque latifoliado &gt;70%"/>
    <n v="7"/>
    <s v="Alta"/>
    <s v="Rapide Eye"/>
    <n v="2016"/>
    <s v="1645321_RapidEye-4_analytic_20160204_164911.tif"/>
    <s v="Alta"/>
    <m/>
    <m/>
    <s v="1057INF"/>
    <n v="13.48049"/>
    <n v="-85.539450000000002"/>
    <x v="0"/>
  </r>
  <r>
    <x v="3051"/>
    <x v="3051"/>
    <s v="Jorge Cisneros"/>
    <n v="13.22566"/>
    <n v="-84.902469999999994"/>
    <s v="Áreas agropecuarias arboladas"/>
    <n v="2"/>
    <s v="Alta"/>
    <s v="Landsat"/>
    <n v="2003"/>
    <s v="imal7_16051_05_12_2003.img"/>
    <s v="Media"/>
    <s v="Áreas agropecuarias arboladas"/>
    <n v="2"/>
    <s v="Alta"/>
    <s v="Rapide Eye"/>
    <n v="2016"/>
    <s v="1645124_RapidEye-5_analytic_20160402_164742.tif"/>
    <s v="Alta"/>
    <m/>
    <m/>
    <s v="1056i"/>
    <n v="13.22566"/>
    <n v="-84.902469999999994"/>
    <x v="0"/>
  </r>
  <r>
    <x v="3052"/>
    <x v="3052"/>
    <s v="Jorge Cisneros"/>
    <n v="13.225720000000001"/>
    <n v="-85.157470000000004"/>
    <s v="Bosque latifoliado &gt;70%"/>
    <n v="7"/>
    <s v="Alta"/>
    <s v="Landsat"/>
    <n v="2003"/>
    <s v="imal7_16051_05_12_2003.img"/>
    <s v="Media"/>
    <s v="Bosque latifoliado degradado 30-69%"/>
    <n v="5"/>
    <s v="Alta"/>
    <s v="Rapide Eye"/>
    <n v="2016"/>
    <s v="1645123_RapidEye-1_analytic_20161001_164642.tif"/>
    <s v="Alta"/>
    <m/>
    <m/>
    <s v="1053i"/>
    <n v="13.225720000000001"/>
    <n v="-85.157470000000004"/>
    <x v="0"/>
  </r>
  <r>
    <x v="3053"/>
    <x v="3053"/>
    <s v="Jorge Cisneros"/>
    <n v="13.14034"/>
    <n v="-83.711389999999994"/>
    <s v="Bosque latifoliado &gt;70%"/>
    <n v="9"/>
    <s v="Alta"/>
    <s v="Landsat"/>
    <n v="2005"/>
    <s v="imal7_15051_29_08_2005.img"/>
    <s v="Media"/>
    <s v="Bosque latifoliado &gt;70%"/>
    <n v="9"/>
    <s v="Alta"/>
    <s v="Bing"/>
    <n v="2014"/>
    <m/>
    <s v="Alta"/>
    <m/>
    <m/>
    <s v="1049i"/>
    <n v="13.14034"/>
    <n v="-83.711389999999994"/>
    <x v="0"/>
  </r>
  <r>
    <x v="3054"/>
    <x v="3054"/>
    <s v="Jorge Cisneros"/>
    <n v="13.140420000000001"/>
    <n v="-83.966470000000001"/>
    <s v="Pastos"/>
    <m/>
    <s v="Alta"/>
    <s v="Landsat"/>
    <n v="2005"/>
    <s v="imal7_15051_29_08_2005.img"/>
    <s v="Media"/>
    <s v="Pastos"/>
    <m/>
    <s v="Alta"/>
    <s v="Bing"/>
    <n v="2014"/>
    <m/>
    <s v="Alta"/>
    <m/>
    <m/>
    <s v="1046i"/>
    <n v="13.140420000000001"/>
    <n v="-83.966470000000001"/>
    <x v="0"/>
  </r>
  <r>
    <x v="3055"/>
    <x v="3055"/>
    <s v="Jorge Cisneros"/>
    <n v="13.140470000000001"/>
    <n v="-84.221549999999993"/>
    <s v="Bosque latifoliado &gt;70%"/>
    <n v="9"/>
    <s v="Alta"/>
    <s v="Landsat"/>
    <n v="2003"/>
    <s v="imal7_16051_05_12_2003.img"/>
    <s v="Media"/>
    <s v="Bosque latifoliado &gt;70%"/>
    <n v="9"/>
    <s v="Alta"/>
    <s v="Rapide Eye"/>
    <n v="2016"/>
    <s v="1645127_RapidEye-3_analytic_20160620_164345.tif"/>
    <s v="Alta"/>
    <m/>
    <m/>
    <s v="1043i"/>
    <n v="13.140470000000001"/>
    <n v="-84.221549999999993"/>
    <x v="0"/>
  </r>
  <r>
    <x v="3056"/>
    <x v="3056"/>
    <s v="Jorge Cisneros"/>
    <n v="13.396000000000001"/>
    <n v="-83.754869999999997"/>
    <s v="Humedales"/>
    <m/>
    <s v="Alta"/>
    <s v="Landsat"/>
    <n v="2005"/>
    <s v="mosa_15_16_17_2005_06_1.img"/>
    <s v="Media"/>
    <s v="Humedales"/>
    <m/>
    <s v="Alta"/>
    <s v="Rapide Eye"/>
    <n v="2016"/>
    <s v="1745202_RapidEye-2_analytic_20151001_165226.tif"/>
    <s v="Alta"/>
    <m/>
    <m/>
    <s v="1040INF"/>
    <n v="13.396000000000001"/>
    <n v="-83.754869999999997"/>
    <x v="0"/>
  </r>
  <r>
    <x v="3057"/>
    <x v="3057"/>
    <s v="Jorge Cisneros"/>
    <n v="13.14054"/>
    <n v="-84.47663"/>
    <s v="Bosque latifoliado &gt;70%"/>
    <n v="7"/>
    <s v="Alta"/>
    <s v="Landsat"/>
    <n v="2003"/>
    <s v="imal7_16051_05_12_2003.img"/>
    <s v="Media"/>
    <s v="Bosque latifoliado degradado 30-69%"/>
    <n v="5"/>
    <s v="Alta"/>
    <s v="Rapide Eye"/>
    <n v="2016"/>
    <s v="1645126_RapidEye-3_analytic_20160620_164345.tif"/>
    <s v="Alta"/>
    <m/>
    <m/>
    <s v="1040i"/>
    <n v="13.14054"/>
    <n v="-84.47663"/>
    <x v="0"/>
  </r>
  <r>
    <x v="3058"/>
    <x v="3058"/>
    <s v="Jorge Cisneros"/>
    <n v="13.395009999999999"/>
    <n v="-84.010019999999997"/>
    <s v="Agua"/>
    <m/>
    <s v="Alta"/>
    <s v="Landsat"/>
    <n v="2005"/>
    <s v="mosa_15_16_17_2005_06_1.img"/>
    <s v="Media"/>
    <s v="Agua"/>
    <m/>
    <s v="Alta"/>
    <s v="Rapide Eye"/>
    <n v="2016"/>
    <s v="1645228_RapidEye-1_analytic_20160726_164307.tif"/>
    <s v="Alta"/>
    <m/>
    <m/>
    <s v="1037INF"/>
    <n v="13.395009999999999"/>
    <n v="-84.010019999999997"/>
    <x v="0"/>
  </r>
  <r>
    <x v="3059"/>
    <x v="3059"/>
    <s v="Jorge Cisneros"/>
    <n v="13.14058"/>
    <n v="-84.731719999999996"/>
    <s v="Bosque latifoliado &gt;70%"/>
    <n v="8"/>
    <s v="Alta"/>
    <s v="Landsat"/>
    <n v="2003"/>
    <s v="imal7_16051_05_12_2003.img"/>
    <s v="Media"/>
    <s v="Bosque latifoliado &gt;70%"/>
    <n v="8"/>
    <s v="Alta"/>
    <s v="Rapide Eye"/>
    <n v="2016"/>
    <s v="1645125_RapidEye-3_analytic_20160317_164857.tif"/>
    <s v="Alta"/>
    <m/>
    <m/>
    <s v="1037i"/>
    <n v="13.14058"/>
    <n v="-84.731719999999996"/>
    <x v="0"/>
  </r>
  <r>
    <x v="3060"/>
    <x v="3060"/>
    <s v="Jorge Cisneros"/>
    <n v="13.14062"/>
    <n v="-84.901780000000002"/>
    <s v="Bosque latifoliado degradado 30-69%"/>
    <n v="5"/>
    <s v="Alta"/>
    <s v="Landsat"/>
    <n v="2003"/>
    <s v="imal7_16051_05_12_2003.img"/>
    <s v="Media"/>
    <s v="Pastos"/>
    <m/>
    <s v="Alta"/>
    <s v="Rapide Eye"/>
    <n v="2016"/>
    <s v="1645124_RapidEye-5_analytic_20160402_164742.tif"/>
    <s v="Alta"/>
    <m/>
    <m/>
    <s v="1035i"/>
    <n v="13.14062"/>
    <n v="-84.901780000000002"/>
    <x v="0"/>
  </r>
  <r>
    <x v="3061"/>
    <x v="3061"/>
    <s v="Jorge Cisneros"/>
    <n v="13.39512"/>
    <n v="-84.35"/>
    <s v="Bosque de Pino degradado 30-69%"/>
    <n v="5"/>
    <s v="Alta"/>
    <s v="Landsat"/>
    <n v="2003"/>
    <s v="imal7_16051_05_12_2003.img"/>
    <s v="Media"/>
    <s v="Bosque de Pino degradado 30-69%"/>
    <n v="5"/>
    <s v="Alta"/>
    <s v="Rapide Eye"/>
    <n v="2016"/>
    <s v="1645226_RapidEye-2_analytic_20160124_170412.tif"/>
    <s v="Alta"/>
    <m/>
    <m/>
    <s v="1033INF"/>
    <n v="13.39512"/>
    <n v="-84.35"/>
    <x v="0"/>
  </r>
  <r>
    <x v="3062"/>
    <x v="3062"/>
    <s v="Jorge Cisneros"/>
    <n v="13.396000000000001"/>
    <n v="-84.434889999999996"/>
    <s v="Bosque latifoliado &gt;70%"/>
    <n v="8"/>
    <s v="Alta"/>
    <s v="Landsat"/>
    <n v="2003"/>
    <s v="imal7_16051_05_12_2003.img"/>
    <s v="Media"/>
    <s v="Pastos"/>
    <n v="8"/>
    <s v="Alta"/>
    <s v="Rapide Eye"/>
    <n v="2016"/>
    <s v="1645226_RapidEye-2_analytic_20160124_170412.tif"/>
    <s v="Alta"/>
    <m/>
    <m/>
    <s v="1032INF"/>
    <n v="13.396000000000001"/>
    <n v="-84.434889999999996"/>
    <x v="0"/>
  </r>
  <r>
    <x v="3063"/>
    <x v="3063"/>
    <s v="Jorge Cisneros"/>
    <n v="13.055479999999999"/>
    <n v="-83.712519999999998"/>
    <s v="Bosque latifoliado &gt;70%"/>
    <n v="9"/>
    <s v="Alta"/>
    <s v="Landsat"/>
    <n v="2005"/>
    <s v="imal7_15051_29_08_2005.img"/>
    <s v="Media"/>
    <s v="Pastos"/>
    <n v="9"/>
    <s v="Alta"/>
    <s v="Rapide Eye"/>
    <n v="2016"/>
    <s v="1745102_RapidEye-2_analytic_20151001_165229.tif"/>
    <s v="Alta"/>
    <m/>
    <m/>
    <s v="1032i"/>
    <n v="13.055479999999999"/>
    <n v="-83.712519999999998"/>
    <x v="0"/>
  </r>
  <r>
    <x v="3064"/>
    <x v="3064"/>
    <s v="Jorge Cisneros"/>
    <n v="11.99234"/>
    <n v="-84.306439999999995"/>
    <s v="Bosque latifoliado &gt;70%"/>
    <n v="7"/>
    <s v="Alta"/>
    <s v="Landsat"/>
    <n v="2005"/>
    <s v="imal7_15052_29_08_2005.img"/>
    <s v="Media"/>
    <s v="Bosque latifoliado degradado 30-69%"/>
    <n v="6"/>
    <s v="Alta"/>
    <s v="Rapide Eye"/>
    <n v="2016"/>
    <s v="1645225_RapidEye-2_analytic_20160124_170413.tif"/>
    <s v="Alta"/>
    <m/>
    <m/>
    <s v="102i"/>
    <n v="11.99234"/>
    <n v="-84.306439999999995"/>
    <x v="0"/>
  </r>
  <r>
    <x v="3065"/>
    <x v="3065"/>
    <s v="Jorge Cisneros"/>
    <n v="13.395239999999999"/>
    <n v="-84.689989999999995"/>
    <s v="Bosque latifoliado &gt;70%"/>
    <n v="9"/>
    <s v="Alta"/>
    <s v="Landsat"/>
    <n v="2003"/>
    <s v="imal7_16051_05_12_2003.img"/>
    <s v="Media"/>
    <s v="Bosque latifoliado &gt;70%"/>
    <n v="9"/>
    <s v="Alta"/>
    <s v="Rapide Eye"/>
    <n v="2016"/>
    <s v="1645225_RapidEye-2_analytic_20160124_170413.tif"/>
    <s v="Alta"/>
    <m/>
    <m/>
    <s v="1029INF"/>
    <n v="13.395239999999999"/>
    <n v="-84.689989999999995"/>
    <x v="0"/>
  </r>
  <r>
    <x v="3066"/>
    <x v="3066"/>
    <s v="Jorge Cisneros"/>
    <n v="13.055540000000001"/>
    <n v="-83.967510000000004"/>
    <s v="Bosque latifoliado &gt;70%"/>
    <n v="9"/>
    <s v="Alta"/>
    <s v="Landsat"/>
    <n v="2005"/>
    <s v="imal7_15051_29_08_2005.img"/>
    <s v="Media"/>
    <s v="Bosque latifoliado &gt;70%"/>
    <n v="9"/>
    <s v="Alta"/>
    <s v="Rapide Eye"/>
    <n v="2016"/>
    <s v="1745101_RapidEye-5_analytic_20150101_165628.tif"/>
    <s v="Alta"/>
    <m/>
    <m/>
    <s v="1029i"/>
    <n v="13.055540000000001"/>
    <n v="-83.967510000000004"/>
    <x v="0"/>
  </r>
  <r>
    <x v="3067"/>
    <x v="3067"/>
    <s v="Jorge Cisneros"/>
    <n v="13.396000000000001"/>
    <n v="-84.944900000000004"/>
    <s v="Bosque latifoliado &gt;70%"/>
    <n v="7"/>
    <s v="Alta"/>
    <s v="Landsat"/>
    <n v="2003"/>
    <s v="imal7_16051_05_12_2003.img"/>
    <s v="Media"/>
    <s v="Bosque latifoliado degradado 30-69%"/>
    <n v="6"/>
    <s v="Alta"/>
    <s v="Google Earth"/>
    <n v="2014"/>
    <m/>
    <s v="Alta"/>
    <m/>
    <m/>
    <s v="1026INF"/>
    <n v="13.396000000000001"/>
    <n v="-84.944900000000004"/>
    <x v="0"/>
  </r>
  <r>
    <x v="3068"/>
    <x v="3068"/>
    <s v="Jorge Cisneros"/>
    <n v="13.055569999999999"/>
    <n v="-84.22251"/>
    <s v="Bosque latifoliado degradado 30-69%"/>
    <n v="4"/>
    <s v="Alta"/>
    <s v="Landsat"/>
    <n v="2003"/>
    <s v="imal7_16051_05_12_2003.img"/>
    <s v="Media"/>
    <s v="Áreas agropecuarias arboladas"/>
    <n v="2"/>
    <s v="Alta"/>
    <s v="Rapide Eye"/>
    <n v="2016"/>
    <s v="1645127_RapidEye-3_analytic_20160620_164345.tif"/>
    <s v="Alta"/>
    <m/>
    <m/>
    <s v="1026i"/>
    <n v="13.055569999999999"/>
    <n v="-84.22251"/>
    <x v="0"/>
  </r>
  <r>
    <x v="3069"/>
    <x v="3069"/>
    <s v="Jorge Cisneros"/>
    <n v="13.39541"/>
    <n v="-85.199969999999993"/>
    <s v="Bosque latifoliado degradado 30-69%"/>
    <n v="5"/>
    <s v="Alta"/>
    <s v="Landsat"/>
    <n v="2005"/>
    <s v="imal7_16051_24_11_2005.img"/>
    <s v="Media"/>
    <s v="Bosque latifoliado degradado 30-69%"/>
    <n v="4"/>
    <s v="Alta"/>
    <s v="Rapide Eye"/>
    <n v="2016"/>
    <s v="1645223_RapidEye-1_analytic_20160422_165015.tif"/>
    <s v="Alta"/>
    <m/>
    <m/>
    <s v="1023INF"/>
    <n v="13.39541"/>
    <n v="-85.199969999999993"/>
    <x v="0"/>
  </r>
  <r>
    <x v="3070"/>
    <x v="3070"/>
    <s v="Jorge Cisneros"/>
    <n v="13.055619999999999"/>
    <n v="-84.477500000000006"/>
    <s v="Bosque latifoliado &gt;70%"/>
    <n v="7"/>
    <s v="Alta"/>
    <s v="Landsat"/>
    <n v="2005"/>
    <s v="imal7_16051_24_11_2005.img"/>
    <s v="Media"/>
    <s v="Bosque latifoliado degradado 30-69%"/>
    <n v="6"/>
    <s v="Alta"/>
    <s v="Rapide Eye"/>
    <n v="2016"/>
    <s v="1645126_RapidEye-2_analytic_20150423_170937.tif"/>
    <s v="Alta"/>
    <m/>
    <m/>
    <s v="1023i"/>
    <n v="13.055619999999999"/>
    <n v="-84.477500000000006"/>
    <x v="0"/>
  </r>
  <r>
    <x v="3071"/>
    <x v="3071"/>
    <s v="Jorge Cisneros"/>
    <n v="13.396000000000001"/>
    <n v="-85.454909999999998"/>
    <s v="Cultivo anual"/>
    <m/>
    <s v="Alta"/>
    <s v="Landsat"/>
    <n v="2005"/>
    <s v="imal7_16051_24_11_2005.img"/>
    <s v="Media"/>
    <s v="Cultivo anual"/>
    <m/>
    <s v="Alta"/>
    <s v="Rapide Eye"/>
    <n v="2016"/>
    <s v="1645221_RapidEye-4_analytic_20160204_164915.tif"/>
    <s v="Alta"/>
    <m/>
    <m/>
    <s v="1020INF"/>
    <n v="13.396000000000001"/>
    <n v="-85.454909999999998"/>
    <x v="0"/>
  </r>
  <r>
    <x v="3072"/>
    <x v="3072"/>
    <s v="Jorge Cisneros"/>
    <n v="13.05565"/>
    <n v="-84.732500000000002"/>
    <s v="Agua"/>
    <m/>
    <s v="Alta"/>
    <s v="Landsat"/>
    <n v="2005"/>
    <s v="imal7_16051_24_11_2005.img"/>
    <s v="Media"/>
    <s v="Agua"/>
    <m/>
    <s v="Alta"/>
    <s v="Rapide Eye"/>
    <n v="2016"/>
    <s v="1645125_RapidEye-5_analytic_20160402_164741.tif"/>
    <s v="Alta"/>
    <m/>
    <m/>
    <s v="1020i"/>
    <n v="13.05565"/>
    <n v="-84.732500000000002"/>
    <x v="0"/>
  </r>
  <r>
    <x v="3073"/>
    <x v="3073"/>
    <s v="Jorge Cisneros"/>
    <n v="13.395580000000001"/>
    <n v="-85.709959999999995"/>
    <s v="Áreas agropecuarias arboladas"/>
    <n v="2"/>
    <s v="Alta"/>
    <s v="Landsat"/>
    <n v="2005"/>
    <s v="imal7_16051_24_11_2005.img"/>
    <s v="Media"/>
    <s v="Áreas agropecuarias arboladas"/>
    <n v="1"/>
    <s v="Alta"/>
    <s v="Rapide Eye"/>
    <n v="2016"/>
    <s v="1645220_RapidEye-4_analytic_20160204_164915.tif"/>
    <s v="Alta"/>
    <m/>
    <m/>
    <s v="1017INF"/>
    <n v="13.395580000000001"/>
    <n v="-85.709959999999995"/>
    <x v="0"/>
  </r>
  <r>
    <x v="3074"/>
    <x v="3074"/>
    <s v="Jorge Cisneros"/>
    <n v="12.970359999999999"/>
    <n v="-83.711429999999993"/>
    <s v="Bosque latifoliado &gt;70%"/>
    <n v="9"/>
    <s v="Alta"/>
    <s v="Landsat"/>
    <n v="2005"/>
    <s v="imal7_16051_24_11_2005.img"/>
    <s v="Media"/>
    <s v="Bosque latifoliado &gt;70%"/>
    <n v="9"/>
    <s v="Alta"/>
    <s v="Rapide Eye"/>
    <n v="2016"/>
    <s v="1745002_RapidEye-1_analytic_20160315_165156.tif"/>
    <s v="Alta"/>
    <m/>
    <m/>
    <s v="1015i"/>
    <n v="12.970359999999999"/>
    <n v="-83.711429999999993"/>
    <x v="0"/>
  </r>
  <r>
    <x v="3075"/>
    <x v="3075"/>
    <s v="Jorge Cisneros"/>
    <n v="12.97044"/>
    <n v="-83.96651"/>
    <s v="Bosque latifoliado &gt;70%"/>
    <n v="9"/>
    <s v="Alta"/>
    <s v="Landsat"/>
    <n v="2005"/>
    <s v="imal7_16051_24_11_2005.img"/>
    <s v="Media"/>
    <s v="Bosque latifoliado &gt;70%"/>
    <n v="9"/>
    <s v="Alta"/>
    <s v="Rapide Eye"/>
    <n v="2016"/>
    <s v="1745001_RapidEye-1_analytic_20160108_164852.tif"/>
    <s v="Alta"/>
    <m/>
    <m/>
    <s v="1012i"/>
    <n v="12.97044"/>
    <n v="-83.96651"/>
    <x v="0"/>
  </r>
  <r>
    <x v="3076"/>
    <x v="3076"/>
    <s v="Jorge Cisneros"/>
    <n v="12.97048"/>
    <n v="-84.221590000000006"/>
    <s v="Bosque latifoliado degradado 30-69%"/>
    <n v="5"/>
    <s v="Alta"/>
    <s v="Landsat"/>
    <n v="2005"/>
    <s v="imal7_16051_24_11_2005.img"/>
    <s v="Media"/>
    <s v="Bosque latifoliado degradado 30-69%"/>
    <n v="4"/>
    <s v="Alta"/>
    <s v="Rapide Eye"/>
    <n v="2016"/>
    <s v="1645027_RapidEye-1_analytic_20160315_165157.tif"/>
    <s v="Alta"/>
    <m/>
    <m/>
    <s v="1009i"/>
    <n v="12.97048"/>
    <n v="-84.221590000000006"/>
    <x v="0"/>
  </r>
  <r>
    <x v="3077"/>
    <x v="3077"/>
    <s v="Jorge Cisneros"/>
    <n v="12.970560000000001"/>
    <n v="-84.476669999999999"/>
    <s v="Pastos"/>
    <m/>
    <s v="Alta"/>
    <s v="Landsat"/>
    <n v="2005"/>
    <s v="imal7_16051_24_11_2005.img"/>
    <s v="Media"/>
    <s v="Pastos"/>
    <m/>
    <s v="Alta"/>
    <s v="Rapide Eye"/>
    <n v="2016"/>
    <s v="1645026_RapidEye-2_analytic_20160124_170419.tif"/>
    <s v="Alta"/>
    <m/>
    <m/>
    <s v="1006i"/>
    <n v="12.970560000000001"/>
    <n v="-84.476669999999999"/>
    <x v="0"/>
  </r>
  <r>
    <x v="3078"/>
    <x v="3078"/>
    <s v="Jorge Cisneros"/>
    <n v="13.31086"/>
    <n v="-83.583680000000001"/>
    <s v="Humedales"/>
    <m/>
    <s v="Alta"/>
    <s v="Landsat"/>
    <n v="2005"/>
    <s v="imal7_16051_24_11_2005.img"/>
    <s v="Media"/>
    <s v="Humedales"/>
    <m/>
    <s v="Alta"/>
    <s v="Rapide Eye"/>
    <n v="2016"/>
    <s v="1745203_RapidEye-1_analytic_20160108_164844.tif"/>
    <s v="Alta"/>
    <m/>
    <m/>
    <s v="1004INF"/>
    <n v="13.31086"/>
    <n v="-83.583680000000001"/>
    <x v="0"/>
  </r>
  <r>
    <x v="3079"/>
    <x v="3079"/>
    <s v="Jorge Cisneros"/>
    <n v="12.970599999999999"/>
    <n v="-84.731759999999994"/>
    <s v="Bosque latifoliado degradado 30-69%"/>
    <n v="5"/>
    <s v="Alta"/>
    <s v="Landsat"/>
    <n v="2005"/>
    <s v="imal7_16051_24_11_2005.img"/>
    <s v="Media"/>
    <s v="Bosque latifoliado degradado 30-69%"/>
    <n v="5"/>
    <s v="Alta"/>
    <s v="Rapide Eye"/>
    <n v="2016"/>
    <s v="1645025_RapidEye-5_visual_20160402_164745.tif"/>
    <s v="Alta"/>
    <m/>
    <m/>
    <s v="1003i"/>
    <n v="12.970599999999999"/>
    <n v="-84.731759999999994"/>
    <x v="0"/>
  </r>
  <r>
    <x v="3080"/>
    <x v="3080"/>
    <s v="Jorge Cisneros"/>
    <n v="13.309839999999999"/>
    <n v="-83.838989999999995"/>
    <s v="Sabanas naturales"/>
    <m/>
    <s v="Alta"/>
    <s v="Landsat"/>
    <n v="2005"/>
    <s v="imal7_16051_24_11_2005.img"/>
    <s v="Media"/>
    <s v="Sabanas naturales"/>
    <m/>
    <s v="Alta"/>
    <s v="Rapide Eye"/>
    <n v="2016"/>
    <s v="1745202_RapidEye-2_analytic_20151001_165226.tif"/>
    <s v="Alta"/>
    <m/>
    <m/>
    <s v="1001INF"/>
    <n v="13.309839999999999"/>
    <n v="-83.838989999999995"/>
    <x v="0"/>
  </r>
  <r>
    <x v="3081"/>
    <x v="3081"/>
    <s v="Jorge Cisneros"/>
    <n v="12.97067"/>
    <n v="-84.986840000000001"/>
    <s v="Sombras y Nubes"/>
    <m/>
    <s v="Alta"/>
    <m/>
    <n v="2005"/>
    <s v="imal7_16051_24_11_2005.img"/>
    <s v="Media"/>
    <s v="Sombras y Nubes"/>
    <m/>
    <s v="Alta"/>
    <s v="Rapide Eye"/>
    <n v="2016"/>
    <s v="1645024_RapidEye-5_analytic_20160402_164745.tif"/>
    <s v="Alta"/>
    <m/>
    <m/>
    <s v="1000i"/>
    <n v="12.97067"/>
    <n v="-84.986840000000001"/>
    <x v="1"/>
  </r>
</pivotCacheRecords>
</file>

<file path=xl/pivotCache/pivotCacheRecords3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444">
  <r>
    <x v="0"/>
    <s v="Luis Valerio"/>
    <n v="13.39547"/>
    <n v="-85.369969999999995"/>
    <x v="0"/>
    <s v="Additions from Woody vegetation to Broadleaf forest"/>
    <s v="Areas agropecuarias arboladas"/>
    <s v="Bosque latifoliado degradado 30-69%"/>
    <x v="0"/>
  </r>
  <r>
    <x v="1"/>
    <s v="Jorge Rodr√≠guez"/>
    <n v="13.396000000000001"/>
    <n v="-85.284909999999996"/>
    <x v="1"/>
    <s v="Deforestation from Broadleaf forest &gt;70 to Non-woody vegetation"/>
    <s v="Bosque latifoliado &gt;70%"/>
    <s v="Pastos"/>
    <x v="1"/>
  </r>
  <r>
    <x v="2"/>
    <s v="Jorge Cisneros"/>
    <n v="13.396000000000001"/>
    <n v="-84.434889999999996"/>
    <x v="1"/>
    <s v="Deforestation from Broadleaf forest &gt;70 to Non-woody vegetation"/>
    <s v="Bosque latifoliado &gt;70%"/>
    <s v="Pastos"/>
    <x v="2"/>
  </r>
  <r>
    <x v="3"/>
    <s v="Luis Valerio"/>
    <n v="13.480560000000001"/>
    <n v="-85.709509999999995"/>
    <x v="0"/>
    <s v="Additions from Woody vegetation to Broadleaf forest"/>
    <s v="Areas agropecuarias arboladas"/>
    <s v="Bosque latifoliado degradado 30-69%"/>
    <x v="1"/>
  </r>
  <r>
    <x v="4"/>
    <s v="Jorge Rodr√≠guez"/>
    <n v="13.480969999999999"/>
    <n v="-85.624430000000004"/>
    <x v="1"/>
    <s v="Deforestation from Broadleaf degraded forest 30-69% to Non-woody vegetation"/>
    <s v="Bosque latifoliado degradado 30-69%"/>
    <s v="Sabanas naturales"/>
    <x v="3"/>
  </r>
  <r>
    <x v="5"/>
    <s v="Luis Valerio"/>
    <n v="13.480169999999999"/>
    <n v="-84.689170000000004"/>
    <x v="1"/>
    <s v="Deforestation from Broadleaf forest &gt;70 to Woody vegetation"/>
    <s v="Bosque latifoliado &gt;70%"/>
    <s v="Areas agropecuarias arboladas"/>
    <x v="2"/>
  </r>
  <r>
    <x v="6"/>
    <s v="Juan Morales"/>
    <n v="13.48091"/>
    <n v="-84.433980000000005"/>
    <x v="1"/>
    <s v="Deforestation from Broadleaf degraded forest 30-69% to Non-woody vegetation"/>
    <s v="Bosque latifoliado degradado 30-69%"/>
    <s v="Pastos"/>
    <x v="4"/>
  </r>
  <r>
    <x v="7"/>
    <s v="Jorge Rodr√≠guez"/>
    <n v="13.565619999999999"/>
    <n v="-85.879900000000006"/>
    <x v="1"/>
    <s v="Deforestation from Broadleaf degraded forest 30-69% to Non-woody vegetation"/>
    <s v="Bosque latifoliado degradado 30-69%"/>
    <s v="Pastos"/>
    <x v="2"/>
  </r>
  <r>
    <x v="8"/>
    <s v="Jorge Rodr√≠guez"/>
    <n v="13.565989999999999"/>
    <n v="-85.62491"/>
    <x v="1"/>
    <s v="Deforestation from Broadleaf forest &gt;70 to Non-woody vegetation"/>
    <s v="Bosque latifoliado &gt;70%"/>
    <s v="Pastos"/>
    <x v="3"/>
  </r>
  <r>
    <x v="9"/>
    <s v="Luis Valerio"/>
    <n v="13.565989999999999"/>
    <n v="-84.944900000000004"/>
    <x v="1"/>
    <s v="Deforestation from Broadleaf degraded forest 30-69% to Non-woody vegetation"/>
    <s v="Bosque latifoliado degradado 30-69%"/>
    <s v="Cultivo anual"/>
    <x v="4"/>
  </r>
  <r>
    <x v="10"/>
    <s v="Luis Valerio"/>
    <n v="13.56522"/>
    <n v="-84.689930000000004"/>
    <x v="1"/>
    <s v="Deforestation from Broadleaf degraded forest 30-69% to Non-woody vegetation"/>
    <s v="Bosque latifoliado degradado 30-69%"/>
    <s v="Pastos"/>
    <x v="5"/>
  </r>
  <r>
    <x v="11"/>
    <s v="Jorge Cisneros"/>
    <n v="13.565160000000001"/>
    <n v="-84.519930000000002"/>
    <x v="1"/>
    <s v="Deforestation from Broadleaf degraded forest 30-69% to Non-woody vegetation"/>
    <s v="Bosque latifoliado degradado 30-69%"/>
    <s v="Pastos"/>
    <x v="4"/>
  </r>
  <r>
    <x v="12"/>
    <s v="Jorge Rodr√≠guez"/>
    <n v="13.39559"/>
    <n v="-84.562439999999995"/>
    <x v="1"/>
    <s v="Deforestation from Broadleaf forest &gt;70 to Non-woody vegetation"/>
    <s v="Bosque latifoliado &gt;70%"/>
    <s v="Pastos"/>
    <x v="3"/>
  </r>
  <r>
    <x v="13"/>
    <s v="Jorge Cisneros"/>
    <n v="13.480740000000001"/>
    <n v="-85.581940000000003"/>
    <x v="0"/>
    <s v="Additions from Woody vegetation to Broadleaf forest"/>
    <s v="Areas agropecuarias arboladas"/>
    <s v="Bosque latifoliado degradado 30-69%"/>
    <x v="1"/>
  </r>
  <r>
    <x v="14"/>
    <s v="Jorge Cisneros"/>
    <n v="13.480589999999999"/>
    <n v="-84.816670000000002"/>
    <x v="1"/>
    <s v="Deforestation from Broadleaf forest &gt;70 to Woody vegetation"/>
    <s v="Bosque latifoliado &gt;70%"/>
    <s v="Areas agropecuarias arboladas"/>
    <x v="4"/>
  </r>
  <r>
    <x v="15"/>
    <s v="Luis Valerio"/>
    <n v="13.650539999999999"/>
    <n v="-85.709440000000001"/>
    <x v="0"/>
    <s v="Additions from Non-woody vegetation to Permanent Crops &gt;30%"/>
    <s v="Pastos"/>
    <s v="Cultivo Permanente &gt; 30% (bosque)"/>
    <x v="4"/>
  </r>
  <r>
    <x v="16"/>
    <s v="Jorge Rodr√≠guez"/>
    <n v="13.65096"/>
    <n v="-85.624420000000001"/>
    <x v="1"/>
    <s v="Deforestation from Broadleaf forest &gt;70 to Non-woody vegetation"/>
    <s v="Bosque latifoliado &gt;70%"/>
    <s v="Pastos"/>
    <x v="5"/>
  </r>
  <r>
    <x v="17"/>
    <s v="Jorge Rodr√≠guez"/>
    <n v="13.480549999999999"/>
    <n v="-84.646609999999995"/>
    <x v="1"/>
    <s v="Deforestation from Broadleaf degraded forest 30-69% to Non-woody vegetation"/>
    <s v="Bosque latifoliado degradado 30-69%"/>
    <s v="Pastos"/>
    <x v="2"/>
  </r>
  <r>
    <x v="18"/>
    <s v="Jorge Cisneros"/>
    <n v="13.65048"/>
    <n v="-85.539379999999994"/>
    <x v="1"/>
    <s v="Deforestation from Broadleaf forest &gt;70 to Woody vegetation"/>
    <s v="Bosque latifoliado &gt;70%"/>
    <s v="Areas agropecuarias arboladas"/>
    <x v="1"/>
  </r>
  <r>
    <x v="19"/>
    <s v="Luis Valerio"/>
    <n v="13.65096"/>
    <n v="-85.454359999999994"/>
    <x v="0"/>
    <s v="Additions from Woody vegetation to Broadleaf forest"/>
    <s v="Areas agropecuarias arboladas"/>
    <s v="Bosque latifoliado degradado 30-69%"/>
    <x v="4"/>
  </r>
  <r>
    <x v="20"/>
    <s v="Jorge Rodr√≠guez"/>
    <n v="13.650410000000001"/>
    <n v="-85.369320000000002"/>
    <x v="1"/>
    <s v="Deforestation from Broadleaf forest &gt;70 to Non-woody vegetation"/>
    <s v="Bosque latifoliado &gt;70%"/>
    <s v="Pastos"/>
    <x v="1"/>
  </r>
  <r>
    <x v="21"/>
    <s v="Jorge Cisneros"/>
    <n v="13.65095"/>
    <n v="-85.284289999999999"/>
    <x v="1"/>
    <s v="Deforestation from Broadleaf degraded forest 30-69% to Woody vegetation"/>
    <s v="Bosque latifoliado degradado 30-69%"/>
    <s v="Areas agropecuarias arboladas"/>
    <x v="2"/>
  </r>
  <r>
    <x v="22"/>
    <s v="Jorge Cisneros"/>
    <n v="13.48047"/>
    <n v="-84.306489999999997"/>
    <x v="1"/>
    <s v="Deforestation from Broadleaf degraded forest 30-69% to Woody vegetation"/>
    <s v="Bosque latifoliado degradado 30-69%"/>
    <s v="Areas agropecuarias arboladas"/>
    <x v="2"/>
  </r>
  <r>
    <x v="23"/>
    <s v="Jorge Rodr√≠guez"/>
    <n v="13.56564"/>
    <n v="-84.902410000000003"/>
    <x v="1"/>
    <s v="Deforestation from Broadleaf forest &gt;70 to Non-woody vegetation"/>
    <s v="Bosque latifoliado &gt;70%"/>
    <s v="Pastos"/>
    <x v="1"/>
  </r>
  <r>
    <x v="24"/>
    <s v="Juan Morales"/>
    <n v="13.565580000000001"/>
    <n v="-84.477410000000006"/>
    <x v="1"/>
    <s v="Deforestation from Broadleaf degraded forest 30-69% to Non-woody vegetation"/>
    <s v="Bosque latifoliado degradado 30-69%"/>
    <s v="Pastos"/>
    <x v="2"/>
  </r>
  <r>
    <x v="25"/>
    <s v="Juan Morales"/>
    <n v="13.565519999999999"/>
    <n v="-84.22242"/>
    <x v="1"/>
    <s v="Deforestation from Broadleaf degraded forest 30-69% to Woody vegetation"/>
    <s v="Bosque latifoliado degradado 30-69%"/>
    <s v="Areas agropecuarias arboladas"/>
    <x v="3"/>
  </r>
  <r>
    <x v="26"/>
    <s v="Jorge Rodr√≠guez"/>
    <n v="13.73598"/>
    <n v="-85.794920000000005"/>
    <x v="1"/>
    <s v="Deforestation from Broadleaf degraded forest 30-69% to Non-woody vegetation"/>
    <s v="Bosque latifoliado degradado 30-69%"/>
    <s v="Pastos"/>
    <x v="1"/>
  </r>
  <r>
    <x v="27"/>
    <s v="Jorge Cisneros"/>
    <n v="13.73598"/>
    <n v="-85.284899999999993"/>
    <x v="1"/>
    <s v="Deforestation from Broadleaf degraded forest 30-69% to Woody vegetation"/>
    <s v="Bosque latifoliado degradado 30-69%"/>
    <s v="Areas agropecuarias arboladas"/>
    <x v="2"/>
  </r>
  <r>
    <x v="28"/>
    <s v="Jorge Cisneros"/>
    <n v="13.65076"/>
    <n v="-85.666929999999994"/>
    <x v="1"/>
    <s v="Deforestation from Broadleaf degraded forest 30-69% to Woody vegetation"/>
    <s v="Bosque latifoliado degradado 30-69%"/>
    <s v="Areas agropecuarias arboladas"/>
    <x v="1"/>
  </r>
  <r>
    <x v="29"/>
    <s v="Jorge Rodr√≠guez"/>
    <n v="13.65072"/>
    <n v="-85.496870000000001"/>
    <x v="1"/>
    <s v="Deforestation from Broadleaf forest &gt;70 to Non-woody vegetation"/>
    <s v="Bosque latifoliado &gt;70%"/>
    <s v="Pastos"/>
    <x v="5"/>
  </r>
  <r>
    <x v="30"/>
    <s v="Jorge Rodr√≠guez"/>
    <n v="13.73598"/>
    <n v="-84.604889999999997"/>
    <x v="1"/>
    <s v="Deforestation from Broadleaf degraded forest 30-69% to Non-woody vegetation"/>
    <s v="Bosque latifoliado degradado 30-69%"/>
    <s v="Pastos"/>
    <x v="4"/>
  </r>
  <r>
    <x v="31"/>
    <s v="Jorge Cisneros"/>
    <n v="13.65058"/>
    <n v="-84.901660000000007"/>
    <x v="0"/>
    <s v="Additions from Woody vegetation to Broadleaf forest"/>
    <s v="Areas agropecuarias arboladas"/>
    <s v="Bosque latifoliado degradado 30-69%"/>
    <x v="4"/>
  </r>
  <r>
    <x v="32"/>
    <s v="Jorge Rodr√≠guez"/>
    <n v="13.735799999999999"/>
    <n v="-85.837379999999996"/>
    <x v="1"/>
    <s v="Deforestation from Broadleaf forest &gt;70 to Non-woody vegetation"/>
    <s v="Bosque latifoliado &gt;70%"/>
    <s v="Pastos"/>
    <x v="3"/>
  </r>
  <r>
    <x v="33"/>
    <s v="Jorge Rodr√≠guez"/>
    <n v="13.82053"/>
    <n v="-85.709370000000007"/>
    <x v="1"/>
    <s v="Deforestation from Broadleaf forest &gt;70 to Non-woody vegetation"/>
    <s v="Bosque latifoliado &gt;70%"/>
    <s v="Pastos"/>
    <x v="0"/>
  </r>
  <r>
    <x v="34"/>
    <s v="Jorge Cisneros"/>
    <n v="13.82095"/>
    <n v="-85.624409999999997"/>
    <x v="1"/>
    <s v="Deforestation from Broadleaf degraded forest 30-69% to Woody vegetation"/>
    <s v="Bosque latifoliado degradado 30-69%"/>
    <s v="Areas agropecuarias arboladas"/>
    <x v="0"/>
  </r>
  <r>
    <x v="35"/>
    <s v="Jorge Cisneros"/>
    <n v="13.73574"/>
    <n v="-85.497370000000004"/>
    <x v="1"/>
    <s v="Deforestation from Broadleaf forest &gt;70 to Woody vegetation"/>
    <s v="Bosque latifoliado &gt;70%"/>
    <s v="Areas agropecuarias arboladas"/>
    <x v="0"/>
  </r>
  <r>
    <x v="36"/>
    <s v="Jorge Rodr√≠guez"/>
    <n v="13.735620000000001"/>
    <n v="-84.81738"/>
    <x v="1"/>
    <s v="Deforestation from Broadleaf forest &gt;70 to Non-woody vegetation"/>
    <s v="Bosque latifoliado &gt;70%"/>
    <s v="Pastos"/>
    <x v="1"/>
  </r>
  <r>
    <x v="37"/>
    <s v="Juan Morales"/>
    <n v="13.81992"/>
    <n v="-84.178870000000003"/>
    <x v="1"/>
    <s v="Deforestation from Broadleaf degraded forest 30-69% to Woody vegetation"/>
    <s v="Bosque latifoliado degradado 30-69%"/>
    <s v="Areas agropecuarias arboladas"/>
    <x v="2"/>
  </r>
  <r>
    <x v="38"/>
    <s v="Jorge Rodr√≠guez"/>
    <n v="13.82075"/>
    <n v="-85.751930000000002"/>
    <x v="1"/>
    <s v="Deforestation from Broadleaf forest &gt;70 to Non-woody vegetation"/>
    <s v="Bosque latifoliado &gt;70%"/>
    <s v="Pastos"/>
    <x v="0"/>
  </r>
  <r>
    <x v="39"/>
    <s v="Luis Valerio"/>
    <n v="13.82071"/>
    <n v="-85.581860000000006"/>
    <x v="0"/>
    <s v="Additions from Non-woody vegetation to Broadleaf forest"/>
    <s v="Pastos"/>
    <s v="Bosque latifoliado degradado 30-69%"/>
    <x v="2"/>
  </r>
  <r>
    <x v="40"/>
    <s v="Juan Morales"/>
    <n v="13.82044"/>
    <n v="-84.391440000000003"/>
    <x v="0"/>
    <s v="Additions from Non-woody vegetation to Broadleaf forest"/>
    <s v="Pastos"/>
    <s v="Bosque latifoliado degradado 30-69%"/>
    <x v="1"/>
  </r>
  <r>
    <x v="41"/>
    <s v="Luis Valerio"/>
    <n v="13.90597"/>
    <n v="-84.604889999999997"/>
    <x v="1"/>
    <s v="Deforestation from Broadleaf forest &gt;70 to Non-woody vegetation"/>
    <s v="Bosque latifoliado &gt;70%"/>
    <s v="Pastos"/>
    <x v="2"/>
  </r>
  <r>
    <x v="42"/>
    <s v="Juan Morales"/>
    <n v="13.905060000000001"/>
    <n v="-84.349819999999994"/>
    <x v="0"/>
    <s v="Additions from Non-woody vegetation to Broadleaf forest"/>
    <s v="Pastos"/>
    <s v="Bosque latifoliado degradado 30-69%"/>
    <x v="4"/>
  </r>
  <r>
    <x v="43"/>
    <s v="Luis Valerio"/>
    <n v="13.90573"/>
    <n v="-85.582350000000005"/>
    <x v="1"/>
    <s v="Deforestation from Broadleaf forest &gt;70 to Non-woody vegetation"/>
    <s v="Bosque latifoliado &gt;70%"/>
    <s v="Pastos"/>
    <x v="4"/>
  </r>
  <r>
    <x v="44"/>
    <s v="Luis Valerio"/>
    <n v="13.9057"/>
    <n v="-85.327340000000007"/>
    <x v="0"/>
    <s v="Additions from Woody vegetation to Broadleaf forest"/>
    <s v="Areas agropecuarias arboladas"/>
    <s v="Bosque latifoliado &gt;70%"/>
    <x v="4"/>
  </r>
  <r>
    <x v="45"/>
    <s v="Luis Valerio"/>
    <n v="13.990309999999999"/>
    <n v="-85.199129999999997"/>
    <x v="1"/>
    <s v="Deforestation from Broadleaf forest &gt;70 to Woody vegetation"/>
    <s v="Bosque latifoliado &gt;70%"/>
    <s v="Areas agropecuarias arboladas"/>
    <x v="6"/>
  </r>
  <r>
    <x v="46"/>
    <s v="Jorge Cisneros"/>
    <n v="13.90549"/>
    <n v="-84.222350000000006"/>
    <x v="1"/>
    <s v="Deforestation from Broadleaf forest &gt;70 to Woody vegetation"/>
    <s v="Bosque latifoliado &gt;70%"/>
    <s v="Areas agropecuarias arboladas"/>
    <x v="0"/>
  </r>
  <r>
    <x v="47"/>
    <s v="Luis Valerio"/>
    <n v="13.99047"/>
    <n v="-84.561459999999997"/>
    <x v="1"/>
    <s v="Deforestation from Broadleaf degraded forest 30-69% to Woody vegetation"/>
    <s v="Bosque latifoliado degradado 30-69%"/>
    <s v="Areas agropecuarias arboladas"/>
    <x v="6"/>
  </r>
  <r>
    <x v="48"/>
    <s v="Juan Morales"/>
    <n v="13.99042"/>
    <n v="-84.306370000000001"/>
    <x v="0"/>
    <s v="Additions from Non-woody vegetation to Broadleaf forest"/>
    <s v="Pastos"/>
    <s v="Bosque latifoliado degradado 30-69%"/>
    <x v="4"/>
  </r>
  <r>
    <x v="49"/>
    <s v="Jorge Cisneros"/>
    <n v="13.99038"/>
    <n v="-84.136309999999995"/>
    <x v="1"/>
    <s v="Deforestation from Broadleaf degraded forest 30-69% to Non-woody vegetation"/>
    <s v="Bosque latifoliado degradado 30-69%"/>
    <s v="Cultivo anual"/>
    <x v="6"/>
  </r>
  <r>
    <x v="50"/>
    <s v="Jorge Rodr√≠guez"/>
    <n v="14.07596"/>
    <n v="-84.604889999999997"/>
    <x v="1"/>
    <s v="Deforestation from Broadleaf forest &gt;70 to Woody vegetation"/>
    <s v="Bosque latifoliado &gt;70%"/>
    <s v="Areas agropecuarias arboladas"/>
    <x v="0"/>
  </r>
  <r>
    <x v="51"/>
    <s v="Jorge Rodr√≠guez"/>
    <n v="14.07504"/>
    <n v="-84.349760000000003"/>
    <x v="1"/>
    <s v="Deforestation from Broadleaf forest &gt;70 to Woody vegetation"/>
    <s v="Bosque latifoliado &gt;70%"/>
    <s v="Areas agropecuarias arboladas"/>
    <x v="2"/>
  </r>
  <r>
    <x v="52"/>
    <s v="Jorge Rodr√≠guez"/>
    <n v="14.07596"/>
    <n v="-84.094880000000003"/>
    <x v="1"/>
    <s v="Deforestation from Broadleaf degraded forest 30-69% to Woody vegetation"/>
    <s v="Bosque latifoliado degradado 30-69%"/>
    <s v="Areas agropecuarias arboladas"/>
    <x v="5"/>
  </r>
  <r>
    <x v="53"/>
    <s v="Jorge Rodr√≠guez"/>
    <n v="14.074859999999999"/>
    <n v="-83.839780000000005"/>
    <x v="1"/>
    <s v="Deforestation from Broadleaf forest &gt;70 to Woody vegetation"/>
    <s v="Bosque latifoliado &gt;70%"/>
    <s v="Areas agropecuarias arboladas"/>
    <x v="0"/>
  </r>
  <r>
    <x v="54"/>
    <s v="Juan Morales"/>
    <n v="14.0748"/>
    <n v="-83.669790000000006"/>
    <x v="0"/>
    <s v="Additions from Non-woody vegetation to Broadleaf forest"/>
    <s v="Cultivo anual"/>
    <s v="Bosque latifoliado degradado 30-69%"/>
    <x v="0"/>
  </r>
  <r>
    <x v="55"/>
    <s v="Jorge Rodr√≠guez"/>
    <n v="14.075570000000001"/>
    <n v="-84.732320000000001"/>
    <x v="1"/>
    <s v="Deforestation from Broadleaf degraded forest 30-69% to Woody vegetation"/>
    <s v="Bosque latifoliado degradado 30-69%"/>
    <s v="Areas agropecuarias arboladas"/>
    <x v="5"/>
  </r>
  <r>
    <x v="56"/>
    <s v="Luis Valerio"/>
    <n v="14.07554"/>
    <n v="-84.56232"/>
    <x v="1"/>
    <s v="Deforestation from Broadleaf forest &gt;70 to Woody vegetation"/>
    <s v="Bosque latifoliado &gt;70%"/>
    <s v="Areas agropecuarias arboladas"/>
    <x v="0"/>
  </r>
  <r>
    <x v="57"/>
    <s v="Jorge Rodr√≠guez"/>
    <n v="14.16029"/>
    <n v="-85.199060000000003"/>
    <x v="1"/>
    <s v="Deforestation from Broadleaf degraded forest 30-69% to Woody vegetation"/>
    <s v="Bosque latifoliado degradado 30-69%"/>
    <s v="Areas agropecuarias arboladas"/>
    <x v="4"/>
  </r>
  <r>
    <x v="58"/>
    <s v="Jorge Rodr√≠guez"/>
    <n v="14.1609"/>
    <n v="-84.944140000000004"/>
    <x v="1"/>
    <s v="Deforestation from Broadleaf degraded forest 30-69% to Woody vegetation"/>
    <s v="Bosque latifoliado degradado 30-69%"/>
    <s v="Areas agropecuarias arboladas"/>
    <x v="2"/>
  </r>
  <r>
    <x v="59"/>
    <s v="Jorge Rodr√≠guez"/>
    <n v="14.160869999999999"/>
    <n v="-84.433940000000007"/>
    <x v="1"/>
    <s v="Deforestation from Broadleaf degraded forest 30-69% to Woody vegetation"/>
    <s v="Bosque latifoliado degradado 30-69%"/>
    <s v="Areas agropecuarias arboladas"/>
    <x v="1"/>
  </r>
  <r>
    <x v="60"/>
    <s v="Jorge Rodr√≠guez"/>
    <n v="14.16061"/>
    <n v="-85.156630000000007"/>
    <x v="1"/>
    <s v="Deforestation from Broadleaf degraded forest 30-69% to Woody vegetation"/>
    <s v="Bosque latifoliado degradado 30-69%"/>
    <s v="Areas agropecuarias arboladas"/>
    <x v="0"/>
  </r>
  <r>
    <x v="61"/>
    <s v="Jorge Rodr√≠guez"/>
    <n v="14.16053"/>
    <n v="-84.901539999999997"/>
    <x v="1"/>
    <s v="Deforestation from Broadleaf degraded forest 30-69% to Woody vegetation"/>
    <s v="Bosque latifoliado degradado 30-69%"/>
    <s v="Areas agropecuarias arboladas"/>
    <x v="4"/>
  </r>
  <r>
    <x v="62"/>
    <s v="Jorge Rodr√≠guez"/>
    <n v="14.160489999999999"/>
    <n v="-84.646439999999998"/>
    <x v="1"/>
    <s v="Deforestation from Broadleaf degraded forest 30-69% to Woody vegetation"/>
    <s v="Bosque latifoliado degradado 30-69%"/>
    <s v="Areas agropecuarias arboladas"/>
    <x v="1"/>
  </r>
  <r>
    <x v="63"/>
    <s v="Jorge Rodr√≠guez"/>
    <n v="14.245329999999999"/>
    <n v="-85.199659999999994"/>
    <x v="1"/>
    <s v="Deforestation from Broadleaf degraded forest 30-69% to Woody vegetation"/>
    <s v="Bosque latifoliado degradado 30-69%"/>
    <s v="Areas agropecuarias arboladas"/>
    <x v="2"/>
  </r>
  <r>
    <x v="64"/>
    <s v="Jorge Cisneros"/>
    <n v="14.160410000000001"/>
    <n v="-84.306319999999999"/>
    <x v="1"/>
    <s v="Deforestation from Broadleaf forest &gt;70 to Woody vegetation"/>
    <s v="Bosque latifoliado &gt;70%"/>
    <s v="Areas agropecuarias arboladas"/>
    <x v="5"/>
  </r>
  <r>
    <x v="65"/>
    <s v="Jorge Rodr√≠guez"/>
    <n v="14.245950000000001"/>
    <n v="-84.944900000000004"/>
    <x v="1"/>
    <s v="Deforestation from Broadleaf forest &gt;70 to Woody vegetation"/>
    <s v="Bosque latifoliado &gt;70%"/>
    <s v="Areas agropecuarias arboladas"/>
    <x v="4"/>
  </r>
  <r>
    <x v="66"/>
    <s v="Jorge Rodr√≠guez"/>
    <n v="14.245139999999999"/>
    <n v="-84.689679999999996"/>
    <x v="1"/>
    <s v="Deforestation from Broadleaf degraded forest 30-69% to Woody vegetation"/>
    <s v="Bosque latifoliado degradado 30-69%"/>
    <s v="Areas agropecuarias arboladas"/>
    <x v="2"/>
  </r>
  <r>
    <x v="67"/>
    <s v="Jorge Rodr√≠guez"/>
    <n v="14.245950000000001"/>
    <n v="-84.434889999999996"/>
    <x v="1"/>
    <s v="Deforestation from Broadleaf degraded forest 30-69% to Woody vegetation"/>
    <s v="Bosque latifoliado degradado 30-69%"/>
    <s v="Areas agropecuarias arboladas"/>
    <x v="5"/>
  </r>
  <r>
    <x v="68"/>
    <s v="Jorge Rodr√≠guez"/>
    <n v="14.16023"/>
    <n v="-83.626080000000002"/>
    <x v="1"/>
    <s v="Deforestation from Broadleaf forest &gt;70 to Woody vegetation"/>
    <s v="Bosque latifoliado &gt;70%"/>
    <s v="Areas agropecuarias arboladas"/>
    <x v="5"/>
  </r>
  <r>
    <x v="69"/>
    <s v="Ana Solis"/>
    <n v="14.244960000000001"/>
    <n v="-84.179699999999997"/>
    <x v="1"/>
    <s v="Deforestation from Broadleaf forest &gt;70 to Woody vegetation"/>
    <s v="Bosque latifoliado &gt;70%"/>
    <s v="Areas agropecuarias arboladas"/>
    <x v="2"/>
  </r>
  <r>
    <x v="70"/>
    <s v="Luis Valerio"/>
    <n v="14.24564"/>
    <n v="-85.242279999999994"/>
    <x v="1"/>
    <s v="Deforestation from Broadleaf degraded forest 30-69% to Woody vegetation"/>
    <s v="Bosque latifoliado degradado 30-69%"/>
    <s v="Areas agropecuarias arboladas"/>
    <x v="2"/>
  </r>
  <r>
    <x v="71"/>
    <s v="Jorge Rodr√≠guez"/>
    <n v="14.24484"/>
    <n v="-83.83972"/>
    <x v="1"/>
    <s v="Deforestation from Broadleaf degraded forest 30-69% to Woody vegetation"/>
    <s v="Bosque latifoliado degradado 30-69%"/>
    <s v="Areas agropecuarias arboladas"/>
    <x v="2"/>
  </r>
  <r>
    <x v="72"/>
    <s v="Jorge Rodr√≠guez"/>
    <n v="14.24558"/>
    <n v="-84.902280000000005"/>
    <x v="1"/>
    <s v="Deforestation from Broadleaf forest &gt;70 to Woody vegetation"/>
    <s v="Bosque latifoliado &gt;70%"/>
    <s v="Areas agropecuarias arboladas"/>
    <x v="7"/>
  </r>
  <r>
    <x v="73"/>
    <s v="Jorge Rodr√≠guez"/>
    <n v="14.24555"/>
    <n v="-84.647279999999995"/>
    <x v="1"/>
    <s v="Deforestation from Broadleaf forest &gt;70 to Woody vegetation"/>
    <s v="Bosque latifoliado &gt;70%"/>
    <s v="Areas agropecuarias arboladas"/>
    <x v="2"/>
  </r>
  <r>
    <x v="74"/>
    <s v="Jorge Rodr√≠guez"/>
    <n v="14.24549"/>
    <n v="-84.392290000000003"/>
    <x v="1"/>
    <s v="Deforestation from Broadleaf degraded forest 30-69% to Woody vegetation"/>
    <s v="Bosque latifoliado degradado 30-69%"/>
    <s v="Areas agropecuarias arboladas"/>
    <x v="6"/>
  </r>
  <r>
    <x v="75"/>
    <s v="Jorge Rodr√≠guez"/>
    <n v="14.33089"/>
    <n v="-84.944130000000001"/>
    <x v="1"/>
    <s v="Deforestation from Broadleaf forest &gt;70 to Woody vegetation"/>
    <s v="Bosque latifoliado &gt;70%"/>
    <s v="Areas agropecuarias arboladas"/>
    <x v="5"/>
  </r>
  <r>
    <x v="76"/>
    <s v="Jorge Cisneros"/>
    <n v="14.245430000000001"/>
    <n v="-83.967290000000006"/>
    <x v="1"/>
    <s v="Deforestation from Broadleaf forest &gt;70 to Woody vegetation"/>
    <s v="Bosque latifoliado &gt;70%"/>
    <s v="Areas agropecuarias arboladas"/>
    <x v="0"/>
  </r>
  <r>
    <x v="77"/>
    <s v="Jorge Rodr√≠guez"/>
    <n v="14.330069999999999"/>
    <n v="-84.688810000000004"/>
    <x v="1"/>
    <s v="Deforestation from Broadleaf degraded forest 30-69% to Woody vegetation"/>
    <s v="Bosque latifoliado degradado 30-69%"/>
    <s v="Areas agropecuarias arboladas"/>
    <x v="7"/>
  </r>
  <r>
    <x v="78"/>
    <s v="Jorge Rodr√≠guez"/>
    <n v="14.2454"/>
    <n v="-83.797300000000007"/>
    <x v="1"/>
    <s v="Deforestation from Broadleaf forest &gt;70 to Woody vegetation"/>
    <s v="Bosque latifoliado &gt;70%"/>
    <s v="Areas agropecuarias arboladas"/>
    <x v="0"/>
  </r>
  <r>
    <x v="79"/>
    <s v="Jorge Rodr√≠guez"/>
    <n v="14.330859999999999"/>
    <n v="-84.433920000000001"/>
    <x v="1"/>
    <s v="Deforestation from Broadleaf forest &gt;70 to Woody vegetation"/>
    <s v="Bosque latifoliado &gt;70%"/>
    <s v="Areas agropecuarias arboladas"/>
    <x v="2"/>
  </r>
  <r>
    <x v="80"/>
    <s v="Jorge Rodr√≠guez"/>
    <n v="14.33052"/>
    <n v="-84.901499999999999"/>
    <x v="1"/>
    <s v="Deforestation from Broadleaf forest &gt;70 to Woody vegetation"/>
    <s v="Bosque latifoliado &gt;70%"/>
    <s v="Areas agropecuarias arboladas"/>
    <x v="7"/>
  </r>
  <r>
    <x v="81"/>
    <s v="Jorge Rodr√≠guez"/>
    <n v="14.33047"/>
    <n v="-84.6464"/>
    <x v="1"/>
    <s v="Deforestation from Broadleaf degraded forest 30-69% to Woody vegetation"/>
    <s v="Bosque latifoliado degradado 30-69%"/>
    <s v="Areas agropecuarias arboladas"/>
    <x v="4"/>
  </r>
  <r>
    <x v="82"/>
    <s v="Jorge Cisneros"/>
    <n v="14.33039"/>
    <n v="-84.306280000000001"/>
    <x v="1"/>
    <s v="Deforestation from Broadleaf degraded forest 30-69% to Woody vegetation"/>
    <s v="Bosque latifoliado degradado 30-69%"/>
    <s v="Areas agropecuarias arboladas"/>
    <x v="6"/>
  </r>
  <r>
    <x v="83"/>
    <s v="Jorge Cisneros"/>
    <n v="14.330260000000001"/>
    <n v="-83.796090000000007"/>
    <x v="1"/>
    <s v="Deforestation from Broadleaf forest &gt;70 to Woody vegetation"/>
    <s v="Bosque latifoliado &gt;70%"/>
    <s v="Areas agropecuarias arboladas"/>
    <x v="4"/>
  </r>
  <r>
    <x v="84"/>
    <s v="Jorge Cisneros"/>
    <n v="14.415290000000001"/>
    <n v="-83.372280000000003"/>
    <x v="0"/>
    <s v="Additions from Non-woody vegetation to Broadleaf forest"/>
    <s v="Pastos"/>
    <s v="Bosque latifoliado degradado 30-69%"/>
    <x v="7"/>
  </r>
  <r>
    <x v="85"/>
    <s v="Jorge Rodr√≠guez"/>
    <n v="14.58511"/>
    <n v="-84.689549999999997"/>
    <x v="1"/>
    <s v="Deforestation from Broadleaf forest &gt;70 to Non-woody vegetation"/>
    <s v="Bosque latifoliado &gt;70%"/>
    <s v="Pastos"/>
    <x v="6"/>
  </r>
  <r>
    <x v="86"/>
    <s v="Jorge Cisneros"/>
    <n v="14.584669999999999"/>
    <n v="-83.499610000000004"/>
    <x v="0"/>
    <s v="Additions from Non-woody vegetation to Pine Forest"/>
    <s v="Sabanas naturales"/>
    <s v="Bosque de Pino degradado 30-69%"/>
    <x v="5"/>
  </r>
  <r>
    <x v="87"/>
    <s v="Jorge Cisneros"/>
    <n v="14.5854"/>
    <n v="-83.967230000000001"/>
    <x v="0"/>
    <s v="Additions from Non-woody vegetation to Pine Forest"/>
    <s v="Sabanas naturales"/>
    <s v="Bosque de Pino degradado 30-69%"/>
    <x v="5"/>
  </r>
  <r>
    <x v="88"/>
    <s v="Jorge Rodr√≠guez"/>
    <n v="14.66958"/>
    <n v="-83.668319999999994"/>
    <x v="0"/>
    <s v="Additions from Woody vegetation to Broadleaf forest"/>
    <s v="Areas agropecuarias arboladas"/>
    <s v="Bosque latifoliado degradado 30-69%"/>
    <x v="3"/>
  </r>
  <r>
    <x v="89"/>
    <s v="Jorge Rodr√≠guez"/>
    <n v="14.670769999999999"/>
    <n v="-83.583560000000006"/>
    <x v="0"/>
    <s v="Additions from Woody vegetation to Broadleaf forest"/>
    <s v="Areas agropecuarias arboladas"/>
    <s v="Bosque latifoliado degradado 30-69%"/>
    <x v="0"/>
  </r>
  <r>
    <x v="90"/>
    <s v="Jorge Rodr√≠guez"/>
    <n v="14.67014"/>
    <n v="-83.540909999999997"/>
    <x v="0"/>
    <s v="Additions from Woody vegetation to Broadleaf forest"/>
    <s v="Areas agropecuarias arboladas"/>
    <s v="Bosque latifoliado degradado 30-69%"/>
    <x v="1"/>
  </r>
  <r>
    <x v="91"/>
    <s v="Jorge Rodr√≠guez"/>
    <n v="13.26789"/>
    <n v="-85.114639999999994"/>
    <x v="1"/>
    <s v="Deforestation from Broadleaf forest &gt;70 to Non-woody vegetation"/>
    <s v="Bosque latifoliado &gt;70%"/>
    <s v="Pastos"/>
    <x v="2"/>
  </r>
  <r>
    <x v="92"/>
    <s v="Jorge Cisneros"/>
    <n v="13.35289"/>
    <n v="-85.199029999999993"/>
    <x v="1"/>
    <s v="Deforestation from Broadleaf degraded forest 30-69% to Woody vegetation"/>
    <s v="Bosque latifoliado degradado 30-69%"/>
    <s v="Areas agropecuarias arboladas"/>
    <x v="2"/>
  </r>
  <r>
    <x v="93"/>
    <s v="Luis Valerio"/>
    <n v="13.352880000000001"/>
    <n v="-85.113979999999998"/>
    <x v="1"/>
    <s v="Deforestation from Broadleaf degraded forest 30-69% to Non-woody vegetation"/>
    <s v="Bosque latifoliado degradado 30-69%"/>
    <s v="Cultivo anual"/>
    <x v="2"/>
  </r>
  <r>
    <x v="94"/>
    <s v="Jorge Cisneros"/>
    <n v="13.437889999999999"/>
    <n v="-85.199619999999996"/>
    <x v="1"/>
    <s v="Deforestation from Broadleaf degraded forest 30-69% to Woody vegetation"/>
    <s v="Bosque latifoliado degradado 30-69%"/>
    <s v="Areas agropecuarias arboladas"/>
    <x v="2"/>
  </r>
  <r>
    <x v="95"/>
    <s v="Juan Morales"/>
    <n v="13.43764"/>
    <n v="-84.519509999999997"/>
    <x v="0"/>
    <s v="Additions from Non-woody vegetation to Broadleaf forest"/>
    <s v="Pastos"/>
    <s v="Bosque latifoliado degradado 30-69%"/>
    <x v="2"/>
  </r>
  <r>
    <x v="96"/>
    <s v="Jorge Rodr√≠guez"/>
    <n v="13.52304"/>
    <n v="-85.624210000000005"/>
    <x v="1"/>
    <s v="Deforestation from Broadleaf forest &gt;70 to Non-woody vegetation"/>
    <s v="Bosque latifoliado &gt;70%"/>
    <s v="Pastos"/>
    <x v="0"/>
  </r>
  <r>
    <x v="97"/>
    <s v="Jorge Cisneros"/>
    <n v="13.523"/>
    <n v="-85.539159999999995"/>
    <x v="1"/>
    <s v="Deforestation from Broadleaf degraded forest 30-69% to Woody vegetation"/>
    <s v="Bosque latifoliado degradado 30-69%"/>
    <s v="Areas agropecuarias arboladas"/>
    <x v="4"/>
  </r>
  <r>
    <x v="98"/>
    <s v="Luis Valerio"/>
    <n v="13.522869999999999"/>
    <n v="-85.198989999999995"/>
    <x v="1"/>
    <s v="Deforestation from Broadleaf degraded forest 30-69% to Non-woody vegetation"/>
    <s v="Bosque latifoliado degradado 30-69%"/>
    <s v="Pastos"/>
    <x v="0"/>
  </r>
  <r>
    <x v="99"/>
    <s v="Luis Valerio"/>
    <n v="13.522690000000001"/>
    <n v="-84.688720000000004"/>
    <x v="1"/>
    <s v="Deforestation from Broadleaf forest &gt;70 to Woody vegetation"/>
    <s v="Bosque latifoliado &gt;70%"/>
    <s v="Areas agropecuarias arboladas"/>
    <x v="5"/>
  </r>
  <r>
    <x v="100"/>
    <s v="Jorge Cisneros"/>
    <n v="13.52262"/>
    <n v="-84.518630000000002"/>
    <x v="1"/>
    <s v="Deforestation from Broadleaf degraded forest 30-69% to Woody vegetation"/>
    <s v="Bosque latifoliado degradado 30-69%"/>
    <s v="Areas agropecuarias arboladas"/>
    <x v="3"/>
  </r>
  <r>
    <x v="101"/>
    <s v="Jorge Rodr√≠guez"/>
    <n v="13.6081"/>
    <n v="-85.794690000000003"/>
    <x v="1"/>
    <s v="Deforestation from Broadleaf degraded forest 30-69% to Non-woody vegetation"/>
    <s v="Bosque latifoliado degradado 30-69%"/>
    <s v="Pastos"/>
    <x v="4"/>
  </r>
  <r>
    <x v="102"/>
    <s v="Jorge Rodr√≠guez"/>
    <n v="13.607989999999999"/>
    <n v="-85.539649999999995"/>
    <x v="1"/>
    <s v="Deforestation from Broadleaf forest &gt;70 to Non-woody vegetation"/>
    <s v="Bosque latifoliado &gt;70%"/>
    <s v="Pastos"/>
    <x v="0"/>
  </r>
  <r>
    <x v="103"/>
    <s v="Jorge Rodr√≠guez"/>
    <n v="13.60773"/>
    <n v="-84.774519999999995"/>
    <x v="1"/>
    <s v="Deforestation from Broadleaf forest &gt;70 to Non-woody vegetation"/>
    <s v="Bosque latifoliado &gt;70%"/>
    <s v="Pastos"/>
    <x v="2"/>
  </r>
  <r>
    <x v="104"/>
    <s v="Jorge Cisneros"/>
    <n v="13.60768"/>
    <n v="-84.689499999999995"/>
    <x v="1"/>
    <s v="Deforestation from Broadleaf degraded forest 30-69% to Woody vegetation"/>
    <s v="Bosque latifoliado degradado 30-69%"/>
    <s v="Areas agropecuarias arboladas"/>
    <x v="2"/>
  </r>
  <r>
    <x v="105"/>
    <s v="Jorge Cisneros"/>
    <n v="13.69303"/>
    <n v="-85.624170000000007"/>
    <x v="0"/>
    <s v="Additions from Woody vegetation to Broadleaf forest"/>
    <s v="Areas agropecuarias arboladas"/>
    <s v="Bosque latifoliado degradado 30-69%"/>
    <x v="0"/>
  </r>
  <r>
    <x v="106"/>
    <s v="Jorge Rodr√≠guez"/>
    <n v="13.692970000000001"/>
    <n v="-85.454080000000005"/>
    <x v="1"/>
    <s v="Deforestation from Broadleaf forest &gt;70 to Non-woody vegetation"/>
    <s v="Bosque latifoliado &gt;70%"/>
    <s v="Pastos"/>
    <x v="4"/>
  </r>
  <r>
    <x v="107"/>
    <s v="Jorge Cisneros"/>
    <n v="13.692920000000001"/>
    <n v="-85.369029999999995"/>
    <x v="1"/>
    <s v="Deforestation from Broadleaf degraded forest 30-69% to Woody vegetation"/>
    <s v="Bosque latifoliado degradado 30-69%"/>
    <s v="Areas agropecuarias arboladas"/>
    <x v="4"/>
  </r>
  <r>
    <x v="108"/>
    <s v="Jorge Rodr√≠guez"/>
    <n v="13.69286"/>
    <n v="-85.198939999999993"/>
    <x v="0"/>
    <s v="Additions from Non-woody vegetation to Pine Forest"/>
    <s v="Sabanas naturales"/>
    <s v="Bosque de Pino degradado 30-69%"/>
    <x v="6"/>
  </r>
  <r>
    <x v="109"/>
    <s v="Jorge Cisneros"/>
    <n v="13.692729999999999"/>
    <n v="-84.858760000000004"/>
    <x v="1"/>
    <s v="Deforestation from Broadleaf degraded forest 30-69% to Woody vegetation"/>
    <s v="Bosque latifoliado degradado 30-69%"/>
    <s v="Areas agropecuarias arboladas"/>
    <x v="4"/>
  </r>
  <r>
    <x v="110"/>
    <s v="Jorge Rodr√≠guez"/>
    <n v="13.69267"/>
    <n v="-84.688670000000002"/>
    <x v="1"/>
    <s v="Deforestation from Broadleaf degraded forest 30-69% to Non-woody vegetation"/>
    <s v="Bosque latifoliado degradado 30-69%"/>
    <s v="Pastos"/>
    <x v="2"/>
  </r>
  <r>
    <x v="111"/>
    <s v="Jorge Rodr√≠guez"/>
    <n v="13.69258"/>
    <n v="-84.433539999999994"/>
    <x v="1"/>
    <s v="Deforestation from Broadleaf forest &gt;70 to Non-woody vegetation"/>
    <s v="Bosque latifoliado &gt;70%"/>
    <s v="Pastos"/>
    <x v="1"/>
  </r>
  <r>
    <x v="112"/>
    <s v="Jorge Rodr√≠guez"/>
    <n v="13.77802"/>
    <n v="-85.624629999999996"/>
    <x v="1"/>
    <s v="Deforestation from Broadleaf degraded forest 30-69% to Non-woody vegetation"/>
    <s v="Bosque latifoliado degradado 30-69%"/>
    <s v="Pastos"/>
    <x v="0"/>
  </r>
  <r>
    <x v="113"/>
    <s v="Jorge Cisneros"/>
    <n v="13.777900000000001"/>
    <n v="-85.284570000000002"/>
    <x v="1"/>
    <s v="Deforestation from Broadleaf degraded forest 30-69% to Woody vegetation"/>
    <s v="Bosque latifoliado degradado 30-69%"/>
    <s v="Areas agropecuarias arboladas"/>
    <x v="5"/>
  </r>
  <r>
    <x v="114"/>
    <s v="Luis Valerio"/>
    <n v="13.777659999999999"/>
    <n v="-84.68947"/>
    <x v="1"/>
    <s v="Deforestation from Broadleaf degraded forest 30-69% to Woody vegetation"/>
    <s v="Bosque latifoliado degradado 30-69%"/>
    <s v="Areas agropecuarias arboladas"/>
    <x v="4"/>
  </r>
  <r>
    <x v="115"/>
    <s v="Jorge Cisneros"/>
    <n v="13.86295"/>
    <n v="-85.454040000000006"/>
    <x v="1"/>
    <s v="Deforestation from Broadleaf degraded forest 30-69% to Woody vegetation"/>
    <s v="Bosque latifoliado degradado 30-69%"/>
    <s v="Areas agropecuarias arboladas"/>
    <x v="4"/>
  </r>
  <r>
    <x v="116"/>
    <s v="Jorge Cisneros"/>
    <n v="13.86256"/>
    <n v="-84.433490000000006"/>
    <x v="0"/>
    <s v="Additions from Woody vegetation to Broadleaf forest"/>
    <s v="Areas agropecuarias arboladas"/>
    <s v="Bosque latifoliado degradado 30-69%"/>
    <x v="1"/>
  </r>
  <r>
    <x v="117"/>
    <s v="Jorge Cisneros"/>
    <n v="13.947710000000001"/>
    <n v="-84.859459999999999"/>
    <x v="1"/>
    <s v="Deforestation from Broadleaf forest &gt;70 to Non-woody vegetation"/>
    <s v="Bosque latifoliado &gt;70%"/>
    <s v="Pastos"/>
    <x v="2"/>
  </r>
  <r>
    <x v="118"/>
    <s v="Luis Valerio"/>
    <n v="13.94769"/>
    <n v="-84.774439999999998"/>
    <x v="1"/>
    <s v="Deforestation from Broadleaf degraded forest 30-69% to Woody vegetation"/>
    <s v="Bosque latifoliado degradado 30-69%"/>
    <s v="Areas agropecuarias arboladas"/>
    <x v="0"/>
  </r>
  <r>
    <x v="119"/>
    <s v="Juan Morales"/>
    <n v="13.947559999999999"/>
    <n v="-84.434389999999993"/>
    <x v="0"/>
    <s v="Additions from Non-woody vegetation to Broadleaf forest"/>
    <s v="Pastos"/>
    <s v="Bosque latifoliado degradado 30-69%"/>
    <x v="0"/>
  </r>
  <r>
    <x v="120"/>
    <s v="Luis Valerio"/>
    <n v="14.03289"/>
    <n v="-85.368949999999998"/>
    <x v="0"/>
    <s v="Additions from Non-woody vegetation to Broadleaf forest"/>
    <s v="Pastos"/>
    <s v="Bosque latifoliado degradado 30-69%"/>
    <x v="4"/>
  </r>
  <r>
    <x v="121"/>
    <s v="Jorge Cisneros"/>
    <n v="14.032629999999999"/>
    <n v="-84.688580000000002"/>
    <x v="1"/>
    <s v="Deforestation from Broadleaf forest &gt;70 to Woody vegetation"/>
    <s v="Bosque latifoliado &gt;70%"/>
    <s v="Areas agropecuarias arboladas"/>
    <x v="6"/>
  </r>
  <r>
    <x v="122"/>
    <s v="Jorge Cisneros"/>
    <n v="14.03243"/>
    <n v="-84.178309999999996"/>
    <x v="1"/>
    <s v="Deforestation from Broadleaf forest &gt;70 to Woody vegetation"/>
    <s v="Bosque latifoliado &gt;70%"/>
    <s v="Areas agropecuarias arboladas"/>
    <x v="6"/>
  </r>
  <r>
    <x v="123"/>
    <s v="Jorge Cisneros"/>
    <n v="14.03234"/>
    <n v="-83.923169999999999"/>
    <x v="1"/>
    <s v="Deforestation from Broadleaf degraded forest 30-69% to Woody vegetation"/>
    <s v="Bosque latifoliado degradado 30-69%"/>
    <s v="Areas agropecuarias arboladas"/>
    <x v="4"/>
  </r>
  <r>
    <x v="124"/>
    <s v="Jorge Rodr√≠guez"/>
    <n v="14.11782"/>
    <n v="-85.199479999999994"/>
    <x v="1"/>
    <s v="Deforestation from Broadleaf forest &gt;70 to Woody vegetation"/>
    <s v="Bosque latifoliado &gt;70%"/>
    <s v="Areas agropecuarias arboladas"/>
    <x v="0"/>
  </r>
  <r>
    <x v="125"/>
    <s v="Jorge Rodr√≠guez"/>
    <n v="14.11763"/>
    <n v="-84.689390000000003"/>
    <x v="1"/>
    <s v="Deforestation from Broadleaf forest &gt;70 to Woody vegetation"/>
    <s v="Bosque latifoliado &gt;70%"/>
    <s v="Areas agropecuarias arboladas"/>
    <x v="4"/>
  </r>
  <r>
    <x v="126"/>
    <s v="Jorge Rodr√≠guez"/>
    <n v="14.11734"/>
    <n v="-83.924260000000004"/>
    <x v="1"/>
    <s v="Deforestation from Broadleaf degraded forest 30-69% to Woody vegetation"/>
    <s v="Bosque latifoliado degradado 30-69%"/>
    <s v="Areas agropecuarias arboladas"/>
    <x v="4"/>
  </r>
  <r>
    <x v="127"/>
    <s v="Jorge Rodr√≠guez"/>
    <n v="14.117229999999999"/>
    <n v="-83.669219999999996"/>
    <x v="1"/>
    <s v="Deforestation from Broadleaf degraded forest 30-69% to Woody vegetation"/>
    <s v="Bosque latifoliado degradado 30-69%"/>
    <s v="Areas agropecuarias arboladas"/>
    <x v="1"/>
  </r>
  <r>
    <x v="128"/>
    <s v="Jorge Rodr√≠guez"/>
    <n v="14.20274"/>
    <n v="-85.028720000000007"/>
    <x v="1"/>
    <s v="Deforestation from Broadleaf forest &gt;70 to Woody vegetation"/>
    <s v="Bosque latifoliado &gt;70%"/>
    <s v="Areas agropecuarias arboladas"/>
    <x v="4"/>
  </r>
  <r>
    <x v="129"/>
    <s v="Jorge Rodr√≠guez"/>
    <n v="14.20266"/>
    <n v="-84.773579999999995"/>
    <x v="1"/>
    <s v="Deforestation from Broadleaf degraded forest 30-69% to Woody vegetation"/>
    <s v="Bosque latifoliado degradado 30-69%"/>
    <s v="Areas agropecuarias arboladas"/>
    <x v="2"/>
  </r>
  <r>
    <x v="130"/>
    <s v="Jorge Rodr√≠guez"/>
    <n v="14.202540000000001"/>
    <n v="-84.518439999999998"/>
    <x v="1"/>
    <s v="Deforestation from Broadleaf degraded forest 30-69% to Woody vegetation"/>
    <s v="Bosque latifoliado degradado 30-69%"/>
    <s v="Areas agropecuarias arboladas"/>
    <x v="6"/>
  </r>
  <r>
    <x v="131"/>
    <s v="Jorge Rodr√≠guez"/>
    <n v="14.20246"/>
    <n v="-84.263300000000001"/>
    <x v="1"/>
    <s v="Deforestation from Broadleaf degraded forest 30-69% to Woody vegetation"/>
    <s v="Bosque latifoliado degradado 30-69%"/>
    <s v="Areas agropecuarias arboladas"/>
    <x v="3"/>
  </r>
  <r>
    <x v="132"/>
    <s v="Jorge Cisneros"/>
    <n v="14.20241"/>
    <n v="-84.178259999999995"/>
    <x v="1"/>
    <s v="Deforestation from Broadleaf degraded forest 30-69% to Woody vegetation"/>
    <s v="Bosque latifoliado degradado 30-69%"/>
    <s v="Areas agropecuarias arboladas"/>
    <x v="1"/>
  </r>
  <r>
    <x v="133"/>
    <s v="Ana Solis"/>
    <n v="14.202389999999999"/>
    <n v="-84.093209999999999"/>
    <x v="1"/>
    <s v="Deforestation from Broadleaf forest &gt;70 to Woody vegetation"/>
    <s v="Bosque latifoliado &gt;70%"/>
    <s v="Areas agropecuarias arboladas"/>
    <x v="1"/>
  </r>
  <r>
    <x v="134"/>
    <s v="Jorge Rodr√≠guez"/>
    <n v="14.202249999999999"/>
    <n v="-83.753029999999995"/>
    <x v="1"/>
    <s v="Deforestation from Broadleaf forest &gt;70 to Woody vegetation"/>
    <s v="Bosque latifoliado &gt;70%"/>
    <s v="Areas agropecuarias arboladas"/>
    <x v="4"/>
  </r>
  <r>
    <x v="135"/>
    <s v="Jorge Rodr√≠guez"/>
    <n v="14.28772"/>
    <n v="-84.944400000000002"/>
    <x v="1"/>
    <s v="Deforestation from Broadleaf degraded forest 30-69% to Woody vegetation"/>
    <s v="Bosque latifoliado degradado 30-69%"/>
    <s v="Areas agropecuarias arboladas"/>
    <x v="4"/>
  </r>
  <r>
    <x v="136"/>
    <s v="Jorge Rodr√≠guez"/>
    <n v="14.287610000000001"/>
    <n v="-84.689359999999994"/>
    <x v="1"/>
    <s v="Deforestation from Broadleaf degraded forest 30-69% to Woody vegetation"/>
    <s v="Bosque latifoliado degradado 30-69%"/>
    <s v="Areas agropecuarias arboladas"/>
    <x v="5"/>
  </r>
  <r>
    <x v="137"/>
    <s v="Jorge Rodr√≠guez"/>
    <n v="14.287520000000001"/>
    <n v="-84.434309999999996"/>
    <x v="1"/>
    <s v="Deforestation from Broadleaf degraded forest 30-69% to Woody vegetation"/>
    <s v="Bosque latifoliado degradado 30-69%"/>
    <s v="Areas agropecuarias arboladas"/>
    <x v="2"/>
  </r>
  <r>
    <x v="138"/>
    <s v="Jorge Cisneros"/>
    <n v="14.287470000000001"/>
    <n v="-84.349299999999999"/>
    <x v="1"/>
    <s v="Deforestation from Broadleaf degraded forest 30-69% to Woody vegetation"/>
    <s v="Bosque latifoliado degradado 30-69%"/>
    <s v="Areas agropecuarias arboladas"/>
    <x v="1"/>
  </r>
  <r>
    <x v="139"/>
    <s v="Jorge Rodr√≠guez"/>
    <n v="14.287409999999999"/>
    <n v="-84.179270000000002"/>
    <x v="1"/>
    <s v="Deforestation from Broadleaf forest &gt;70 to Woody vegetation"/>
    <s v="Bosque latifoliado &gt;70%"/>
    <s v="Areas agropecuarias arboladas"/>
    <x v="0"/>
  </r>
  <r>
    <x v="140"/>
    <s v="Jorge Cisneros"/>
    <n v="14.28739"/>
    <n v="-84.094250000000002"/>
    <x v="1"/>
    <s v="Deforestation from Broadleaf degraded forest 30-69% to Woody vegetation"/>
    <s v="Bosque latifoliado degradado 30-69%"/>
    <s v="Areas agropecuarias arboladas"/>
    <x v="1"/>
  </r>
  <r>
    <x v="141"/>
    <s v="Jorge Rodr√≠guez"/>
    <n v="14.287319999999999"/>
    <n v="-83.924229999999994"/>
    <x v="1"/>
    <s v="Deforestation from Broadleaf degraded forest 30-69% to Woody vegetation"/>
    <s v="Bosque latifoliado degradado 30-69%"/>
    <s v="Areas agropecuarias arboladas"/>
    <x v="4"/>
  </r>
  <r>
    <x v="142"/>
    <s v="Jorge Cisneros"/>
    <n v="14.287269999999999"/>
    <n v="-83.839209999999994"/>
    <x v="1"/>
    <s v="Deforestation from Broadleaf forest &gt;70 to Woody vegetation"/>
    <s v="Bosque latifoliado &gt;70%"/>
    <s v="Areas agropecuarias arboladas"/>
    <x v="5"/>
  </r>
  <r>
    <x v="143"/>
    <s v="Jorge Cisneros"/>
    <n v="14.372249999999999"/>
    <n v="-83.83802"/>
    <x v="1"/>
    <s v="Deforestation from Broadleaf degraded forest 30-69% to Woody vegetation"/>
    <s v="Bosque latifoliado degradado 30-69%"/>
    <s v="Areas agropecuarias arboladas"/>
    <x v="5"/>
  </r>
  <r>
    <x v="144"/>
    <s v="Jorge Cisneros"/>
    <n v="14.4575"/>
    <n v="-84.434269999999998"/>
    <x v="1"/>
    <s v="Deforestation from Broadleaf degraded forest 30-69% to Woody vegetation"/>
    <s v="Bosque latifoliado degradado 30-69%"/>
    <s v="Areas agropecuarias arboladas"/>
    <x v="4"/>
  </r>
  <r>
    <x v="145"/>
    <s v="Jorge Cisneros"/>
    <n v="14.542199999999999"/>
    <n v="-83.752920000000003"/>
    <x v="0"/>
    <s v="Additions from Non-woody vegetation to Broadleaf forest"/>
    <s v="Sabanas naturales"/>
    <s v="Bosque latifoliado degradado 30-69%"/>
    <x v="2"/>
  </r>
  <r>
    <x v="146"/>
    <s v="Ana Solis"/>
    <n v="14.62757"/>
    <n v="-84.689279999999997"/>
    <x v="1"/>
    <s v="Deforestation from Broadleaf forest &gt;70 to Non-woody vegetation"/>
    <s v="Bosque latifoliado &gt;70%"/>
    <s v="Pastos"/>
    <x v="8"/>
  </r>
  <r>
    <x v="147"/>
    <s v="Jorge Cisneros"/>
    <n v="14.627230000000001"/>
    <n v="-83.839129999999997"/>
    <x v="0"/>
    <s v="Additions from Non-woody vegetation to Pine Forest"/>
    <s v="Sabanas naturales"/>
    <s v="Bosque de Pino degradado 30-69%"/>
    <x v="0"/>
  </r>
  <r>
    <x v="148"/>
    <s v="Jorge Rodr√≠guez"/>
    <n v="14.62716"/>
    <n v="-83.669110000000003"/>
    <x v="0"/>
    <s v="Additions from Woody vegetation to Broadleaf forest"/>
    <s v="Areas agropecuarias arboladas"/>
    <s v="Bosque latifoliado degradado 30-69%"/>
    <x v="1"/>
  </r>
  <r>
    <x v="149"/>
    <s v="Jorge Rodr√≠guez"/>
    <n v="14.62707"/>
    <n v="-83.414060000000006"/>
    <x v="0"/>
    <s v="Additions from Woody vegetation to Broadleaf forest"/>
    <s v="Areas agropecuarias arboladas"/>
    <s v="Bosque latifoliado degradado 30-69%"/>
    <x v="3"/>
  </r>
  <r>
    <x v="150"/>
    <s v="Jorge Cisneros"/>
    <n v="14.712109999999999"/>
    <n v="-83.582769999999996"/>
    <x v="0"/>
    <s v="Additions from Non-woody vegetation to Broadleaf forest"/>
    <s v="Sabanas naturales"/>
    <s v="Bosque latifoliado degradado 30-69%"/>
    <x v="5"/>
  </r>
  <r>
    <x v="151"/>
    <s v="Jorge Rodr√≠guez"/>
    <n v="14.07504"/>
    <n v="-84.349760000000003"/>
    <x v="1"/>
    <s v="Deforestation from Broadleaf degraded forest 30-69% to Non-woody vegetation"/>
    <s v="Bosque latifoliado degradado 30-69%"/>
    <s v="Pastos"/>
    <x v="2"/>
  </r>
  <r>
    <x v="152"/>
    <s v="Jorge Cisneros"/>
    <n v="13.26742"/>
    <n v="-84.817089999999993"/>
    <x v="0"/>
    <s v="Additions from Woody vegetation to Broadleaf forest"/>
    <s v="Areas agropecuarias arboladas"/>
    <s v="Bosque latifoliado degradado 30-69%"/>
    <x v="6"/>
  </r>
  <r>
    <x v="153"/>
    <s v="Jorge Cisneros"/>
    <n v="13.352399999999999"/>
    <n v="-84.816329999999994"/>
    <x v="0"/>
    <s v="Additions from Woody vegetation to Broadleaf forest"/>
    <s v="Areas agropecuarias arboladas"/>
    <s v="Bosque latifoliado degradado 30-69%"/>
    <x v="0"/>
  </r>
  <r>
    <x v="154"/>
    <s v="Jorge Cisneros"/>
    <n v="13.35305"/>
    <n v="-84.561199999999999"/>
    <x v="1"/>
    <s v="Deforestation from Broadleaf degraded forest 30-69% to Woody vegetation"/>
    <s v="Bosque latifoliado degradado 30-69%"/>
    <s v="Areas agropecuarias arboladas"/>
    <x v="2"/>
  </r>
  <r>
    <x v="155"/>
    <s v="Jorge Cisneros"/>
    <n v="13.437760000000001"/>
    <n v="-85.497169999999997"/>
    <x v="1"/>
    <s v="Deforestation from Broadleaf degraded forest 30-69% to Woody vegetation"/>
    <s v="Bosque latifoliado degradado 30-69%"/>
    <s v="Areas agropecuarias arboladas"/>
    <x v="4"/>
  </r>
  <r>
    <x v="156"/>
    <s v="Jorge Cisneros"/>
    <n v="13.43749"/>
    <n v="-84.987089999999995"/>
    <x v="0"/>
    <s v="Additions from Woody vegetation to Broadleaf forest"/>
    <s v="Areas agropecuarias arboladas"/>
    <s v="Bosque latifoliado degradado 30-69%"/>
    <x v="1"/>
  </r>
  <r>
    <x v="157"/>
    <s v="Jorge Cisneros"/>
    <n v="13.438090000000001"/>
    <n v="-84.732039999999998"/>
    <x v="1"/>
    <s v="Deforestation from Broadleaf forest &gt;70 to Woody vegetation"/>
    <s v="Bosque latifoliado &gt;70%"/>
    <s v="Areas agropecuarias arboladas"/>
    <x v="7"/>
  </r>
  <r>
    <x v="158"/>
    <s v="Luis Valerio"/>
    <n v="13.43731"/>
    <n v="-84.647030000000001"/>
    <x v="1"/>
    <s v="Deforestation from Broadleaf degraded forest 30-69% to Woody vegetation"/>
    <s v="Bosque latifoliado degradado 30-69%"/>
    <s v="Areas agropecuarias arboladas"/>
    <x v="6"/>
  </r>
  <r>
    <x v="159"/>
    <s v="Jorge Rodr√≠guez"/>
    <n v="13.43805"/>
    <n v="-84.562010000000001"/>
    <x v="1"/>
    <s v="Deforestation from Broadleaf forest &gt;70 to Non-woody vegetation"/>
    <s v="Bosque latifoliado &gt;70%"/>
    <s v="Cultivo anual"/>
    <x v="6"/>
  </r>
  <r>
    <x v="160"/>
    <s v="Jorge Cisneros"/>
    <n v="13.43722"/>
    <n v="-84.477010000000007"/>
    <x v="1"/>
    <s v="Deforestation from Broadleaf forest &gt;70 to Non-woody vegetation"/>
    <s v="Bosque latifoliado &gt;70%"/>
    <s v="Pastos"/>
    <x v="2"/>
  </r>
  <r>
    <x v="161"/>
    <s v="Juan Morales"/>
    <n v="13.43802"/>
    <n v="-84.391990000000007"/>
    <x v="1"/>
    <s v="Deforestation from Broadleaf degraded forest 30-69% to Non-woody vegetation"/>
    <s v="Bosque latifoliado degradado 30-69%"/>
    <s v="Pastos"/>
    <x v="6"/>
  </r>
  <r>
    <x v="162"/>
    <s v="Luis Valerio"/>
    <n v="13.523239999999999"/>
    <n v="-85.581689999999995"/>
    <x v="1"/>
    <s v="Deforestation from Broadleaf degraded forest 30-69% to Non-woody vegetation"/>
    <s v="Bosque latifoliado degradado 30-69%"/>
    <s v="Pastos"/>
    <x v="7"/>
  </r>
  <r>
    <x v="163"/>
    <s v="Jorge Cisneros"/>
    <n v="13.523210000000001"/>
    <n v="-85.411600000000007"/>
    <x v="1"/>
    <s v="Deforestation from Broadleaf degraded forest 30-69% to Woody vegetation"/>
    <s v="Bosque latifoliado degradado 30-69%"/>
    <s v="Areas agropecuarias arboladas"/>
    <x v="6"/>
  </r>
  <r>
    <x v="164"/>
    <s v="Luis Valerio"/>
    <n v="13.52314"/>
    <n v="-85.071420000000003"/>
    <x v="1"/>
    <s v="Deforestation from Broadleaf forest &gt;70 to Woody vegetation"/>
    <s v="Bosque latifoliado &gt;70%"/>
    <s v="Areas agropecuarias arboladas"/>
    <x v="7"/>
  </r>
  <r>
    <x v="165"/>
    <s v="Jorge Rodr√≠guez"/>
    <n v="13.523110000000001"/>
    <n v="-84.901330000000002"/>
    <x v="1"/>
    <s v="Deforestation from Broadleaf forest &gt;70 to Non-woody vegetation"/>
    <s v="Bosque latifoliado &gt;70%"/>
    <s v="Pastos"/>
    <x v="2"/>
  </r>
  <r>
    <x v="166"/>
    <s v="Jorge Cisneros"/>
    <n v="13.52304"/>
    <n v="-84.561149999999998"/>
    <x v="1"/>
    <s v="Deforestation from Broadleaf degraded forest 30-69% to Non-woody vegetation"/>
    <s v="Bosque latifoliado degradado 30-69%"/>
    <s v="Pastos"/>
    <x v="0"/>
  </r>
  <r>
    <x v="167"/>
    <s v="Juan Morales"/>
    <n v="13.5222"/>
    <n v="-84.476110000000006"/>
    <x v="1"/>
    <s v="Deforestation from Broadleaf degraded forest 30-69% to Non-woody vegetation"/>
    <s v="Bosque latifoliado degradado 30-69%"/>
    <s v="Pastos"/>
    <x v="6"/>
  </r>
  <r>
    <x v="168"/>
    <s v="Jorge Cisneros"/>
    <n v="13.5221"/>
    <n v="-84.306030000000007"/>
    <x v="1"/>
    <s v="Deforestation from Broadleaf degraded forest 30-69% to Non-woody vegetation"/>
    <s v="Bosque latifoliado degradado 30-69%"/>
    <s v="Pastos"/>
    <x v="0"/>
  </r>
  <r>
    <x v="169"/>
    <s v="Jorge Rodr√≠guez"/>
    <n v="13.60792"/>
    <n v="-85.837199999999996"/>
    <x v="1"/>
    <s v="Deforestation from Broadleaf forest &gt;70 to Non-woody vegetation"/>
    <s v="Bosque latifoliado &gt;70%"/>
    <s v="Pastos"/>
    <x v="0"/>
  </r>
  <r>
    <x v="170"/>
    <s v="Jorge Cisneros"/>
    <n v="13.60774"/>
    <n v="-85.497140000000002"/>
    <x v="1"/>
    <s v="Deforestation from Broadleaf degraded forest 30-69% to Woody vegetation"/>
    <s v="Bosque latifoliado degradado 30-69%"/>
    <s v="Areas agropecuarias arboladas"/>
    <x v="2"/>
  </r>
  <r>
    <x v="171"/>
    <s v="Jorge Cisneros"/>
    <n v="13.608169999999999"/>
    <n v="-85.242090000000005"/>
    <x v="0"/>
    <s v="Additions from Woody vegetation to Broadleaf forest"/>
    <s v="Areas agropecuarias arboladas"/>
    <s v="Bosque latifoliado degradado 30-69%"/>
    <x v="2"/>
  </r>
  <r>
    <x v="172"/>
    <s v="Jorge Cisneros"/>
    <n v="13.607469999999999"/>
    <n v="-84.987049999999996"/>
    <x v="0"/>
    <s v="Additions from Non-woody vegetation to Broadleaf forest"/>
    <s v="Pastos"/>
    <s v="Bosque latifoliado degradado 30-69%"/>
    <x v="1"/>
  </r>
  <r>
    <x v="173"/>
    <s v="Jorge Cisneros"/>
    <n v="13.60807"/>
    <n v="-84.732010000000002"/>
    <x v="1"/>
    <s v="Deforestation from Broadleaf degraded forest 30-69% to Non-woody vegetation"/>
    <s v="Bosque latifoliado degradado 30-69%"/>
    <s v="Cultivo anual"/>
    <x v="1"/>
  </r>
  <r>
    <x v="174"/>
    <s v="Luis Valerio"/>
    <n v="13.607279999999999"/>
    <n v="-84.647000000000006"/>
    <x v="1"/>
    <s v="Deforestation from Broadleaf degraded forest 30-69% to Woody vegetation"/>
    <s v="Bosque latifoliado degradado 30-69%"/>
    <s v="Areas agropecuarias arboladas"/>
    <x v="2"/>
  </r>
  <r>
    <x v="175"/>
    <s v="Jorge Cisneros"/>
    <n v="13.607189999999999"/>
    <n v="-84.476969999999994"/>
    <x v="1"/>
    <s v="Deforestation from Broadleaf degraded forest 30-69% to Non-woody vegetation"/>
    <s v="Bosque latifoliado degradado 30-69%"/>
    <s v="Cultivo anual"/>
    <x v="2"/>
  </r>
  <r>
    <x v="176"/>
    <s v="Jorge Rodr√≠guez"/>
    <n v="13.692640000000001"/>
    <n v="-85.326509999999999"/>
    <x v="1"/>
    <s v="Deforestation from Broadleaf forest &gt;70 to Non-woody vegetation"/>
    <s v="Bosque latifoliado &gt;70%"/>
    <s v="Pastos"/>
    <x v="7"/>
  </r>
  <r>
    <x v="177"/>
    <s v="Jorge Rodr√≠guez"/>
    <n v="13.777810000000001"/>
    <n v="-85.667140000000003"/>
    <x v="1"/>
    <s v="Deforestation from Broadleaf degraded forest 30-69% to Non-woody vegetation"/>
    <s v="Bosque latifoliado degradado 30-69%"/>
    <s v="Pastos"/>
    <x v="0"/>
  </r>
  <r>
    <x v="178"/>
    <s v="Jorge Cisneros"/>
    <n v="13.778230000000001"/>
    <n v="-85.582120000000003"/>
    <x v="1"/>
    <s v="Deforestation from Broadleaf degraded forest 30-69% to Woody vegetation"/>
    <s v="Bosque latifoliado degradado 30-69%"/>
    <s v="Areas agropecuarias arboladas"/>
    <x v="7"/>
  </r>
  <r>
    <x v="179"/>
    <s v="Jorge Rodr√≠guez"/>
    <n v="13.77819"/>
    <n v="-85.412090000000006"/>
    <x v="1"/>
    <s v="Deforestation from Broadleaf degraded forest 30-69% to Non-woody vegetation"/>
    <s v="Bosque latifoliado degradado 30-69%"/>
    <s v="Pastos"/>
    <x v="6"/>
  </r>
  <r>
    <x v="180"/>
    <s v="Jorge Rodr√≠guez"/>
    <n v="14.67027"/>
    <n v="-83.966059999999999"/>
    <x v="1"/>
    <s v="Deforestation from Broadleaf degraded forest 30-69% to Non-woody vegetation"/>
    <s v="Bosque latifoliado degradado 30-69%"/>
    <s v="Pastos"/>
    <x v="2"/>
  </r>
  <r>
    <x v="181"/>
    <s v="Jorge Rodr√≠guez"/>
    <n v="13.778090000000001"/>
    <n v="-84.902000000000001"/>
    <x v="1"/>
    <s v="Deforestation from Broadleaf forest &gt;70 to Non-woody vegetation"/>
    <s v="Bosque latifoliado &gt;70%"/>
    <s v="Pastos"/>
    <x v="5"/>
  </r>
  <r>
    <x v="182"/>
    <s v="Jorge Cisneros"/>
    <n v="13.77802"/>
    <n v="-84.561940000000007"/>
    <x v="1"/>
    <s v="Deforestation from Broadleaf degraded forest 30-69% to Woody vegetation"/>
    <s v="Bosque latifoliado degradado 30-69%"/>
    <s v="Areas agropecuarias arboladas"/>
    <x v="2"/>
  </r>
  <r>
    <x v="183"/>
    <s v="Jorge Cisneros"/>
    <n v="13.77707"/>
    <n v="-84.306910000000002"/>
    <x v="1"/>
    <s v="Deforestation from Broadleaf degraded forest 30-69% to Woody vegetation"/>
    <s v="Bosque latifoliado degradado 30-69%"/>
    <s v="Areas agropecuarias arboladas"/>
    <x v="7"/>
  </r>
  <r>
    <x v="184"/>
    <s v="Jorge Cisneros"/>
    <n v="13.863250000000001"/>
    <n v="-85.666650000000004"/>
    <x v="0"/>
    <s v="Additions from Woody vegetation to Broadleaf forest"/>
    <s v="Areas agropecuarias arboladas"/>
    <s v="Bosque latifoliado degradado 30-69%"/>
    <x v="0"/>
  </r>
  <r>
    <x v="185"/>
    <s v="Jorge Cisneros"/>
    <n v="13.947699999999999"/>
    <n v="-85.497069999999994"/>
    <x v="0"/>
    <s v="Additions from Woody vegetation to Broadleaf forest"/>
    <s v="Areas agropecuarias arboladas"/>
    <s v="Bosque latifoliado degradado 30-69%"/>
    <x v="1"/>
  </r>
  <r>
    <x v="186"/>
    <s v="Luis Valerio"/>
    <n v="13.948180000000001"/>
    <n v="-85.412059999999997"/>
    <x v="1"/>
    <s v="Deforestation from Broadleaf degraded forest 30-69% to Woody vegetation"/>
    <s v="Bosque latifoliado degradado 30-69%"/>
    <s v="Areas agropecuarias arboladas"/>
    <x v="6"/>
  </r>
  <r>
    <x v="187"/>
    <s v="Jorge Cisneros"/>
    <n v="13.947419999999999"/>
    <n v="-84.986980000000003"/>
    <x v="1"/>
    <s v="Deforestation from Broadleaf degraded forest 30-69% to Woody vegetation"/>
    <s v="Bosque latifoliado degradado 30-69%"/>
    <s v="Areas agropecuarias arboladas"/>
    <x v="6"/>
  </r>
  <r>
    <x v="188"/>
    <s v="Jorge Rodr√≠guez"/>
    <n v="14.03317"/>
    <n v="-85.411469999999994"/>
    <x v="1"/>
    <s v="Deforestation from Broadleaf forest &gt;70 to Non-woody vegetation"/>
    <s v="Bosque latifoliado &gt;70%"/>
    <s v="Pastos"/>
    <x v="0"/>
  </r>
  <r>
    <x v="189"/>
    <s v="Jorge Rodr√≠guez"/>
    <n v="14.031929999999999"/>
    <n v="-84.13579"/>
    <x v="1"/>
    <s v="Deforestation from Broadleaf degraded forest 30-69% to Non-woody vegetation"/>
    <s v="Bosque latifoliado degradado 30-69%"/>
    <s v="Pastos"/>
    <x v="0"/>
  </r>
  <r>
    <x v="190"/>
    <s v="Jorge Rodr√≠guez"/>
    <n v="14.1175"/>
    <n v="-85.156980000000004"/>
    <x v="1"/>
    <s v="Deforestation from Broadleaf degraded forest 30-69% to Woody vegetation"/>
    <s v="Bosque latifoliado degradado 30-69%"/>
    <s v="Areas agropecuarias arboladas"/>
    <x v="0"/>
  </r>
  <r>
    <x v="191"/>
    <s v="Luis Valerio"/>
    <n v="14.1174"/>
    <n v="-84.986949999999993"/>
    <x v="1"/>
    <s v="Deforestation from Broadleaf degraded forest 30-69% to Woody vegetation"/>
    <s v="Bosque latifoliado degradado 30-69%"/>
    <s v="Areas agropecuarias arboladas"/>
    <x v="6"/>
  </r>
  <r>
    <x v="192"/>
    <s v="Jorge Rodr√≠guez"/>
    <n v="14.118069999999999"/>
    <n v="-84.901929999999993"/>
    <x v="1"/>
    <s v="Deforestation from Broadleaf forest &gt;70 to Woody vegetation"/>
    <s v="Bosque latifoliado &gt;70%"/>
    <s v="Areas agropecuarias arboladas"/>
    <x v="7"/>
  </r>
  <r>
    <x v="193"/>
    <s v="Jorge Rodr√≠guez"/>
    <n v="14.11721"/>
    <n v="-84.646889999999999"/>
    <x v="1"/>
    <s v="Deforestation from Broadleaf degraded forest 30-69% to Woody vegetation"/>
    <s v="Bosque latifoliado degradado 30-69%"/>
    <s v="Areas agropecuarias arboladas"/>
    <x v="0"/>
  </r>
  <r>
    <x v="194"/>
    <s v="Jorge Cisneros"/>
    <n v="14.11702"/>
    <n v="-84.306830000000005"/>
    <x v="0"/>
    <s v="Additions from Woody vegetation to Broadleaf forest"/>
    <s v="Areas agropecuarias arboladas"/>
    <s v="Bosque latifoliado degradado 30-69%"/>
    <x v="0"/>
  </r>
  <r>
    <x v="195"/>
    <s v="Jorge Cisneros"/>
    <n v="13.353490000000001"/>
    <n v="-85.454639999999998"/>
    <x v="1"/>
    <s v="Deforestation from Broadleaf degraded forest 30-69% to Woody vegetation"/>
    <s v="Bosque latifoliado degradado 30-69%"/>
    <s v="Areas agropecuarias arboladas"/>
    <x v="2"/>
  </r>
  <r>
    <x v="196"/>
    <s v="Jorge Rodr√≠guez"/>
    <n v="14.11693"/>
    <n v="-84.136799999999994"/>
    <x v="1"/>
    <s v="Deforestation from Broadleaf degraded forest 30-69% to Woody vegetation"/>
    <s v="Bosque latifoliado degradado 30-69%"/>
    <s v="Areas agropecuarias arboladas"/>
    <x v="2"/>
  </r>
  <r>
    <x v="197"/>
    <s v="Jorge Cisneros"/>
    <n v="14.117889999999999"/>
    <n v="-84.051779999999994"/>
    <x v="1"/>
    <s v="Deforestation from Broadleaf degraded forest 30-69% to Woody vegetation"/>
    <s v="Bosque latifoliado degradado 30-69%"/>
    <s v="Areas agropecuarias arboladas"/>
    <x v="0"/>
  </r>
  <r>
    <x v="198"/>
    <s v="Jorge Rodr√≠guez"/>
    <n v="14.117850000000001"/>
    <n v="-83.881749999999997"/>
    <x v="1"/>
    <s v="Deforestation from Broadleaf forest &gt;70 to Woody vegetation"/>
    <s v="Bosque latifoliado &gt;70%"/>
    <s v="Areas agropecuarias arboladas"/>
    <x v="0"/>
  </r>
  <r>
    <x v="199"/>
    <s v="Jorge Rodr√≠guez"/>
    <n v="14.20248"/>
    <n v="-85.156289999999998"/>
    <x v="1"/>
    <s v="Deforestation from Broadleaf degraded forest 30-69% to Woody vegetation"/>
    <s v="Bosque latifoliado degradado 30-69%"/>
    <s v="Areas agropecuarias arboladas"/>
    <x v="0"/>
  </r>
  <r>
    <x v="200"/>
    <s v="Jorge Rodr√≠guez"/>
    <n v="14.203049999999999"/>
    <n v="-84.901150000000001"/>
    <x v="1"/>
    <s v="Deforestation from Broadleaf degraded forest 30-69% to Woody vegetation"/>
    <s v="Bosque latifoliado degradado 30-69%"/>
    <s v="Areas agropecuarias arboladas"/>
    <x v="4"/>
  </r>
  <r>
    <x v="201"/>
    <s v="Jorge Rodr√≠guez"/>
    <n v="14.20219"/>
    <n v="-84.646010000000004"/>
    <x v="1"/>
    <s v="Deforestation from Broadleaf forest &gt;70 to Woody vegetation"/>
    <s v="Bosque latifoliado &gt;70%"/>
    <s v="Areas agropecuarias arboladas"/>
    <x v="2"/>
  </r>
  <r>
    <x v="202"/>
    <s v="Jorge Rodr√≠guez"/>
    <n v="14.2019"/>
    <n v="-84.135739999999998"/>
    <x v="1"/>
    <s v="Deforestation from Broadleaf degraded forest 30-69% to Woody vegetation"/>
    <s v="Bosque latifoliado degradado 30-69%"/>
    <s v="Areas agropecuarias arboladas"/>
    <x v="4"/>
  </r>
  <r>
    <x v="203"/>
    <s v="Jorge Rodr√≠guez"/>
    <n v="14.28809"/>
    <n v="-85.071920000000006"/>
    <x v="1"/>
    <s v="Deforestation from Broadleaf degraded forest 30-69% to Woody vegetation"/>
    <s v="Bosque latifoliado degradado 30-69%"/>
    <s v="Areas agropecuarias arboladas"/>
    <x v="7"/>
  </r>
  <r>
    <x v="204"/>
    <s v="Jorge Rodr√≠guez"/>
    <n v="14.28805"/>
    <n v="-84.901889999999995"/>
    <x v="1"/>
    <s v="Deforestation from Broadleaf degraded forest 30-69% to Woody vegetation"/>
    <s v="Bosque latifoliado degradado 30-69%"/>
    <s v="Areas agropecuarias arboladas"/>
    <x v="0"/>
  </r>
  <r>
    <x v="205"/>
    <s v="Jorge Cisneros"/>
    <n v="14.28729"/>
    <n v="-84.816879999999998"/>
    <x v="1"/>
    <s v="Deforestation from Broadleaf degraded forest 30-69% to Woody vegetation"/>
    <s v="Bosque latifoliado degradado 30-69%"/>
    <s v="Areas agropecuarias arboladas"/>
    <x v="0"/>
  </r>
  <r>
    <x v="206"/>
    <s v="Jorge Rodr√≠guez"/>
    <n v="14.287190000000001"/>
    <n v="-84.646850000000001"/>
    <x v="1"/>
    <s v="Deforestation from Broadleaf forest &gt;70 to Woody vegetation"/>
    <s v="Bosque latifoliado &gt;70%"/>
    <s v="Areas agropecuarias arboladas"/>
    <x v="7"/>
  </r>
  <r>
    <x v="207"/>
    <s v="Jorge Rodr√≠guez"/>
    <n v="14.286899999999999"/>
    <n v="-84.136769999999999"/>
    <x v="1"/>
    <s v="Deforestation from Broadleaf degraded forest 30-69% to Woody vegetation"/>
    <s v="Bosque latifoliado degradado 30-69%"/>
    <s v="Areas agropecuarias arboladas"/>
    <x v="6"/>
  </r>
  <r>
    <x v="208"/>
    <s v="Jorge Rodr√≠guez"/>
    <n v="14.28783"/>
    <n v="-83.881709999999998"/>
    <x v="1"/>
    <s v="Deforestation from Broadleaf degraded forest 30-69% to Woody vegetation"/>
    <s v="Bosque latifoliado degradado 30-69%"/>
    <s v="Areas agropecuarias arboladas"/>
    <x v="6"/>
  </r>
  <r>
    <x v="209"/>
    <s v="Jorge Rodr√≠guez"/>
    <n v="13.60812"/>
    <n v="-85.8797"/>
    <x v="1"/>
    <s v="Deforestation from Broadleaf degraded forest 30-69% to Non-woody vegetation"/>
    <s v="Bosque latifoliado degradado 30-69%"/>
    <s v="Pastos"/>
    <x v="0"/>
  </r>
  <r>
    <x v="210"/>
    <s v="Jorge Cisneros"/>
    <n v="14.37157"/>
    <n v="-83.625410000000002"/>
    <x v="0"/>
    <s v="Additions from Non-woody vegetation to Pine Forest"/>
    <s v="Sabanas naturales"/>
    <s v="Bosque de Pino degradado 30-69%"/>
    <x v="2"/>
  </r>
  <r>
    <x v="211"/>
    <s v="Jorge Cisneros"/>
    <n v="14.45782"/>
    <n v="-83.88167"/>
    <x v="0"/>
    <s v="Additions from Non-woody vegetation to Pine Forest"/>
    <s v="Sabanas naturales"/>
    <s v="Bosque de Pino degradado 30-69%"/>
    <x v="2"/>
  </r>
  <r>
    <x v="212"/>
    <s v="Jorge Cisneros"/>
    <n v="14.456580000000001"/>
    <n v="-83.626649999999998"/>
    <x v="0"/>
    <s v="Additions from Non-woody vegetation to Broadleaf forest"/>
    <s v="Sabanas naturales"/>
    <s v="Bosque latifoliado degradado 30-69%"/>
    <x v="6"/>
  </r>
  <r>
    <x v="213"/>
    <s v="Jorge Rodr√≠guez"/>
    <n v="14.62772"/>
    <n v="-83.541579999999996"/>
    <x v="0"/>
    <s v="Additions from Woody vegetation to Broadleaf forest"/>
    <s v="Areas agropecuarias arboladas"/>
    <s v="Bosque latifoliado degradado 30-69%"/>
    <x v="1"/>
  </r>
  <r>
    <x v="214"/>
    <s v="Ana Solis"/>
    <n v="14.712820000000001"/>
    <n v="-84.050529999999995"/>
    <x v="1"/>
    <s v="Deforestation from Broadleaf degraded forest 30-69% to Non-woody vegetation"/>
    <s v="Bosque latifoliado degradado 30-69%"/>
    <s v="Cultivo anual"/>
    <x v="6"/>
  </r>
  <r>
    <x v="215"/>
    <s v="Jorge Cisneros"/>
    <n v="14.796419999999999"/>
    <n v="-83.456540000000004"/>
    <x v="0"/>
    <s v="Additions from Non-woody vegetation to Broadleaf forest"/>
    <s v="Suelo desnudo"/>
    <s v="Bosque latifoliado degradado 30-69%"/>
    <x v="4"/>
  </r>
  <r>
    <x v="216"/>
    <s v="Jorge Rodr√≠guez"/>
    <n v="14.11788"/>
    <n v="-85.369420000000005"/>
    <x v="1"/>
    <s v="Deforestation from Broadleaf forest &gt;70 to Woody vegetation"/>
    <s v="Bosque latifoliado &gt;70%"/>
    <s v="Areas agropecuarias arboladas"/>
    <x v="6"/>
  </r>
  <r>
    <x v="217"/>
    <s v="Jorge Rodr√≠guez"/>
    <n v="14.203440000000001"/>
    <n v="-85.284589999999994"/>
    <x v="1"/>
    <s v="Deforestation from Broadleaf degraded forest 30-69% to Woody vegetation"/>
    <s v="Bosque latifoliado degradado 30-69%"/>
    <s v="Areas agropecuarias arboladas"/>
    <x v="0"/>
  </r>
  <r>
    <x v="218"/>
    <s v="Jorge Rodr√≠guez"/>
    <n v="14.28843"/>
    <n v="-85.114549999999994"/>
    <x v="1"/>
    <s v="Deforestation from Broadleaf degraded forest 30-69% to Woody vegetation"/>
    <s v="Bosque latifoliado degradado 30-69%"/>
    <s v="Areas agropecuarias arboladas"/>
    <x v="0"/>
  </r>
  <r>
    <x v="219"/>
    <s v="Jorge Cisneros"/>
    <n v="14.458349999999999"/>
    <n v="-83.244150000000005"/>
    <x v="1"/>
    <s v="Deforestation from Broadleaf forest &gt;70 to Non-woody vegetation"/>
    <s v="Bosque latifoliado &gt;70%"/>
    <s v="Suelo desnudo"/>
    <x v="3"/>
  </r>
  <r>
    <x v="220"/>
    <s v="Luis Valerio"/>
    <n v="13.310449999999999"/>
    <n v="-85.369460000000004"/>
    <x v="0"/>
    <s v="Additions from Woody vegetation to Broadleaf forest"/>
    <s v="Areas agropecuarias arboladas"/>
    <s v="Bosque latifoliado degradado 30-69%"/>
    <x v="8"/>
  </r>
  <r>
    <x v="221"/>
    <s v="Jorge Cisneros"/>
    <n v="13.31095"/>
    <n v="-84.944180000000003"/>
    <x v="0"/>
    <s v="Additions from Woody vegetation to Broadleaf forest"/>
    <s v="Areas agropecuarias arboladas"/>
    <s v="Bosque latifoliado degradado 30-69%"/>
    <x v="0"/>
  </r>
  <r>
    <x v="222"/>
    <s v="Wilmer Rodriguez"/>
    <n v="12.97059"/>
    <n v="-84.646730000000005"/>
    <x v="1"/>
    <s v="Deforestation from Broadleaf forest &gt;70 to Non-woody vegetation"/>
    <s v="Bosque latifoliado &gt;70%"/>
    <s v="Pastos"/>
    <x v="2"/>
  </r>
  <r>
    <x v="223"/>
    <s v="Jorge Rodr√≠guez"/>
    <n v="12.97044"/>
    <n v="-84.051540000000003"/>
    <x v="1"/>
    <s v="Deforestation from Broadleaf forest &gt;70 to Non-woody vegetation"/>
    <s v="Bosque latifoliado &gt;70%"/>
    <s v="Pastos"/>
    <x v="0"/>
  </r>
  <r>
    <x v="224"/>
    <s v="Wilmer Rodriguez"/>
    <n v="13.05559"/>
    <n v="-84.392499999999998"/>
    <x v="1"/>
    <s v="Deforestation from Broadleaf forest &gt;70 to Woody vegetation"/>
    <s v="Bosque latifoliado &gt;70%"/>
    <s v="Areas agropecuarias arboladas"/>
    <x v="4"/>
  </r>
  <r>
    <x v="225"/>
    <s v="Jorge Rodr√≠guez"/>
    <n v="13.05559"/>
    <n v="-84.307500000000005"/>
    <x v="1"/>
    <s v="Deforestation from Broadleaf forest &gt;70 to Non-woody vegetation"/>
    <s v="Bosque latifoliado &gt;70%"/>
    <s v="Pastos"/>
    <x v="7"/>
  </r>
  <r>
    <x v="226"/>
    <s v="Jorge Cisneros"/>
    <n v="13.055569999999999"/>
    <n v="-84.22251"/>
    <x v="1"/>
    <s v="Deforestation from Broadleaf degraded forest 30-69% to Woody vegetation"/>
    <s v="Bosque latifoliado degradado 30-69%"/>
    <s v="Areas agropecuarias arboladas"/>
    <x v="7"/>
  </r>
  <r>
    <x v="227"/>
    <s v="Wilmer Rodriguez"/>
    <n v="13.055569999999999"/>
    <n v="-84.137500000000003"/>
    <x v="1"/>
    <s v="Deforestation from Broadleaf forest &gt;70 to Non-woody vegetation"/>
    <s v="Bosque latifoliado &gt;70%"/>
    <s v="Pastos"/>
    <x v="1"/>
  </r>
  <r>
    <x v="228"/>
    <s v="Jorge Cisneros"/>
    <n v="13.055479999999999"/>
    <n v="-83.712519999999998"/>
    <x v="1"/>
    <s v="Deforestation from Broadleaf forest &gt;70 to Non-woody vegetation"/>
    <s v="Bosque latifoliado &gt;70%"/>
    <s v="Pastos"/>
    <x v="1"/>
  </r>
  <r>
    <x v="229"/>
    <s v="Jorge Cisneros"/>
    <n v="13.14062"/>
    <n v="-84.901780000000002"/>
    <x v="1"/>
    <s v="Deforestation from Broadleaf degraded forest 30-69% to Non-woody vegetation"/>
    <s v="Bosque latifoliado degradado 30-69%"/>
    <s v="Pastos"/>
    <x v="2"/>
  </r>
  <r>
    <x v="230"/>
    <s v="Juan Morales"/>
    <n v="13.140510000000001"/>
    <n v="-84.39161"/>
    <x v="1"/>
    <s v="Deforestation from Broadleaf degraded forest 30-69% to Non-woody vegetation"/>
    <s v="Bosque latifoliado degradado 30-69%"/>
    <s v="Pastos"/>
    <x v="2"/>
  </r>
  <r>
    <x v="231"/>
    <s v="Jorge Rodr√≠guez"/>
    <n v="13.140499999999999"/>
    <n v="-84.306579999999997"/>
    <x v="1"/>
    <s v="Deforestation from Broadleaf degraded forest 30-69% to Non-woody vegetation"/>
    <s v="Bosque latifoliado degradado 30-69%"/>
    <s v="Pastos"/>
    <x v="7"/>
  </r>
  <r>
    <x v="232"/>
    <s v="Karen Baltodano"/>
    <n v="11.99217"/>
    <n v="-83.966290000000001"/>
    <x v="1"/>
    <s v="Deforestation from Broadleaf forest &gt;70 to Non-woody vegetation"/>
    <s v="Bosque latifoliado &gt;70%"/>
    <s v="Cultivo anual"/>
    <x v="7"/>
  </r>
  <r>
    <x v="233"/>
    <s v="Juan Morales"/>
    <n v="13.310359999999999"/>
    <n v="-83.796369999999996"/>
    <x v="1"/>
    <s v="Deforestation from Broadleaf degraded forest 30-69% to Woody vegetation"/>
    <s v="Bosque latifoliado degradado 30-69%"/>
    <s v="Areas agropecuarias arboladas"/>
    <x v="0"/>
  </r>
  <r>
    <x v="234"/>
    <s v="Karen Baltodano"/>
    <n v="12.077500000000001"/>
    <n v="-84.647300000000001"/>
    <x v="1"/>
    <s v="Deforestation from Broadleaf degraded forest 30-69% to Woody vegetation"/>
    <s v="Bosque latifoliado degradado 30-69%"/>
    <s v="Areas agropecuarias arboladas"/>
    <x v="7"/>
  </r>
  <r>
    <x v="235"/>
    <s v="Juan Morales"/>
    <n v="13.39545"/>
    <n v="-83.627449999999996"/>
    <x v="1"/>
    <s v="Deforestation from Broadleaf degraded forest 30-69% to Non-woody vegetation"/>
    <s v="Bosque latifoliado degradado 30-69%"/>
    <s v="Pastos"/>
    <x v="0"/>
  </r>
  <r>
    <x v="236"/>
    <s v="Jorge Cisneros"/>
    <n v="11.355370000000001"/>
    <n v="-84.350660000000005"/>
    <x v="1"/>
    <s v="Deforestation from Broadleaf degraded forest 30-69% to Woody vegetation"/>
    <s v="Bosque latifoliado degradado 30-69%"/>
    <s v="Areas agropecuarias arboladas"/>
    <x v="6"/>
  </r>
  <r>
    <x v="237"/>
    <s v="Karen Baltodano"/>
    <n v="12.078110000000001"/>
    <n v="-84.222239999999999"/>
    <x v="1"/>
    <s v="Deforestation from Broadleaf forest &gt;70 to Non-woody vegetation"/>
    <s v="Bosque latifoliado &gt;70%"/>
    <s v="Cultivo anual"/>
    <x v="0"/>
  </r>
  <r>
    <x v="238"/>
    <s v="Jorge Cisneros"/>
    <n v="11.31358"/>
    <n v="-84.434510000000003"/>
    <x v="1"/>
    <s v="Deforestation from Broadleaf degraded forest 30-69% to Woody vegetation"/>
    <s v="Bosque latifoliado degradado 30-69%"/>
    <s v="Areas agropecuarias arboladas"/>
    <x v="0"/>
  </r>
  <r>
    <x v="239"/>
    <s v="Jorge Cisneros"/>
    <n v="12.16231"/>
    <n v="-84.306399999999996"/>
    <x v="1"/>
    <s v="Deforestation from Broadleaf forest &gt;70 to Woody vegetation"/>
    <s v="Bosque latifoliado &gt;70%"/>
    <s v="Areas agropecuarias arboladas"/>
    <x v="7"/>
  </r>
  <r>
    <x v="240"/>
    <s v="Jorge Rodr√≠guez"/>
    <n v="12.248100000000001"/>
    <n v="-84.222200000000001"/>
    <x v="0"/>
    <s v="Additions from Non-woody vegetation to Permanent Crops &gt;30%"/>
    <s v="Pastos"/>
    <s v="Cultivo Permanente &gt; 30% (bosque)"/>
    <x v="2"/>
  </r>
  <r>
    <x v="241"/>
    <s v="Karen Baltodano"/>
    <n v="11.398580000000001"/>
    <n v="-84.434510000000003"/>
    <x v="1"/>
    <s v="Deforestation from Broadleaf forest &gt;70 to Non-woody vegetation"/>
    <s v="Bosque latifoliado &gt;70%"/>
    <s v="Pastos"/>
    <x v="2"/>
  </r>
  <r>
    <x v="242"/>
    <s v="Wilmer Rodriguez"/>
    <n v="12.24803"/>
    <n v="-83.882149999999996"/>
    <x v="1"/>
    <s v="Deforestation from Broadleaf forest &gt;70 to Non-woody vegetation"/>
    <s v="Bosque latifoliado &gt;70%"/>
    <s v="Cultivo anual"/>
    <x v="0"/>
  </r>
  <r>
    <x v="243"/>
    <s v="Jorge Rodr√≠guez"/>
    <n v="11.44023"/>
    <n v="-84.179829999999995"/>
    <x v="1"/>
    <s v="Deforestation from Broadleaf forest &gt;70 to Non-woody vegetation"/>
    <s v="Bosque latifoliado &gt;70%"/>
    <s v="Pastos"/>
    <x v="0"/>
  </r>
  <r>
    <x v="244"/>
    <s v="Karen Baltodano"/>
    <n v="11.44017"/>
    <n v="-84.009789999999995"/>
    <x v="1"/>
    <s v="Deforestation from Broadleaf forest &gt;70 to Non-woody vegetation"/>
    <s v="Bosque latifoliado &gt;70%"/>
    <s v="Cultivo anual"/>
    <x v="6"/>
  </r>
  <r>
    <x v="245"/>
    <s v="Karen Baltodano"/>
    <n v="11.057869999999999"/>
    <n v="-84.349940000000004"/>
    <x v="1"/>
    <s v="Deforestation from Broadleaf degraded forest 30-69% to Non-woody vegetation"/>
    <s v="Bosque latifoliado degradado 30-69%"/>
    <s v="Pastos"/>
    <x v="0"/>
  </r>
  <r>
    <x v="246"/>
    <s v="Karen Baltodano"/>
    <n v="11.39777"/>
    <n v="-84.179860000000005"/>
    <x v="1"/>
    <s v="Deforestation from Broadleaf degraded forest 30-69% to Woody vegetation"/>
    <s v="Bosque latifoliado degradado 30-69%"/>
    <s v="Areas agropecuarias arboladas"/>
    <x v="7"/>
  </r>
  <r>
    <x v="247"/>
    <s v="Wilmer Rodriguez"/>
    <n v="12.33211"/>
    <n v="-83.966200000000001"/>
    <x v="1"/>
    <s v="Deforestation from Broadleaf forest &gt;70 to Non-woody vegetation"/>
    <s v="Bosque latifoliado &gt;70%"/>
    <s v="Pastos"/>
    <x v="1"/>
  </r>
  <r>
    <x v="248"/>
    <s v="Karen Baltodano"/>
    <n v="11.482749999999999"/>
    <n v="-84.179019999999994"/>
    <x v="1"/>
    <s v="Deforestation from Broadleaf forest &gt;70 to Woody vegetation"/>
    <s v="Bosque latifoliado &gt;70%"/>
    <s v="Areas agropecuarias arboladas"/>
    <x v="7"/>
  </r>
  <r>
    <x v="249"/>
    <s v="Jorge Rodr√≠guez"/>
    <n v="11.48274"/>
    <n v="-84.093980000000002"/>
    <x v="1"/>
    <s v="Deforestation from Broadleaf forest &gt;70 to Non-woody vegetation"/>
    <s v="Bosque latifoliado &gt;70%"/>
    <s v="Pastos"/>
    <x v="4"/>
  </r>
  <r>
    <x v="250"/>
    <s v="Jorge Cisneros"/>
    <n v="11.567729999999999"/>
    <n v="-84.094819999999999"/>
    <x v="1"/>
    <s v="Deforestation from Broadleaf degraded forest 30-69% to Woody vegetation"/>
    <s v="Bosque latifoliado degradado 30-69%"/>
    <s v="Areas agropecuarias arboladas"/>
    <x v="7"/>
  </r>
  <r>
    <x v="251"/>
    <s v="Jorge Cisneros"/>
    <n v="11.65277"/>
    <n v="-84.264009999999999"/>
    <x v="0"/>
    <s v="Additions from Woody vegetation to Broadleaf forest"/>
    <s v="Areas agropecuarias arboladas"/>
    <s v="Bosque latifoliado degradado 30-69%"/>
    <x v="7"/>
  </r>
  <r>
    <x v="252"/>
    <s v="Karen Baltodano"/>
    <n v="11.737769999999999"/>
    <n v="-84.264809999999997"/>
    <x v="1"/>
    <s v="Deforestation from Broadleaf degraded forest 30-69% to Non-woody vegetation"/>
    <s v="Bosque latifoliado degradado 30-69%"/>
    <s v="Cultivo anual"/>
    <x v="8"/>
  </r>
  <r>
    <x v="253"/>
    <s v="Karen Baltodano"/>
    <n v="11.822749999999999"/>
    <n v="-84.26397"/>
    <x v="1"/>
    <s v="Deforestation from Broadleaf forest &gt;70 to Non-woody vegetation"/>
    <s v="Bosque latifoliado &gt;70%"/>
    <s v="Cultivo anual"/>
    <x v="7"/>
  </r>
  <r>
    <x v="254"/>
    <s v="Karen Baltodano"/>
    <n v="11.822649999999999"/>
    <n v="-84.008849999999995"/>
    <x v="1"/>
    <s v="Deforestation from Broadleaf degraded forest 30-69% to Woody vegetation"/>
    <s v="Bosque latifoliado degradado 30-69%"/>
    <s v="Areas agropecuarias arboladas"/>
    <x v="0"/>
  </r>
  <r>
    <x v="255"/>
    <s v="Jorge Rodr√≠guez"/>
    <n v="11.82263"/>
    <n v="-83.923820000000006"/>
    <x v="1"/>
    <s v="Deforestation from Broadleaf forest &gt;70 to Non-woody vegetation"/>
    <s v="Bosque latifoliado &gt;70%"/>
    <s v="Pastos"/>
    <x v="6"/>
  </r>
  <r>
    <x v="256"/>
    <s v="Karen Baltodano"/>
    <n v="11.90776"/>
    <n v="-84.349789999999999"/>
    <x v="1"/>
    <s v="Deforestation from Broadleaf forest &gt;70 to Non-woody vegetation"/>
    <s v="Bosque latifoliado &gt;70%"/>
    <s v="Cultivo anual"/>
    <x v="8"/>
  </r>
  <r>
    <x v="257"/>
    <s v="Karen Baltodano"/>
    <n v="11.907690000000001"/>
    <n v="-84.094750000000005"/>
    <x v="1"/>
    <s v="Deforestation from Broadleaf forest &gt;70 to Woody vegetation"/>
    <s v="Bosque latifoliado &gt;70%"/>
    <s v="Areas agropecuarias arboladas"/>
    <x v="6"/>
  </r>
  <r>
    <x v="258"/>
    <s v="Karen Baltodano"/>
    <n v="11.99274"/>
    <n v="-84.348960000000005"/>
    <x v="1"/>
    <s v="Deforestation from Broadleaf degraded forest 30-69% to Non-woody vegetation"/>
    <s v="Bosque latifoliado degradado 30-69%"/>
    <s v="Cultivo anual"/>
    <x v="7"/>
  </r>
  <r>
    <x v="259"/>
    <s v="Jorge Cisneros"/>
    <n v="11.99269"/>
    <n v="-84.178880000000007"/>
    <x v="0"/>
    <s v="Additions from Woody vegetation to Broadleaf forest"/>
    <s v="Areas agropecuarias arboladas"/>
    <s v="Bosque latifoliado degradado 30-69%"/>
    <x v="2"/>
  </r>
  <r>
    <x v="260"/>
    <s v="Karen Baltodano"/>
    <n v="12.077730000000001"/>
    <n v="-84.264740000000003"/>
    <x v="1"/>
    <s v="Deforestation from Broadleaf degraded forest 30-69% to Woody vegetation"/>
    <s v="Bosque latifoliado degradado 30-69%"/>
    <s v="Areas agropecuarias arboladas"/>
    <x v="5"/>
  </r>
  <r>
    <x v="261"/>
    <s v="Karen Baltodano"/>
    <n v="12.077680000000001"/>
    <n v="-84.179730000000006"/>
    <x v="1"/>
    <s v="Deforestation from Broadleaf degraded forest 30-69% to Non-woody vegetation"/>
    <s v="Bosque latifoliado degradado 30-69%"/>
    <s v="Pastos"/>
    <x v="7"/>
  </r>
  <r>
    <x v="262"/>
    <s v="Jorge Cisneros"/>
    <n v="12.16282"/>
    <n v="-84.604029999999995"/>
    <x v="1"/>
    <s v="Deforestation from Broadleaf degraded forest 30-69% to Woody vegetation"/>
    <s v="Bosque latifoliado degradado 30-69%"/>
    <s v="Areas agropecuarias arboladas"/>
    <x v="7"/>
  </r>
  <r>
    <x v="263"/>
    <s v="Jorge Rodr√≠guez"/>
    <n v="12.16259"/>
    <n v="-83.923720000000003"/>
    <x v="1"/>
    <s v="Deforestation from Broadleaf degraded forest 30-69% to Non-woody vegetation"/>
    <s v="Bosque latifoliado degradado 30-69%"/>
    <s v="Pastos"/>
    <x v="8"/>
  </r>
  <r>
    <x v="264"/>
    <s v="Jorge Cisneros"/>
    <n v="12.41728"/>
    <n v="-84.307190000000006"/>
    <x v="1"/>
    <s v="Deforestation from Broadleaf degraded forest 30-69% to Woody vegetation"/>
    <s v="Bosque latifoliado degradado 30-69%"/>
    <s v="Cultivo Permanente &lt; 30% (no bosque)"/>
    <x v="7"/>
  </r>
  <r>
    <x v="265"/>
    <s v="Karen Baltodano"/>
    <n v="12.33282"/>
    <n v="-84.689030000000002"/>
    <x v="1"/>
    <s v="Deforestation from Broadleaf degraded forest 30-69% to Non-woody vegetation"/>
    <s v="Bosque latifoliado degradado 30-69%"/>
    <s v="Pastos"/>
    <x v="7"/>
  </r>
  <r>
    <x v="266"/>
    <s v="Jorge Cisneros"/>
    <n v="12.33276"/>
    <n v="-84.518950000000004"/>
    <x v="1"/>
    <s v="Deforestation from Broadleaf degraded forest 30-69% to Woody vegetation"/>
    <s v="Bosque latifoliado degradado 30-69%"/>
    <s v="Areas agropecuarias arboladas"/>
    <x v="2"/>
  </r>
  <r>
    <x v="267"/>
    <s v="Wilmer Rodriguez"/>
    <n v="12.33257"/>
    <n v="-83.923670000000001"/>
    <x v="1"/>
    <s v="Deforestation from Broadleaf forest &gt;70 to Non-woody vegetation"/>
    <s v="Bosque latifoliado &gt;70%"/>
    <s v="Pastos"/>
    <x v="2"/>
  </r>
  <r>
    <x v="268"/>
    <s v="Jorge Cisneros"/>
    <n v="12.502800000000001"/>
    <n v="-84.688990000000004"/>
    <x v="1"/>
    <s v="Deforestation from Broadleaf forest &gt;70 to Woody vegetation"/>
    <s v="Bosque latifoliado &gt;70%"/>
    <s v="Areas agropecuarias arboladas"/>
    <x v="0"/>
  </r>
  <r>
    <x v="269"/>
    <s v="Jorge Cisneros"/>
    <n v="12.50273"/>
    <n v="-84.433869999999999"/>
    <x v="1"/>
    <s v="Deforestation from Broadleaf forest &gt;70 to Woody vegetation"/>
    <s v="Bosque latifoliado &gt;70%"/>
    <s v="Areas agropecuarias arboladas"/>
    <x v="4"/>
  </r>
  <r>
    <x v="270"/>
    <s v="Wilmer Rodriguez"/>
    <n v="12.5025"/>
    <n v="-83.838589999999996"/>
    <x v="1"/>
    <s v="Deforestation from Broadleaf forest &gt;70 to Non-woody vegetation"/>
    <s v="Bosque latifoliado &gt;70%"/>
    <s v="Pastos"/>
    <x v="6"/>
  </r>
  <r>
    <x v="271"/>
    <s v="Wilmer Rodriguez"/>
    <n v="12.417109999999999"/>
    <n v="-83.967140000000001"/>
    <x v="1"/>
    <s v="Deforestation from Broadleaf forest &gt;70 to Non-woody vegetation"/>
    <s v="Bosque latifoliado &gt;70%"/>
    <s v="Pastos"/>
    <x v="1"/>
  </r>
  <r>
    <x v="272"/>
    <s v="Karen Baltodano"/>
    <n v="11.525399999999999"/>
    <n v="-84.520600000000002"/>
    <x v="1"/>
    <s v="Deforestation from Broadleaf degraded forest 30-69% to Woody vegetation"/>
    <s v="Bosque latifoliado degradado 30-69%"/>
    <s v="Areas agropecuarias arboladas"/>
    <x v="7"/>
  </r>
  <r>
    <x v="273"/>
    <s v="Wilmer Rodriguez"/>
    <n v="12.58756"/>
    <n v="-84.009609999999995"/>
    <x v="1"/>
    <s v="Deforestation from Broadleaf forest &gt;70 to Non-woody vegetation"/>
    <s v="Bosque latifoliado &gt;70%"/>
    <s v="Pastos"/>
    <x v="7"/>
  </r>
  <r>
    <x v="274"/>
    <s v="Jorge Cisneros"/>
    <n v="12.672829999999999"/>
    <n v="-84.773979999999995"/>
    <x v="1"/>
    <s v="Deforestation from Broadleaf degraded forest 30-69% to Woody vegetation"/>
    <s v="Bosque latifoliado degradado 30-69%"/>
    <s v="Areas agropecuarias arboladas"/>
    <x v="6"/>
  </r>
  <r>
    <x v="275"/>
    <s v="Jorge Cisneros"/>
    <n v="12.67272"/>
    <n v="-84.518860000000004"/>
    <x v="1"/>
    <s v="Deforestation from Broadleaf degraded forest 30-69% to Woody vegetation"/>
    <s v="Bosque latifoliado degradado 30-69%"/>
    <s v="Areas agropecuarias arboladas"/>
    <x v="2"/>
  </r>
  <r>
    <x v="276"/>
    <s v="Jorge Cisneros"/>
    <n v="11.52535"/>
    <n v="-84.350610000000003"/>
    <x v="0"/>
    <s v="Additions from Woody vegetation to Broadleaf forest"/>
    <s v="Areas agropecuarias arboladas"/>
    <s v="Bosque latifoliado degradado 30-69%"/>
    <x v="6"/>
  </r>
  <r>
    <x v="277"/>
    <s v="Wilmer Rodriguez"/>
    <n v="12.672599999999999"/>
    <n v="-84.178700000000006"/>
    <x v="1"/>
    <s v="Deforestation from Broadleaf degraded forest 30-69% to Woody vegetation"/>
    <s v="Bosque latifoliado degradado 30-69%"/>
    <s v="Areas agropecuarias arboladas"/>
    <x v="2"/>
  </r>
  <r>
    <x v="278"/>
    <s v="Jorge Rodr√≠guez"/>
    <n v="12.67258"/>
    <n v="-84.09366"/>
    <x v="1"/>
    <s v="Deforestation from Broadleaf degraded forest 30-69% to Non-woody vegetation"/>
    <s v="Bosque latifoliado degradado 30-69%"/>
    <s v="Pastos"/>
    <x v="0"/>
  </r>
  <r>
    <x v="279"/>
    <s v="Wilmer Rodriguez"/>
    <n v="12.672409999999999"/>
    <n v="-83.668459999999996"/>
    <x v="1"/>
    <s v="Deforestation from Broadleaf forest &gt;70 to Non-woody vegetation"/>
    <s v="Bosque latifoliado &gt;70%"/>
    <s v="Pastos"/>
    <x v="6"/>
  </r>
  <r>
    <x v="280"/>
    <s v="Luis Valerio"/>
    <n v="12.757759999999999"/>
    <n v="-84.604659999999996"/>
    <x v="1"/>
    <s v="Deforestation from Broadleaf forest &gt;70 to Woody vegetation"/>
    <s v="Bosque latifoliado &gt;70%"/>
    <s v="Areas agropecuarias arboladas"/>
    <x v="6"/>
  </r>
  <r>
    <x v="281"/>
    <s v="Wilmer Rodriguez"/>
    <n v="12.757580000000001"/>
    <n v="-84.094579999999993"/>
    <x v="0"/>
    <s v="Additions from Woody vegetation to Broadleaf forest"/>
    <s v="Areas agropecuarias arboladas"/>
    <s v="Bosque latifoliado &gt;70%"/>
    <x v="4"/>
  </r>
  <r>
    <x v="282"/>
    <s v="Wilmer Rodriguez"/>
    <n v="12.757479999999999"/>
    <n v="-83.839550000000003"/>
    <x v="1"/>
    <s v="Deforestation from Broadleaf forest &gt;70 to Woody vegetation"/>
    <s v="Bosque latifoliado &gt;70%"/>
    <s v="Areas agropecuarias arboladas"/>
    <x v="7"/>
  </r>
  <r>
    <x v="283"/>
    <s v="Jorge Cisneros"/>
    <n v="12.84281"/>
    <n v="-84.773939999999996"/>
    <x v="1"/>
    <s v="Deforestation from Broadleaf degraded forest 30-69% to Woody vegetation"/>
    <s v="Bosque latifoliado degradado 30-69%"/>
    <s v="Areas agropecuarias arboladas"/>
    <x v="4"/>
  </r>
  <r>
    <x v="284"/>
    <s v="Jorge Rodr√≠guez"/>
    <n v="12.842750000000001"/>
    <n v="-84.603859999999997"/>
    <x v="1"/>
    <s v="Deforestation from Broadleaf forest &gt;70 to Non-woody vegetation"/>
    <s v="Bosque latifoliado &gt;70%"/>
    <s v="Pastos"/>
    <x v="6"/>
  </r>
  <r>
    <x v="285"/>
    <s v="Jorge Cisneros"/>
    <n v="12.842700000000001"/>
    <n v="-84.518820000000005"/>
    <x v="1"/>
    <s v="Deforestation from Broadleaf degraded forest 30-69% to Woody vegetation"/>
    <s v="Bosque latifoliado degradado 30-69%"/>
    <s v="Areas agropecuarias arboladas"/>
    <x v="6"/>
  </r>
  <r>
    <x v="286"/>
    <s v="Jorge Cisneros"/>
    <n v="12.842560000000001"/>
    <n v="-84.093609999999998"/>
    <x v="1"/>
    <s v="Deforestation from Broadleaf forest &gt;70 to Non-woody vegetation"/>
    <s v="Bosque latifoliado &gt;70%"/>
    <s v="Cultivo anual"/>
    <x v="0"/>
  </r>
  <r>
    <x v="287"/>
    <s v="Karen Baltodano"/>
    <n v="11.52525"/>
    <n v="-84.010630000000006"/>
    <x v="1"/>
    <s v="Deforestation from Broadleaf degraded forest 30-69% to Non-woody vegetation"/>
    <s v="Bosque latifoliado degradado 30-69%"/>
    <s v="Cultivo anual"/>
    <x v="7"/>
  </r>
  <r>
    <x v="288"/>
    <s v="Jorge Cisneros"/>
    <n v="12.927759999999999"/>
    <n v="-84.689639999999997"/>
    <x v="1"/>
    <s v="Deforestation from Broadleaf degraded forest 30-69% to Non-woody vegetation"/>
    <s v="Bosque latifoliado degradado 30-69%"/>
    <s v="Pastos"/>
    <x v="4"/>
  </r>
  <r>
    <x v="289"/>
    <s v="Jorge Cisneros"/>
    <n v="12.927680000000001"/>
    <n v="-84.434600000000003"/>
    <x v="1"/>
    <s v="Deforestation from Broadleaf degraded forest 30-69% to Woody vegetation"/>
    <s v="Bosque latifoliado degradado 30-69%"/>
    <s v="Areas agropecuarias arboladas"/>
    <x v="6"/>
  </r>
  <r>
    <x v="290"/>
    <s v="Jorge Cisneros"/>
    <n v="13.0128"/>
    <n v="-84.858940000000004"/>
    <x v="1"/>
    <s v="Deforestation from Broadleaf degraded forest 30-69% to Woody vegetation"/>
    <s v="Bosque latifoliado degradado 30-69%"/>
    <s v="Areas agropecuarias arboladas"/>
    <x v="6"/>
  </r>
  <r>
    <x v="291"/>
    <s v="Jorge Cisneros"/>
    <n v="13.01254"/>
    <n v="-84.093559999999997"/>
    <x v="1"/>
    <s v="Deforestation from Broadleaf forest &gt;70 to Woody vegetation"/>
    <s v="Bosque latifoliado &gt;70%"/>
    <s v="Areas agropecuarias arboladas"/>
    <x v="0"/>
  </r>
  <r>
    <x v="292"/>
    <s v="Jorge Cisneros"/>
    <n v="13.01249"/>
    <n v="-84.008520000000004"/>
    <x v="1"/>
    <s v="Deforestation from Broadleaf degraded forest 30-69% to Woody vegetation"/>
    <s v="Bosque latifoliado degradado 30-69%"/>
    <s v="Areas agropecuarias arboladas"/>
    <x v="6"/>
  </r>
  <r>
    <x v="293"/>
    <s v="Jorge Cisneros"/>
    <n v="13.09756"/>
    <n v="-84.17953"/>
    <x v="1"/>
    <s v="Deforestation from Broadleaf degraded forest 30-69% to Woody vegetation"/>
    <s v="Bosque latifoliado degradado 30-69%"/>
    <s v="Areas agropecuarias arboladas"/>
    <x v="2"/>
  </r>
  <r>
    <x v="294"/>
    <s v="Jorge Cisneros"/>
    <n v="13.182829999999999"/>
    <n v="-84.943939999999998"/>
    <x v="1"/>
    <s v="Deforestation from Broadleaf degraded forest 30-69% to Woody vegetation"/>
    <s v="Bosque latifoliado degradado 30-69%"/>
    <s v="Areas agropecuarias arboladas"/>
    <x v="6"/>
  </r>
  <r>
    <x v="295"/>
    <s v="Jorge Cisneros"/>
    <n v="13.18272"/>
    <n v="-84.688810000000004"/>
    <x v="1"/>
    <s v="Deforestation from Broadleaf degraded forest 30-69% to Woody vegetation"/>
    <s v="Bosque latifoliado degradado 30-69%"/>
    <s v="Areas agropecuarias arboladas"/>
    <x v="7"/>
  </r>
  <r>
    <x v="296"/>
    <s v="Jorge Rodr√≠guez"/>
    <n v="13.18258"/>
    <n v="-84.263599999999997"/>
    <x v="1"/>
    <s v="Deforestation from Broadleaf forest &gt;70 to Non-woody vegetation"/>
    <s v="Bosque latifoliado &gt;70%"/>
    <s v="Pastos"/>
    <x v="8"/>
  </r>
  <r>
    <x v="297"/>
    <s v="Juan Morales"/>
    <n v="13.26764"/>
    <n v="-84.434529999999995"/>
    <x v="1"/>
    <s v="Deforestation from Broadleaf degraded forest 30-69% to Non-woody vegetation"/>
    <s v="Bosque latifoliado degradado 30-69%"/>
    <s v="Pastos"/>
    <x v="2"/>
  </r>
  <r>
    <x v="298"/>
    <s v="Wilmer Rodriguez"/>
    <n v="12.50299"/>
    <n v="-83.881100000000004"/>
    <x v="1"/>
    <s v="Deforestation from Broadleaf degraded forest 30-69% to Non-woody vegetation"/>
    <s v="Bosque latifoliado degradado 30-69%"/>
    <s v="Pastos"/>
    <x v="0"/>
  </r>
  <r>
    <x v="299"/>
    <s v="Juan Morales"/>
    <n v="13.43745"/>
    <n v="-84.009429999999995"/>
    <x v="1"/>
    <s v="Deforestation from Broadleaf degraded forest 30-69% to Non-woody vegetation"/>
    <s v="Bosque latifoliado degradado 30-69%"/>
    <s v="Pastos"/>
    <x v="8"/>
  </r>
  <r>
    <x v="300"/>
    <s v="Jorge Cisneros"/>
    <n v="13.60741"/>
    <n v="-83.924379999999999"/>
    <x v="0"/>
    <s v="Additions from Woody vegetation to Broadleaf forest"/>
    <s v="Areas agropecuarias arboladas"/>
    <s v="Bosque latifoliado degradado 30-69%"/>
    <x v="6"/>
  </r>
  <r>
    <x v="301"/>
    <s v="Jorge Cisneros"/>
    <n v="12.58717"/>
    <n v="-84.137129999999999"/>
    <x v="1"/>
    <s v="Deforestation from Broadleaf degraded forest 30-69% to Woody vegetation"/>
    <s v="Bosque latifoliado degradado 30-69%"/>
    <s v="Areas agropecuarias arboladas"/>
    <x v="6"/>
  </r>
  <r>
    <x v="302"/>
    <s v="Wilmer Rodriguez"/>
    <n v="12.58803"/>
    <n v="-84.052109999999999"/>
    <x v="1"/>
    <s v="Deforestation from Broadleaf degraded forest 30-69% to Woody vegetation"/>
    <s v="Bosque latifoliado degradado 30-69%"/>
    <s v="Areas agropecuarias arboladas"/>
    <x v="1"/>
  </r>
  <r>
    <x v="303"/>
    <s v="Jorge Cisneros"/>
    <n v="12.587999999999999"/>
    <n v="-83.882080000000002"/>
    <x v="0"/>
    <s v="Additions from Woody vegetation to Broadleaf forest"/>
    <s v="Areas agropecuarias arboladas"/>
    <s v="Bosque latifoliado degradado 30-69%"/>
    <x v="2"/>
  </r>
  <r>
    <x v="304"/>
    <s v="Luis Valerio"/>
    <n v="12.672499999999999"/>
    <n v="-84.816509999999994"/>
    <x v="1"/>
    <s v="Deforestation from Broadleaf degraded forest 30-69% to Non-woody vegetation"/>
    <s v="Bosque latifoliado degradado 30-69%"/>
    <s v="Pastos"/>
    <x v="5"/>
  </r>
  <r>
    <x v="305"/>
    <s v="Jorge Cisneros"/>
    <n v="11.610989999999999"/>
    <n v="-83.923950000000005"/>
    <x v="1"/>
    <s v="Deforestation from Broadleaf forest &gt;70 to Woody vegetation"/>
    <s v="Bosque latifoliado &gt;70%"/>
    <s v="Areas agropecuarias arboladas"/>
    <x v="2"/>
  </r>
  <r>
    <x v="306"/>
    <s v="Jorge Cisneros"/>
    <n v="12.673120000000001"/>
    <n v="-84.56138"/>
    <x v="1"/>
    <s v="Deforestation from Broadleaf forest &gt;70 to Woody vegetation"/>
    <s v="Bosque latifoliado &gt;70%"/>
    <s v="Areas agropecuarias arboladas"/>
    <x v="5"/>
  </r>
  <r>
    <x v="307"/>
    <s v="Jorge Rodr√≠guez"/>
    <n v="11.611219999999999"/>
    <n v="-83.755859999999998"/>
    <x v="1"/>
    <s v="Deforestation from Broadleaf forest &gt;70 to Non-woody vegetation"/>
    <s v="Bosque latifoliado &gt;70%"/>
    <s v="Pastos"/>
    <x v="0"/>
  </r>
  <r>
    <x v="308"/>
    <s v="Jorge Cisneros"/>
    <n v="12.67301"/>
    <n v="-84.051130000000001"/>
    <x v="1"/>
    <s v="Deforestation from Broadleaf forest &gt;70 to Woody vegetation"/>
    <s v="Bosque latifoliado &gt;70%"/>
    <s v="Areas agropecuarias arboladas"/>
    <x v="6"/>
  </r>
  <r>
    <x v="309"/>
    <s v="Jorge Rodr√≠guez"/>
    <n v="12.67188"/>
    <n v="-83.62594"/>
    <x v="1"/>
    <s v="Deforestation from Broadleaf forest &gt;70 to Non-woody vegetation"/>
    <s v="Bosque latifoliado &gt;70%"/>
    <s v="Pastos"/>
    <x v="7"/>
  </r>
  <r>
    <x v="310"/>
    <s v="Wilmer Rodriguez"/>
    <n v="12.75811"/>
    <n v="-84.562150000000003"/>
    <x v="1"/>
    <s v="Deforestation from Broadleaf forest &gt;70 to Non-woody vegetation"/>
    <s v="Bosque latifoliado &gt;70%"/>
    <s v="Pastos"/>
    <x v="4"/>
  </r>
  <r>
    <x v="311"/>
    <s v="Jorge Rodr√≠guez"/>
    <n v="11.142469999999999"/>
    <n v="-84.306659999999994"/>
    <x v="1"/>
    <s v="Deforestation from Broadleaf degraded forest 30-69% to Non-woody vegetation"/>
    <s v="Bosque latifoliado degradado 30-69%"/>
    <s v="Pastos"/>
    <x v="0"/>
  </r>
  <r>
    <x v="312"/>
    <s v="Jorge Cisneros"/>
    <n v="12.75808"/>
    <n v="-84.392129999999995"/>
    <x v="1"/>
    <s v="Deforestation from Broadleaf degraded forest 30-69% to Woody vegetation"/>
    <s v="Bosque latifoliado degradado 30-69%"/>
    <s v="Areas agropecuarias arboladas"/>
    <x v="0"/>
  </r>
  <r>
    <x v="313"/>
    <s v="Wilmer Rodriguez"/>
    <n v="12.756959999999999"/>
    <n v="-83.797049999999999"/>
    <x v="1"/>
    <s v="Deforestation from Broadleaf forest &gt;70 to Woody vegetation"/>
    <s v="Bosque latifoliado &gt;70%"/>
    <s v="Areas agropecuarias arboladas"/>
    <x v="0"/>
  </r>
  <r>
    <x v="314"/>
    <s v="Jorge Rodr√≠guez"/>
    <n v="12.757949999999999"/>
    <n v="-83.712019999999995"/>
    <x v="1"/>
    <s v="Deforestation from Broadleaf degraded forest 30-69% to Non-woody vegetation"/>
    <s v="Bosque latifoliado degradado 30-69%"/>
    <s v="Pastos"/>
    <x v="4"/>
  </r>
  <r>
    <x v="315"/>
    <s v="Jorge Rodr√≠guez"/>
    <n v="11.69609"/>
    <n v="-84.434889999999996"/>
    <x v="1"/>
    <s v="Deforestation from Broadleaf degraded forest 30-69% to Non-woody vegetation"/>
    <s v="Bosque latifoliado degradado 30-69%"/>
    <s v="Pastos"/>
    <x v="0"/>
  </r>
  <r>
    <x v="316"/>
    <s v="Wilmer Rodriguez"/>
    <n v="12.8432"/>
    <n v="-85.07159"/>
    <x v="0"/>
    <s v="Additions from Woody vegetation to Broadleaf forest"/>
    <s v="Areas agropecuarias arboladas"/>
    <s v="Bosque latifoliado degradado 30-69%"/>
    <x v="7"/>
  </r>
  <r>
    <x v="317"/>
    <s v="Jorge Rodr√≠guez"/>
    <n v="11.69609"/>
    <n v="-83.924880000000002"/>
    <x v="1"/>
    <s v="Deforestation from Broadleaf degraded forest 30-69% to Non-woody vegetation"/>
    <s v="Bosque latifoliado degradado 30-69%"/>
    <s v="Pastos"/>
    <x v="0"/>
  </r>
  <r>
    <x v="318"/>
    <s v="Jorge Rodr√≠guez"/>
    <n v="12.84212"/>
    <n v="-84.136139999999997"/>
    <x v="1"/>
    <s v="Deforestation from Broadleaf forest &gt;70 to Non-woody vegetation"/>
    <s v="Bosque latifoliado &gt;70%"/>
    <s v="Pastos"/>
    <x v="2"/>
  </r>
  <r>
    <x v="319"/>
    <s v="Wilmer Rodriguez"/>
    <n v="12.92747"/>
    <n v="-84.817160000000001"/>
    <x v="1"/>
    <s v="Deforestation from Broadleaf degraded forest 30-69% to Non-woody vegetation"/>
    <s v="Bosque latifoliado degradado 30-69%"/>
    <s v="Pastos"/>
    <x v="2"/>
  </r>
  <r>
    <x v="320"/>
    <s v="Jorge Cisneros"/>
    <n v="12.92807"/>
    <n v="-84.392089999999996"/>
    <x v="1"/>
    <s v="Deforestation from Broadleaf forest &gt;70 to Woody vegetation"/>
    <s v="Bosque latifoliado &gt;70%"/>
    <s v="Areas agropecuarias arboladas"/>
    <x v="6"/>
  </r>
  <r>
    <x v="321"/>
    <s v="Jorge Cisneros"/>
    <n v="11.78031"/>
    <n v="-84.51979"/>
    <x v="1"/>
    <s v="Deforestation from Broadleaf degraded forest 30-69% to Woody vegetation"/>
    <s v="Bosque latifoliado degradado 30-69%"/>
    <s v="Areas agropecuarias arboladas"/>
    <x v="4"/>
  </r>
  <r>
    <x v="322"/>
    <s v="Wilmer Rodriguez"/>
    <n v="12.927960000000001"/>
    <n v="-83.882009999999994"/>
    <x v="1"/>
    <s v="Deforestation from Broadleaf forest &gt;70 to Non-woody vegetation"/>
    <s v="Bosque latifoliado &gt;70%"/>
    <s v="Cultivo anual"/>
    <x v="0"/>
  </r>
  <r>
    <x v="323"/>
    <s v="Karen Baltodano"/>
    <n v="11.78018"/>
    <n v="-84.179699999999997"/>
    <x v="1"/>
    <s v="Deforestation from Broadleaf degraded forest 30-69% to Non-woody vegetation"/>
    <s v="Bosque latifoliado degradado 30-69%"/>
    <s v="Cultivo anual"/>
    <x v="0"/>
  </r>
  <r>
    <x v="324"/>
    <s v="Jorge Cisneros"/>
    <n v="13.013120000000001"/>
    <n v="-84.731369999999998"/>
    <x v="0"/>
    <s v="Additions from Woody vegetation to Broadleaf forest"/>
    <s v="Areas agropecuarias arboladas"/>
    <s v="Bosque latifoliado degradado 30-69%"/>
    <x v="0"/>
  </r>
  <r>
    <x v="325"/>
    <s v="Wilmer Rodriguez"/>
    <n v="13.012359999999999"/>
    <n v="-84.646339999999995"/>
    <x v="1"/>
    <s v="Deforestation from Broadleaf degraded forest 30-69% to Non-woody vegetation"/>
    <s v="Bosque latifoliado degradado 30-69%"/>
    <s v="Pastos"/>
    <x v="7"/>
  </r>
  <r>
    <x v="326"/>
    <s v="Wilmer Rodriguez"/>
    <n v="13.01305"/>
    <n v="-84.391210000000001"/>
    <x v="1"/>
    <s v="Deforestation from Broadleaf forest &gt;70 to Woody vegetation"/>
    <s v="Bosque latifoliado &gt;70%"/>
    <s v="Areas agropecuarias arboladas"/>
    <x v="2"/>
  </r>
  <r>
    <x v="327"/>
    <s v="Jorge Cisneros"/>
    <n v="13.013019999999999"/>
    <n v="-84.221119999999999"/>
    <x v="0"/>
    <s v="Additions from Woody vegetation to Broadleaf forest"/>
    <s v="Areas agropecuarias arboladas"/>
    <s v="Bosque latifoliado degradado 30-69%"/>
    <x v="0"/>
  </r>
  <r>
    <x v="328"/>
    <s v="Wilmer Rodriguez"/>
    <n v="13.012"/>
    <n v="-83.965999999999994"/>
    <x v="1"/>
    <s v="Deforestation from Broadleaf forest &gt;70 to Woody vegetation"/>
    <s v="Bosque latifoliado &gt;70%"/>
    <s v="Areas agropecuarias arboladas"/>
    <x v="4"/>
  </r>
  <r>
    <x v="329"/>
    <s v="Karen Baltodano"/>
    <n v="11.22822"/>
    <n v="-84.392420000000001"/>
    <x v="1"/>
    <s v="Deforestation from Broadleaf degraded forest 30-69% to Non-woody vegetation"/>
    <s v="Bosque latifoliado degradado 30-69%"/>
    <s v="Cultivo anual"/>
    <x v="6"/>
  </r>
  <r>
    <x v="330"/>
    <s v="Wilmer Rodriguez"/>
    <n v="13.09718"/>
    <n v="-84.307050000000004"/>
    <x v="1"/>
    <s v="Deforestation from Broadleaf forest &gt;70 to Woody vegetation"/>
    <s v="Bosque latifoliado &gt;70%"/>
    <s v="Areas agropecuarias arboladas"/>
    <x v="2"/>
  </r>
  <r>
    <x v="331"/>
    <s v="Jorge Cisneros"/>
    <n v="13.09709"/>
    <n v="-84.137020000000007"/>
    <x v="1"/>
    <s v="Deforestation from Broadleaf forest &gt;70 to Woody vegetation"/>
    <s v="Bosque latifoliado &gt;70%"/>
    <s v="Areas agropecuarias arboladas"/>
    <x v="6"/>
  </r>
  <r>
    <x v="332"/>
    <s v="Wilmer Rodriguez"/>
    <n v="13.09798"/>
    <n v="-84.052000000000007"/>
    <x v="1"/>
    <s v="Deforestation from Broadleaf forest &gt;70 to Non-woody vegetation"/>
    <s v="Bosque latifoliado &gt;70%"/>
    <s v="Pastos"/>
    <x v="7"/>
  </r>
  <r>
    <x v="333"/>
    <s v="Jorge Cisneros"/>
    <n v="13.18252"/>
    <n v="-84.986459999999994"/>
    <x v="1"/>
    <s v="Deforestation from Broadleaf degraded forest 30-69% to Woody vegetation"/>
    <s v="Bosque latifoliado degradado 30-69%"/>
    <s v="Areas agropecuarias arboladas"/>
    <x v="2"/>
  </r>
  <r>
    <x v="334"/>
    <s v="Jorge Rodr√≠guez"/>
    <n v="13.18243"/>
    <n v="-84.816379999999995"/>
    <x v="1"/>
    <s v="Deforestation from Broadleaf forest &gt;70 to Non-woody vegetation"/>
    <s v="Bosque latifoliado &gt;70%"/>
    <s v="Pastos"/>
    <x v="5"/>
  </r>
  <r>
    <x v="335"/>
    <s v="Jorge Cisneros"/>
    <n v="13.1831"/>
    <n v="-84.73133"/>
    <x v="0"/>
    <s v="Additions from Non-woody vegetation to Broadleaf forest"/>
    <s v="Pastos"/>
    <s v="Bosque latifoliado degradado 30-69%"/>
    <x v="0"/>
  </r>
  <r>
    <x v="336"/>
    <s v="Luis Valerio"/>
    <n v="13.18234"/>
    <n v="-84.646289999999993"/>
    <x v="1"/>
    <s v="Deforestation from Broadleaf degraded forest 30-69% to Woody vegetation"/>
    <s v="Bosque latifoliado degradado 30-69%"/>
    <s v="Areas agropecuarias arboladas"/>
    <x v="2"/>
  </r>
  <r>
    <x v="337"/>
    <s v="Jorge Rodr√≠guez"/>
    <n v="13.268039999999999"/>
    <n v="-84.392020000000002"/>
    <x v="1"/>
    <s v="Deforestation from Broadleaf degraded forest 30-69% to Non-woody vegetation"/>
    <s v="Bosque latifoliado degradado 30-69%"/>
    <s v="Pastos"/>
    <x v="2"/>
  </r>
  <r>
    <x v="338"/>
    <s v="Jorge Cisneros"/>
    <n v="13.267150000000001"/>
    <n v="-84.307010000000005"/>
    <x v="1"/>
    <s v="Deforestation from Broadleaf degraded forest 30-69% to Woody vegetation"/>
    <s v="Bosque latifoliado degradado 30-69%"/>
    <s v="Areas agropecuarias arboladas"/>
    <x v="2"/>
  </r>
  <r>
    <x v="339"/>
    <s v="Juan Morales"/>
    <n v="13.267899999999999"/>
    <n v="-83.711920000000006"/>
    <x v="1"/>
    <s v="Deforestation from Broadleaf degraded forest 30-69% to Non-woody vegetation"/>
    <s v="Bosque latifoliado degradado 30-69%"/>
    <s v="Cultivo anual"/>
    <x v="1"/>
  </r>
  <r>
    <x v="340"/>
    <s v="Jorge Cisneros"/>
    <n v="11.95003"/>
    <n v="-83.839550000000003"/>
    <x v="0"/>
    <s v="Additions from Woody vegetation to Broadleaf forest"/>
    <s v="Areas agropecuarias arboladas"/>
    <s v="Bosque latifoliado degradado 30-69%"/>
    <x v="5"/>
  </r>
  <r>
    <x v="341"/>
    <s v="Jorge Cisneros"/>
    <n v="12.33353"/>
    <n v="-84.774540000000002"/>
    <x v="1"/>
    <s v="Deforestation from Broadleaf degraded forest 30-69% to Woody vegetation"/>
    <s v="Bosque latifoliado degradado 30-69%"/>
    <s v="Areas agropecuarias arboladas"/>
    <x v="2"/>
  </r>
  <r>
    <x v="342"/>
    <s v="Jorge Cisneros"/>
    <n v="11.313179999999999"/>
    <n v="-84.221580000000003"/>
    <x v="1"/>
    <s v="Deforestation from Broadleaf degraded forest 30-69% to Woody vegetation"/>
    <s v="Bosque latifoliado degradado 30-69%"/>
    <s v="Areas agropecuarias arboladas"/>
    <x v="2"/>
  </r>
  <r>
    <x v="343"/>
    <s v="Jorge Cisneros"/>
    <n v="12.03608"/>
    <n v="-84.604889999999997"/>
    <x v="0"/>
    <s v="Additions from Non-woody vegetation to Broadleaf forest"/>
    <s v="Pastos"/>
    <s v="Bosque latifoliado degradado 30-69%"/>
    <x v="3"/>
  </r>
  <r>
    <x v="344"/>
    <s v="Karen Baltodano"/>
    <n v="12.03608"/>
    <n v="-84.264889999999994"/>
    <x v="1"/>
    <s v="Deforestation from Broadleaf degraded forest 30-69% to Woody vegetation"/>
    <s v="Bosque latifoliado degradado 30-69%"/>
    <s v="Areas agropecuarias arboladas"/>
    <x v="6"/>
  </r>
  <r>
    <x v="345"/>
    <s v="Karen Baltodano"/>
    <n v="12.120329999999999"/>
    <n v="-84.689710000000005"/>
    <x v="1"/>
    <s v="Deforestation from Broadleaf forest &gt;70 to Non-woody vegetation"/>
    <s v="Bosque latifoliado &gt;70%"/>
    <s v="Cultivo anual"/>
    <x v="0"/>
  </r>
  <r>
    <x v="346"/>
    <s v="Jorge Cisneros"/>
    <n v="12.12027"/>
    <n v="-84.519660000000002"/>
    <x v="1"/>
    <s v="Deforestation from Broadleaf degraded forest 30-69% to Woody vegetation"/>
    <s v="Bosque latifoliado degradado 30-69%"/>
    <s v="Areas agropecuarias arboladas"/>
    <x v="2"/>
  </r>
  <r>
    <x v="347"/>
    <s v="Jorge Cisneros"/>
    <n v="12.758509999999999"/>
    <n v="-84.944559999999996"/>
    <x v="1"/>
    <s v="Deforestation from Broadleaf degraded forest 30-69% to Non-woody vegetation"/>
    <s v="Bosque latifoliado degradado 30-69%"/>
    <s v="Pastos"/>
    <x v="5"/>
  </r>
  <r>
    <x v="348"/>
    <s v="Jorge Cisneros"/>
    <n v="11.101050000000001"/>
    <n v="-84.264099999999999"/>
    <x v="1"/>
    <s v="Deforestation from Broadleaf degraded forest 30-69% to Woody vegetation"/>
    <s v="Bosque latifoliado degradado 30-69%"/>
    <s v="Areas agropecuarias arboladas"/>
    <x v="3"/>
  </r>
  <r>
    <x v="349"/>
    <s v="Jorge Cisneros"/>
    <n v="12.20537"/>
    <n v="-84.690380000000005"/>
    <x v="1"/>
    <s v="Deforestation from Broadleaf degraded forest 30-69% to Woody vegetation"/>
    <s v="Bosque latifoliado degradado 30-69%"/>
    <s v="Areas agropecuarias arboladas"/>
    <x v="6"/>
  </r>
  <r>
    <x v="350"/>
    <s v="Wilmer Rodriguez"/>
    <n v="12.205109999999999"/>
    <n v="-83.840429999999998"/>
    <x v="1"/>
    <s v="Deforestation from Broadleaf forest &gt;70 to Non-woody vegetation"/>
    <s v="Bosque latifoliado &gt;70%"/>
    <s v="Pastos"/>
    <x v="0"/>
  </r>
  <r>
    <x v="351"/>
    <s v="Karen Baltodano"/>
    <n v="12.290179999999999"/>
    <n v="-84.349549999999994"/>
    <x v="1"/>
    <s v="Deforestation from Broadleaf forest &gt;70 to Non-woody vegetation"/>
    <s v="Bosque latifoliado &gt;70%"/>
    <s v="Pastos"/>
    <x v="7"/>
  </r>
  <r>
    <x v="352"/>
    <s v="Jorge Cisneros"/>
    <n v="12.29012"/>
    <n v="-84.179509999999993"/>
    <x v="1"/>
    <s v="Deforestation from Broadleaf degraded forest 30-69% to Woody vegetation"/>
    <s v="Bosque latifoliado degradado 30-69%"/>
    <s v="Areas agropecuarias arboladas"/>
    <x v="0"/>
  </r>
  <r>
    <x v="353"/>
    <s v="Jorge Cisneros"/>
    <n v="12.92845"/>
    <n v="-83.584289999999996"/>
    <x v="1"/>
    <s v="Deforestation from Broadleaf degraded forest 30-69% to Woody vegetation"/>
    <s v="Bosque latifoliado degradado 30-69%"/>
    <s v="Areas agropecuarias arboladas"/>
    <x v="0"/>
  </r>
  <r>
    <x v="354"/>
    <s v="Jorge Cisneros"/>
    <n v="11.48316"/>
    <n v="-84.221530000000001"/>
    <x v="1"/>
    <s v="Deforestation from Broadleaf degraded forest 30-69% to Woody vegetation"/>
    <s v="Bosque latifoliado degradado 30-69%"/>
    <s v="Areas agropecuarias arboladas"/>
    <x v="4"/>
  </r>
  <r>
    <x v="355"/>
    <s v="Jorge Cisneros"/>
    <n v="12.29095"/>
    <n v="-83.92389"/>
    <x v="1"/>
    <s v="Deforestation from Broadleaf degraded forest 30-69% to Woody vegetation"/>
    <s v="Bosque latifoliado degradado 30-69%"/>
    <s v="Areas agropecuarias arboladas"/>
    <x v="6"/>
  </r>
  <r>
    <x v="356"/>
    <s v="Jorge Cisneros"/>
    <n v="11.48226"/>
    <n v="-83.966430000000003"/>
    <x v="1"/>
    <s v="Deforestation from Broadleaf forest &gt;70 to Woody vegetation"/>
    <s v="Bosque latifoliado &gt;70%"/>
    <s v="Areas agropecuarias arboladas"/>
    <x v="2"/>
  </r>
  <r>
    <x v="357"/>
    <s v="Wilmer Rodriguez"/>
    <n v="12.37514"/>
    <n v="-84.010360000000006"/>
    <x v="1"/>
    <s v="Deforestation from Broadleaf degraded forest 30-69% to Non-woody vegetation"/>
    <s v="Bosque latifoliado degradado 30-69%"/>
    <s v="Pastos"/>
    <x v="1"/>
  </r>
  <r>
    <x v="358"/>
    <s v="Jorge Cisneros"/>
    <n v="12.37509"/>
    <n v="-83.840369999999993"/>
    <x v="1"/>
    <s v="Deforestation from Broadleaf degraded forest 30-69% to Woody vegetation"/>
    <s v="Bosque latifoliado degradado 30-69%"/>
    <s v="Areas agropecuarias arboladas"/>
    <x v="0"/>
  </r>
  <r>
    <x v="359"/>
    <s v="Karen Baltodano"/>
    <n v="11.56819"/>
    <n v="-84.392359999999996"/>
    <x v="1"/>
    <s v="Deforestation from Broadleaf forest &gt;70 to Woody vegetation"/>
    <s v="Bosque latifoliado &gt;70%"/>
    <s v="Areas agropecuarias arboladas"/>
    <x v="0"/>
  </r>
  <r>
    <x v="360"/>
    <s v="Jorge Cisneros"/>
    <n v="12.546049999999999"/>
    <n v="-84.604889999999997"/>
    <x v="1"/>
    <s v="Deforestation from Broadleaf degraded forest 30-69% to Non-woody vegetation"/>
    <s v="Bosque latifoliado degradado 30-69%"/>
    <s v="Pastos"/>
    <x v="5"/>
  </r>
  <r>
    <x v="361"/>
    <s v="Jorge Cisneros"/>
    <n v="12.546049999999999"/>
    <n v="-84.094880000000003"/>
    <x v="1"/>
    <s v="Deforestation from Broadleaf degraded forest 30-69% to Non-woody vegetation"/>
    <s v="Bosque latifoliado degradado 30-69%"/>
    <s v="Pastos"/>
    <x v="4"/>
  </r>
  <r>
    <x v="362"/>
    <s v="Wilmer Rodriguez"/>
    <n v="12.63097"/>
    <n v="-84.434039999999996"/>
    <x v="1"/>
    <s v="Deforestation from Broadleaf degraded forest 30-69% to Woody vegetation"/>
    <s v="Bosque latifoliado degradado 30-69%"/>
    <s v="Areas agropecuarias arboladas"/>
    <x v="0"/>
  </r>
  <r>
    <x v="363"/>
    <s v="Jorge Cisneros"/>
    <n v="12.63001"/>
    <n v="-84.009320000000002"/>
    <x v="1"/>
    <s v="Deforestation from Broadleaf degraded forest 30-69% to Woody vegetation"/>
    <s v="Bosque latifoliado degradado 30-69%"/>
    <s v="Areas agropecuarias arboladas"/>
    <x v="0"/>
  </r>
  <r>
    <x v="364"/>
    <s v="Jorge Rodr√≠guez"/>
    <n v="11.65311"/>
    <n v="-84.051419999999993"/>
    <x v="1"/>
    <s v="Deforestation from Broadleaf degraded forest 30-69% to Non-woody vegetation"/>
    <s v="Bosque latifoliado degradado 30-69%"/>
    <s v="Pastos"/>
    <x v="5"/>
  </r>
  <r>
    <x v="365"/>
    <s v="Jorge Rodr√≠guez"/>
    <n v="11.186120000000001"/>
    <n v="-84.264889999999994"/>
    <x v="1"/>
    <s v="Deforestation from Broadleaf forest &gt;70 to Non-woody vegetation"/>
    <s v="Bosque latifoliado &gt;70%"/>
    <s v="Pastos"/>
    <x v="2"/>
  </r>
  <r>
    <x v="366"/>
    <s v="Karen Baltodano"/>
    <n v="11.653079999999999"/>
    <n v="-83.881339999999994"/>
    <x v="1"/>
    <s v="Deforestation from Broadleaf degraded forest 30-69% to Non-woody vegetation"/>
    <s v="Bosque latifoliado degradado 30-69%"/>
    <s v="Cultivo anual"/>
    <x v="0"/>
  </r>
  <r>
    <x v="367"/>
    <s v="Jorge Cisneros"/>
    <n v="12.715260000000001"/>
    <n v="-84.520229999999998"/>
    <x v="1"/>
    <s v="Deforestation from Broadleaf degraded forest 30-69% to Woody vegetation"/>
    <s v="Bosque latifoliado degradado 30-69%"/>
    <s v="Areas agropecuarias arboladas"/>
    <x v="2"/>
  </r>
  <r>
    <x v="368"/>
    <s v="Jorge Cisneros"/>
    <n v="12.71604"/>
    <n v="-84.264880000000005"/>
    <x v="1"/>
    <s v="Deforestation from Broadleaf forest &gt;70 to Non-woody vegetation"/>
    <s v="Bosque latifoliado &gt;70%"/>
    <s v="Cultivo anual"/>
    <x v="0"/>
  </r>
  <r>
    <x v="369"/>
    <s v="Jorge Cisneros"/>
    <n v="12.7151"/>
    <n v="-84.010249999999999"/>
    <x v="0"/>
    <s v="Additions from Woody vegetation to Broadleaf forest"/>
    <s v="Areas agropecuarias arboladas"/>
    <s v="Bosque latifoliado degradado 30-69%"/>
    <x v="5"/>
  </r>
  <r>
    <x v="370"/>
    <s v="Jorge Rodr√≠guez"/>
    <n v="12.800990000000001"/>
    <n v="-84.944209999999998"/>
    <x v="1"/>
    <s v="Deforestation from Broadleaf forest &gt;70 to Non-woody vegetation"/>
    <s v="Bosque latifoliado &gt;70%"/>
    <s v="Pastos"/>
    <x v="4"/>
  </r>
  <r>
    <x v="371"/>
    <s v="Karen Baltodano"/>
    <n v="11.73814"/>
    <n v="-84.222300000000004"/>
    <x v="1"/>
    <s v="Deforestation from Broadleaf degraded forest 30-69% to Woody vegetation"/>
    <s v="Bosque latifoliado degradado 30-69%"/>
    <s v="Areas agropecuarias arboladas"/>
    <x v="3"/>
  </r>
  <r>
    <x v="372"/>
    <s v="Jorge Cisneros"/>
    <n v="12.80012"/>
    <n v="-84.349350000000001"/>
    <x v="1"/>
    <s v="Deforestation from Broadleaf degraded forest 30-69% to Woody vegetation"/>
    <s v="Bosque latifoliado degradado 30-69%"/>
    <s v="Areas agropecuarias arboladas"/>
    <x v="0"/>
  </r>
  <r>
    <x v="373"/>
    <s v="Jorge Cisneros"/>
    <n v="12.800929999999999"/>
    <n v="-84.093909999999994"/>
    <x v="1"/>
    <s v="Deforestation from Broadleaf forest &gt;70 to Non-woody vegetation"/>
    <s v="Bosque latifoliado &gt;70%"/>
    <s v="Pastos"/>
    <x v="0"/>
  </r>
  <r>
    <x v="374"/>
    <s v="Jorge Cisneros"/>
    <n v="11.01577"/>
    <n v="-84.39282"/>
    <x v="0"/>
    <s v="Additions from Non-woody vegetation to Broadleaf forest"/>
    <s v="Pastos"/>
    <s v="Bosque latifoliado degradado 30-69%"/>
    <x v="4"/>
  </r>
  <r>
    <x v="375"/>
    <s v="Karen Baltodano"/>
    <n v="11.10069"/>
    <n v="-84.307050000000004"/>
    <x v="1"/>
    <s v="Deforestation from Broadleaf forest &gt;70 to Non-woody vegetation"/>
    <s v="Bosque latifoliado &gt;70%"/>
    <s v="Pastos"/>
    <x v="2"/>
  </r>
  <r>
    <x v="376"/>
    <s v="Karen Baltodano"/>
    <n v="11.27068"/>
    <n v="-84.392030000000005"/>
    <x v="1"/>
    <s v="Deforestation from Broadleaf degraded forest 30-69% to Non-woody vegetation"/>
    <s v="Bosque latifoliado degradado 30-69%"/>
    <s v="Cultivo anual"/>
    <x v="0"/>
  </r>
  <r>
    <x v="377"/>
    <s v="Karen Baltodano"/>
    <n v="11.737220000000001"/>
    <n v="-83.967269999999999"/>
    <x v="1"/>
    <s v="Deforestation from Broadleaf forest &gt;70 to Non-woody vegetation"/>
    <s v="Bosque latifoliado &gt;70%"/>
    <s v="Cultivo anual"/>
    <x v="0"/>
  </r>
  <r>
    <x v="378"/>
    <s v="Jorge Cisneros"/>
    <n v="11.355740000000001"/>
    <n v="-84.307770000000005"/>
    <x v="0"/>
    <s v="Additions from Woody vegetation to Broadleaf forest"/>
    <s v="Areas agropecuarias arboladas"/>
    <s v="Bosque latifoliado degradado 30-69%"/>
    <x v="2"/>
  </r>
  <r>
    <x v="379"/>
    <s v="Karen Baltodano"/>
    <n v="11.35572"/>
    <n v="-84.22278"/>
    <x v="1"/>
    <s v="Deforestation from Broadleaf forest &gt;70 to Woody vegetation"/>
    <s v="Bosque latifoliado &gt;70%"/>
    <s v="Areas agropecuarias arboladas"/>
    <x v="3"/>
  </r>
  <r>
    <x v="380"/>
    <s v="Jorge Cisneros"/>
    <n v="11.440630000000001"/>
    <n v="-84.221950000000007"/>
    <x v="1"/>
    <s v="Deforestation from Broadleaf forest &gt;70 to Non-woody vegetation"/>
    <s v="Bosque latifoliado &gt;70%"/>
    <s v="Pastos"/>
    <x v="4"/>
  </r>
  <r>
    <x v="381"/>
    <s v="Karen Baltodano"/>
    <n v="11.440619999999999"/>
    <n v="-84.136920000000003"/>
    <x v="1"/>
    <s v="Deforestation from Broadleaf forest &gt;70 to Woody vegetation"/>
    <s v="Bosque latifoliado &gt;70%"/>
    <s v="Areas agropecuarias arboladas"/>
    <x v="2"/>
  </r>
  <r>
    <x v="382"/>
    <s v="Jorge Rodr√≠guez"/>
    <n v="11.44059"/>
    <n v="-84.051900000000003"/>
    <x v="1"/>
    <s v="Deforestation from Broadleaf degraded forest 30-69% to Non-woody vegetation"/>
    <s v="Bosque latifoliado degradado 30-69%"/>
    <s v="Pastos"/>
    <x v="0"/>
  </r>
  <r>
    <x v="383"/>
    <s v="Jorge Rodr√≠guez"/>
    <n v="12.885350000000001"/>
    <n v="-84.860159999999993"/>
    <x v="1"/>
    <s v="Deforestation from Broadleaf forest &gt;70 to Non-woody vegetation"/>
    <s v="Bosque latifoliado &gt;70%"/>
    <s v="Pastos"/>
    <x v="1"/>
  </r>
  <r>
    <x v="384"/>
    <s v="Karen Baltodano"/>
    <n v="11.525729999999999"/>
    <n v="-84.307749999999999"/>
    <x v="1"/>
    <s v="Deforestation from Broadleaf forest &gt;70 to Woody vegetation"/>
    <s v="Bosque latifoliado &gt;70%"/>
    <s v="Areas agropecuarias arboladas"/>
    <x v="5"/>
  </r>
  <r>
    <x v="385"/>
    <s v="Jorge Rodr√≠guez"/>
    <n v="12.88603"/>
    <n v="-84.604889999999997"/>
    <x v="1"/>
    <s v="Deforestation from Broadleaf forest &gt;70 to Non-woody vegetation"/>
    <s v="Bosque latifoliado &gt;70%"/>
    <s v="Pastos"/>
    <x v="3"/>
  </r>
  <r>
    <x v="386"/>
    <s v="Karen Baltodano"/>
    <n v="11.525679999999999"/>
    <n v="-84.052750000000003"/>
    <x v="1"/>
    <s v="Deforestation from Broadleaf degraded forest 30-69% to Woody vegetation"/>
    <s v="Bosque latifoliado degradado 30-69%"/>
    <s v="Areas agropecuarias arboladas"/>
    <x v="2"/>
  </r>
  <r>
    <x v="387"/>
    <s v="Jorge Rodr√≠guez"/>
    <n v="12.88518"/>
    <n v="-84.350179999999995"/>
    <x v="1"/>
    <s v="Deforestation from Broadleaf forest &gt;70 to Non-woody vegetation"/>
    <s v="Bosque latifoliado &gt;70%"/>
    <s v="Pastos"/>
    <x v="2"/>
  </r>
  <r>
    <x v="388"/>
    <s v="Karen Baltodano"/>
    <n v="11.61068"/>
    <n v="-84.476979999999998"/>
    <x v="1"/>
    <s v="Deforestation from Broadleaf degraded forest 30-69% to Woody vegetation"/>
    <s v="Bosque latifoliado degradado 30-69%"/>
    <s v="Areas agropecuarias arboladas"/>
    <x v="5"/>
  </r>
  <r>
    <x v="389"/>
    <s v="Jorge Rodr√≠guez"/>
    <n v="11.61065"/>
    <n v="-84.391959999999997"/>
    <x v="1"/>
    <s v="Deforestation from Broadleaf degraded forest 30-69% to Non-woody vegetation"/>
    <s v="Bosque latifoliado degradado 30-69%"/>
    <s v="Pastos"/>
    <x v="3"/>
  </r>
  <r>
    <x v="390"/>
    <s v="Jorge Cisneros"/>
    <n v="12.885070000000001"/>
    <n v="-84.010189999999994"/>
    <x v="1"/>
    <s v="Deforestation from Broadleaf degraded forest 30-69% to Non-woody vegetation"/>
    <s v="Bosque latifoliado degradado 30-69%"/>
    <s v="Cultivo anual"/>
    <x v="2"/>
  </r>
  <r>
    <x v="391"/>
    <s v="Karen Baltodano"/>
    <n v="11.610569999999999"/>
    <n v="-83.966840000000005"/>
    <x v="1"/>
    <s v="Deforestation from Broadleaf forest &gt;70 to Woody vegetation"/>
    <s v="Bosque latifoliado &gt;70%"/>
    <s v="Areas agropecuarias arboladas"/>
    <x v="1"/>
  </r>
  <r>
    <x v="392"/>
    <s v="Karen Baltodano"/>
    <n v="11.69571"/>
    <n v="-84.392719999999997"/>
    <x v="1"/>
    <s v="Deforestation from Broadleaf degraded forest 30-69% to Woody vegetation"/>
    <s v="Bosque latifoliado degradado 30-69%"/>
    <s v="Areas agropecuarias arboladas"/>
    <x v="5"/>
  </r>
  <r>
    <x v="393"/>
    <s v="Karen Baltodano"/>
    <n v="11.695639999999999"/>
    <n v="-83.797730000000001"/>
    <x v="1"/>
    <s v="Deforestation from Broadleaf degraded forest 30-69% to Woody vegetation"/>
    <s v="Bosque latifoliado degradado 30-69%"/>
    <s v="Areas agropecuarias arboladas"/>
    <x v="1"/>
  </r>
  <r>
    <x v="394"/>
    <s v="Jorge Rodr√≠guez"/>
    <n v="11.780559999999999"/>
    <n v="-84.051829999999995"/>
    <x v="1"/>
    <s v="Deforestation from Broadleaf forest &gt;70 to Non-woody vegetation"/>
    <s v="Bosque latifoliado &gt;70%"/>
    <s v="Pastos"/>
    <x v="3"/>
  </r>
  <r>
    <x v="395"/>
    <s v="Karen Baltodano"/>
    <n v="11.780519999999999"/>
    <n v="-83.881780000000006"/>
    <x v="1"/>
    <s v="Deforestation from Broadleaf forest &gt;70 to Woody vegetation"/>
    <s v="Bosque latifoliado &gt;70%"/>
    <s v="Areas agropecuarias arboladas"/>
    <x v="4"/>
  </r>
  <r>
    <x v="396"/>
    <s v="Karen Baltodano"/>
    <n v="11.86565"/>
    <n v="-84.052700000000002"/>
    <x v="1"/>
    <s v="Deforestation from Broadleaf degraded forest 30-69% to Woody vegetation"/>
    <s v="Bosque latifoliado degradado 30-69%"/>
    <s v="Areas agropecuarias arboladas"/>
    <x v="2"/>
  </r>
  <r>
    <x v="397"/>
    <s v="Jorge Cisneros"/>
    <n v="11.86562"/>
    <n v="-83.8827"/>
    <x v="0"/>
    <s v="Additions from Woody vegetation to Broadleaf forest"/>
    <s v="Areas agropecuarias arboladas"/>
    <s v="Bosque latifoliado degradado 30-69%"/>
    <x v="3"/>
  </r>
  <r>
    <x v="398"/>
    <s v="Karen Baltodano"/>
    <n v="11.82236"/>
    <n v="-84.306489999999997"/>
    <x v="1"/>
    <s v="Deforestation from Broadleaf degraded forest 30-69% to Woody vegetation"/>
    <s v="Bosque latifoliado degradado 30-69%"/>
    <s v="Areas agropecuarias arboladas"/>
    <x v="5"/>
  </r>
  <r>
    <x v="399"/>
    <s v="Wilmer Rodriguez"/>
    <n v="12.970230000000001"/>
    <n v="-84.68938"/>
    <x v="1"/>
    <s v="Deforestation from Broadleaf forest &gt;70 to Non-woody vegetation"/>
    <s v="Bosque latifoliado &gt;70%"/>
    <s v="Pastos"/>
    <x v="2"/>
  </r>
  <r>
    <x v="400"/>
    <s v="Jorge Rodr√≠guez"/>
    <n v="12.970090000000001"/>
    <n v="-84.349279999999993"/>
    <x v="1"/>
    <s v="Deforestation from Broadleaf forest &gt;70 to Non-woody vegetation"/>
    <s v="Bosque latifoliado &gt;70%"/>
    <s v="Pastos"/>
    <x v="4"/>
  </r>
  <r>
    <x v="401"/>
    <s v="Wilmer Rodriguez"/>
    <n v="12.97003"/>
    <n v="-84.179230000000004"/>
    <x v="1"/>
    <s v="Deforestation from Broadleaf forest &gt;70 to Woody vegetation"/>
    <s v="Bosque latifoliado &gt;70%"/>
    <s v="Areas agropecuarias arboladas"/>
    <x v="2"/>
  </r>
  <r>
    <x v="402"/>
    <s v="Jorge Rodr√≠guez"/>
    <n v="12.97092"/>
    <n v="-84.093900000000005"/>
    <x v="1"/>
    <s v="Deforestation from Broadleaf forest &gt;70 to Non-woody vegetation"/>
    <s v="Bosque latifoliado &gt;70%"/>
    <s v="Pastos"/>
    <x v="0"/>
  </r>
  <r>
    <x v="403"/>
    <s v="Karen Baltodano"/>
    <n v="12.035679999999999"/>
    <n v="-84.307670000000002"/>
    <x v="1"/>
    <s v="Deforestation from Broadleaf degraded forest 30-69% to Woody vegetation"/>
    <s v="Bosque latifoliado degradado 30-69%"/>
    <s v="Areas agropecuarias arboladas"/>
    <x v="3"/>
  </r>
  <r>
    <x v="404"/>
    <s v="Jorge Cisneros"/>
    <n v="12.1206"/>
    <n v="-84.306820000000002"/>
    <x v="1"/>
    <s v="Deforestation from Broadleaf degraded forest 30-69% to Non-woody vegetation"/>
    <s v="Bosque latifoliado degradado 30-69%"/>
    <s v="Pastos"/>
    <x v="5"/>
  </r>
  <r>
    <x v="405"/>
    <s v="Karen Baltodano"/>
    <n v="11.823090000000001"/>
    <n v="-84.051370000000006"/>
    <x v="1"/>
    <s v="Deforestation from Broadleaf forest &gt;70 to Woody vegetation"/>
    <s v="Bosque latifoliado &gt;70%"/>
    <s v="Areas agropecuarias arboladas"/>
    <x v="1"/>
  </r>
  <r>
    <x v="406"/>
    <s v="Jorge Rodr√≠guez"/>
    <n v="11.8222"/>
    <n v="-83.966340000000002"/>
    <x v="1"/>
    <s v="Deforestation from Broadleaf forest &gt;70 to Non-woody vegetation"/>
    <s v="Bosque latifoliado &gt;70%"/>
    <s v="Pastos"/>
    <x v="3"/>
  </r>
  <r>
    <x v="407"/>
    <s v="Jorge Cisneros"/>
    <n v="12.205640000000001"/>
    <n v="-84.137640000000005"/>
    <x v="1"/>
    <s v="Deforestation from Broadleaf degraded forest 30-69% to Non-woody vegetation"/>
    <s v="Bosque latifoliado degradado 30-69%"/>
    <s v="Pastos"/>
    <x v="3"/>
  </r>
  <r>
    <x v="408"/>
    <s v="Karen Baltodano"/>
    <n v="12.290660000000001"/>
    <n v="-84.731909999999999"/>
    <x v="1"/>
    <s v="Deforestation from Broadleaf degraded forest 30-69% to Non-woody vegetation"/>
    <s v="Bosque latifoliado degradado 30-69%"/>
    <s v="Pastos"/>
    <x v="1"/>
  </r>
  <r>
    <x v="409"/>
    <s v="Jorge Cisneros"/>
    <n v="12.290620000000001"/>
    <n v="-84.561859999999996"/>
    <x v="1"/>
    <s v="Deforestation from Broadleaf degraded forest 30-69% to Woody vegetation"/>
    <s v="Bosque latifoliado degradado 30-69%"/>
    <s v="Areas agropecuarias arboladas"/>
    <x v="5"/>
  </r>
  <r>
    <x v="410"/>
    <s v="Karen Baltodano"/>
    <n v="12.290620000000001"/>
    <n v="-84.476830000000007"/>
    <x v="1"/>
    <s v="Deforestation from Broadleaf degraded forest 30-69% to Non-woody vegetation"/>
    <s v="Bosque latifoliado degradado 30-69%"/>
    <s v="Pastos"/>
    <x v="5"/>
  </r>
  <r>
    <x v="411"/>
    <s v="Jorge Cisneros"/>
    <n v="13.055160000000001"/>
    <n v="-84.350120000000004"/>
    <x v="1"/>
    <s v="Deforestation from Broadleaf degraded forest 30-69% to Non-woody vegetation"/>
    <s v="Bosque latifoliado degradado 30-69%"/>
    <s v="Pastos"/>
    <x v="4"/>
  </r>
  <r>
    <x v="412"/>
    <s v="Wilmer Rodriguez"/>
    <n v="13.05602"/>
    <n v="-84.264880000000005"/>
    <x v="1"/>
    <s v="Deforestation from Broadleaf degraded forest 30-69% to Woody vegetation"/>
    <s v="Bosque latifoliado degradado 30-69%"/>
    <s v="Areas agropecuarias arboladas"/>
    <x v="5"/>
  </r>
  <r>
    <x v="413"/>
    <s v="Jorge Rodr√≠guez"/>
    <n v="13.055110000000001"/>
    <n v="-84.180130000000005"/>
    <x v="1"/>
    <s v="Deforestation from Broadleaf forest &gt;70 to Non-woody vegetation"/>
    <s v="Bosque latifoliado &gt;70%"/>
    <s v="Pastos"/>
    <x v="3"/>
  </r>
  <r>
    <x v="414"/>
    <s v="Wilmer Rodriguez"/>
    <n v="13.05505"/>
    <n v="-84.010140000000007"/>
    <x v="0"/>
    <s v="Additions from Woody vegetation to Broadleaf forest"/>
    <s v="Areas agropecuarias arboladas"/>
    <s v="Bosque latifoliado &gt;70%"/>
    <x v="2"/>
  </r>
  <r>
    <x v="415"/>
    <s v="Wilmer Rodriguez"/>
    <n v="12.290469999999999"/>
    <n v="-83.881649999999993"/>
    <x v="1"/>
    <s v="Deforestation from Broadleaf forest &gt;70 to Non-woody vegetation"/>
    <s v="Bosque latifoliado &gt;70%"/>
    <s v="Pastos"/>
    <x v="1"/>
  </r>
  <r>
    <x v="416"/>
    <s v="Jorge Rodr√≠guez"/>
    <n v="11.27031"/>
    <n v="-84.349930000000001"/>
    <x v="1"/>
    <s v="Deforestation from Broadleaf forest &gt;70 to Non-woody vegetation"/>
    <s v="Bosque latifoliado &gt;70%"/>
    <s v="Pastos"/>
    <x v="0"/>
  </r>
  <r>
    <x v="417"/>
    <s v="Jorge Cisneros"/>
    <n v="12.37565"/>
    <n v="-84.392619999999994"/>
    <x v="0"/>
    <s v="Additions from Woody vegetation to Broadleaf forest"/>
    <s v="Areas agropecuarias arboladas"/>
    <s v="Bosque latifoliado degradado 30-69%"/>
    <x v="5"/>
  </r>
  <r>
    <x v="418"/>
    <s v="Karen Baltodano"/>
    <n v="10.973190000000001"/>
    <n v="-84.1357"/>
    <x v="1"/>
    <s v="Deforestation from Broadleaf degraded forest 30-69% to Woody vegetation"/>
    <s v="Bosque latifoliado degradado 30-69%"/>
    <s v="Areas agropecuarias arboladas"/>
    <x v="3"/>
  </r>
  <r>
    <x v="419"/>
    <s v="Jorge Cisneros"/>
    <n v="12.460570000000001"/>
    <n v="-84.306740000000005"/>
    <x v="0"/>
    <s v="Additions from Woody vegetation to Broadleaf forest"/>
    <s v="Areas agropecuarias arboladas"/>
    <s v="Bosque latifoliado degradado 30-69%"/>
    <x v="3"/>
  </r>
  <r>
    <x v="420"/>
    <s v="Karen Baltodano"/>
    <n v="11.270250000000001"/>
    <n v="-84.17989"/>
    <x v="1"/>
    <s v="Deforestation from Broadleaf degraded forest 30-69% to Non-woody vegetation"/>
    <s v="Bosque latifoliado degradado 30-69%"/>
    <s v="Cultivo anual"/>
    <x v="0"/>
  </r>
  <r>
    <x v="421"/>
    <s v="Jorge Cisneros"/>
    <n v="13.14021"/>
    <n v="-84.689310000000006"/>
    <x v="1"/>
    <s v="Deforestation from Broadleaf degraded forest 30-69% to Woody vegetation"/>
    <s v="Bosque latifoliado degradado 30-69%"/>
    <s v="Areas agropecuarias arboladas"/>
    <x v="0"/>
  </r>
  <r>
    <x v="422"/>
    <s v="Jorge Cisneros"/>
    <n v="13.140930000000001"/>
    <n v="-84.434010000000001"/>
    <x v="1"/>
    <s v="Deforestation from Broadleaf forest &gt;70 to Woody vegetation"/>
    <s v="Bosque latifoliado &gt;70%"/>
    <s v="Areas agropecuarias arboladas"/>
    <x v="2"/>
  </r>
  <r>
    <x v="423"/>
    <s v="Wilmer Rodriguez"/>
    <n v="12.545590000000001"/>
    <n v="-83.967590000000001"/>
    <x v="1"/>
    <s v="Deforestation from Broadleaf forest &gt;70 to Woody vegetation"/>
    <s v="Bosque latifoliado &gt;70%"/>
    <s v="Areas agropecuarias arboladas"/>
    <x v="5"/>
  </r>
  <r>
    <x v="424"/>
    <s v="Juan Morales"/>
    <n v="13.14087"/>
    <n v="-83.583699999999993"/>
    <x v="1"/>
    <s v="Deforestation from Broadleaf degraded forest 30-69% to Non-woody vegetation"/>
    <s v="Bosque latifoliado degradado 30-69%"/>
    <s v="Pastos"/>
    <x v="0"/>
  </r>
  <r>
    <x v="425"/>
    <s v="Karen Baltodano"/>
    <n v="11.907360000000001"/>
    <n v="-84.307280000000006"/>
    <x v="1"/>
    <s v="Deforestation from Broadleaf degraded forest 30-69% to Non-woody vegetation"/>
    <s v="Bosque latifoliado degradado 30-69%"/>
    <s v="Cultivo anual"/>
    <x v="0"/>
  </r>
  <r>
    <x v="426"/>
    <s v="Wilmer Rodriguez"/>
    <n v="12.63059"/>
    <n v="-84.476749999999996"/>
    <x v="1"/>
    <s v="Deforestation from Broadleaf forest &gt;70 to Woody vegetation"/>
    <s v="Bosque latifoliado &gt;70%"/>
    <s v="Areas agropecuarias arboladas"/>
    <x v="2"/>
  </r>
  <r>
    <x v="427"/>
    <s v="Jorge Cisneros"/>
    <n v="12.630549999999999"/>
    <n v="-84.306700000000006"/>
    <x v="0"/>
    <s v="Additions from Woody vegetation to Broadleaf forest"/>
    <s v="Areas agropecuarias arboladas"/>
    <s v="Bosque latifoliado degradado 30-69%"/>
    <x v="2"/>
  </r>
  <r>
    <x v="428"/>
    <s v="Wilmer Rodriguez"/>
    <n v="12.630470000000001"/>
    <n v="-83.966589999999997"/>
    <x v="1"/>
    <s v="Deforestation from Broadleaf forest &gt;70 to Woody vegetation"/>
    <s v="Bosque latifoliado &gt;70%"/>
    <s v="Areas agropecuarias arboladas"/>
    <x v="1"/>
  </r>
  <r>
    <x v="429"/>
    <s v="Wilmer Rodriguez"/>
    <n v="12.6304"/>
    <n v="-83.711519999999993"/>
    <x v="1"/>
    <s v="Deforestation from Broadleaf forest &gt;70 to Non-woody vegetation"/>
    <s v="Bosque latifoliado &gt;70%"/>
    <s v="Pastos"/>
    <x v="1"/>
  </r>
  <r>
    <x v="430"/>
    <s v="Wilmer Rodriguez"/>
    <n v="12.715619999999999"/>
    <n v="-84.392560000000003"/>
    <x v="1"/>
    <s v="Deforestation from Broadleaf degraded forest 30-69% to Woody vegetation"/>
    <s v="Bosque latifoliado degradado 30-69%"/>
    <s v="Areas agropecuarias arboladas"/>
    <x v="2"/>
  </r>
  <r>
    <x v="431"/>
    <s v="Jorge Cisneros"/>
    <n v="13.22601"/>
    <n v="-84.774889999999999"/>
    <x v="0"/>
    <s v="Additions from Woody vegetation to Broadleaf forest"/>
    <s v="Areas agropecuarias arboladas"/>
    <s v="Bosque latifoliado degradado 30-69%"/>
    <x v="1"/>
  </r>
  <r>
    <x v="432"/>
    <s v="Jorge Cisneros"/>
    <n v="12.7156"/>
    <n v="-84.222560000000001"/>
    <x v="1"/>
    <s v="Deforestation from Broadleaf degraded forest 30-69% to Woody vegetation"/>
    <s v="Bosque latifoliado degradado 30-69%"/>
    <s v="Areas agropecuarias arboladas"/>
    <x v="4"/>
  </r>
  <r>
    <x v="433"/>
    <s v="Jorge Cisneros"/>
    <n v="13.22514"/>
    <n v="-84.350059999999999"/>
    <x v="1"/>
    <s v="Deforestation from Broadleaf degraded forest 30-69% to Woody vegetation"/>
    <s v="Bosque latifoliado degradado 30-69%"/>
    <s v="Areas agropecuarias arboladas"/>
    <x v="2"/>
  </r>
  <r>
    <x v="434"/>
    <s v="Jorge Cisneros"/>
    <n v="13.22601"/>
    <n v="-84.094880000000003"/>
    <x v="0"/>
    <s v="Additions from Non-woody vegetation to Broadleaf forest"/>
    <s v="Pastos"/>
    <s v="Bosque latifoliado degradado 30-69%"/>
    <x v="6"/>
  </r>
  <r>
    <x v="435"/>
    <s v="Jorge Cisneros"/>
    <n v="12.80068"/>
    <n v="-84.986879999999999"/>
    <x v="0"/>
    <s v="Additions from Woody vegetation to Broadleaf forest"/>
    <s v="Areas agropecuarias arboladas"/>
    <s v="Bosque latifoliado degradado 30-69%"/>
    <x v="2"/>
  </r>
  <r>
    <x v="436"/>
    <s v="Juan Morales"/>
    <n v="13.22601"/>
    <n v="-83.754869999999997"/>
    <x v="1"/>
    <s v="Deforestation from Broadleaf degraded forest 30-69% to Non-woody vegetation"/>
    <s v="Bosque latifoliado degradado 30-69%"/>
    <s v="Pastos"/>
    <x v="4"/>
  </r>
  <r>
    <x v="437"/>
    <s v="Jorge Rodr√≠guez"/>
    <n v="12.800649999999999"/>
    <n v="-84.816820000000007"/>
    <x v="1"/>
    <s v="Deforestation from Broadleaf forest &gt;70 to Non-woody vegetation"/>
    <s v="Bosque latifoliado &gt;70%"/>
    <s v="Pastos"/>
    <x v="1"/>
  </r>
  <r>
    <x v="438"/>
    <s v="Jorge Cisneros"/>
    <n v="13.22601"/>
    <n v="-83.584869999999995"/>
    <x v="0"/>
    <s v="Additions from Woody vegetation to Broadleaf forest"/>
    <s v="Areas agropecuarias arboladas"/>
    <s v="Bosque latifoliado degradado 30-69%"/>
    <x v="5"/>
  </r>
  <r>
    <x v="439"/>
    <s v="Jorge Rodr√≠guez"/>
    <n v="11.90719"/>
    <n v="-83.967240000000004"/>
    <x v="1"/>
    <s v="Deforestation from Broadleaf degraded forest 30-69% to Non-woody vegetation"/>
    <s v="Bosque latifoliado degradado 30-69%"/>
    <s v="Pastos"/>
    <x v="3"/>
  </r>
  <r>
    <x v="440"/>
    <s v="Jorge Rodr√≠guez"/>
    <n v="12.88569"/>
    <n v="-84.817520000000002"/>
    <x v="1"/>
    <s v="Deforestation from Pine forest &gt;70 to Non-woody vegetation"/>
    <s v="Bosque de Pino &gt;70%"/>
    <s v="Sabanas naturales"/>
    <x v="2"/>
  </r>
  <r>
    <x v="441"/>
    <s v="Jorge Cisneros"/>
    <n v="12.88564"/>
    <n v="-84.477530000000002"/>
    <x v="1"/>
    <s v="Deforestation from Broadleaf degraded forest 30-69% to Woody vegetation"/>
    <s v="Bosque latifoliado degradado 30-69%"/>
    <s v="Areas agropecuarias arboladas"/>
    <x v="2"/>
  </r>
  <r>
    <x v="442"/>
    <s v="Jorge Cisneros"/>
    <n v="13.310919999999999"/>
    <n v="-84.433999999999997"/>
    <x v="1"/>
    <s v="Deforestation from Broadleaf forest &gt;70 to Woody vegetation"/>
    <s v="Bosque latifoliado &gt;70%"/>
    <s v="Areas agropecuarias arboladas"/>
    <x v="6"/>
  </r>
  <r>
    <x v="443"/>
    <s v="Juan Morales"/>
    <n v="13.31005"/>
    <n v="-84.349140000000006"/>
    <x v="1"/>
    <s v="Deforestation from Broadleaf degraded forest 30-69% to Non-woody vegetation"/>
    <s v="Bosque latifoliado degradado 30-69%"/>
    <s v="Pastos"/>
    <x v="4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C76231B-C87A-394E-A610-92C435AB8D8E}" name="PivotTable2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C3:K13" firstHeaderRow="1" firstDataRow="3" firstDataCol="1" rowPageCount="1" colPageCount="1"/>
  <pivotFields count="22">
    <pivotField dataField="1" showAll="0"/>
    <pivotField axis="axisPage" multipleItemSelectionAllowed="1" showAll="0">
      <items count="8">
        <item x="1"/>
        <item x="6"/>
        <item x="0"/>
        <item x="2"/>
        <item x="3"/>
        <item x="4"/>
        <item x="5"/>
        <item t="default"/>
      </items>
    </pivotField>
    <pivotField showAll="0"/>
    <pivotField showAll="0"/>
    <pivotField axis="axisRow" showAll="0" defaultSubtotal="0">
      <items count="18">
        <item x="3"/>
        <item x="2"/>
        <item x="7"/>
        <item x="6"/>
        <item x="9"/>
        <item x="13"/>
        <item x="1"/>
        <item x="12"/>
        <item x="11"/>
        <item x="4"/>
        <item x="8"/>
        <item x="10"/>
        <item x="14"/>
        <item m="1" x="17"/>
        <item m="1" x="16"/>
        <item x="0"/>
        <item x="5"/>
        <item x="15"/>
      </items>
    </pivotField>
    <pivotField showAll="0"/>
    <pivotField showAll="0"/>
    <pivotField showAll="0"/>
    <pivotField showAll="0"/>
    <pivotField showAll="0"/>
    <pivotField showAll="0"/>
    <pivotField axis="axisCol" showAll="0" defaultSubtotal="0">
      <items count="18">
        <item x="5"/>
        <item x="4"/>
        <item m="1" x="17"/>
        <item m="1" x="16"/>
        <item x="3"/>
        <item x="2"/>
        <item x="8"/>
        <item x="7"/>
        <item x="1"/>
        <item x="6"/>
        <item x="13"/>
        <item x="10"/>
        <item x="11"/>
        <item x="9"/>
        <item x="14"/>
        <item x="0"/>
        <item x="12"/>
        <item x="15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axis="axisCol" showAll="0" defaultSubtotal="0">
      <items count="12">
        <item n="Broadleaf forest  &gt;70%" sd="0" x="4"/>
        <item n="Broadleaf degraded forest 30-69%" sd="0" x="3"/>
        <item x="9"/>
        <item x="8"/>
        <item n="Pine Forest &gt;70%" sd="0" x="2"/>
        <item n="Pine degraded forest 30-69%" sd="0" x="1"/>
        <item n="Permanet crop &gt; 30% (Forest)" sd="0" x="5"/>
        <item n="Woody vegetation" sd="0" x="11"/>
        <item n="Non-woody vegetation" sd="0" x="10"/>
        <item h="1" sd="0" x="0"/>
        <item h="1" sd="0" x="6"/>
        <item h="1" sd="0" x="7"/>
      </items>
    </pivotField>
    <pivotField axis="axisRow" showAll="0">
      <items count="13">
        <item n="Broadleaf forest &gt;70%" sd="0" x="2"/>
        <item n="Broadleaf degraded forest 30-69%" sd="0" x="1"/>
        <item n="Pine forest &gt;70%" sd="0" x="5"/>
        <item n="Pine degraded forest 30-69%" sd="0" x="4"/>
        <item n="Permanet crop &gt; 30% (forest)" sd="0" x="6"/>
        <item n="Woody vegetation" sd="0" x="11"/>
        <item n="Non-woody vegetation" sd="0" x="10"/>
        <item x="9"/>
        <item x="8"/>
        <item h="1" sd="0" x="0"/>
        <item h="1" sd="0" x="3"/>
        <item h="1" sd="0" x="7"/>
        <item t="default"/>
      </items>
    </pivotField>
  </pivotFields>
  <rowFields count="2">
    <field x="21"/>
    <field x="4"/>
  </rowFields>
  <rowItems count="8">
    <i>
      <x/>
    </i>
    <i>
      <x v="1"/>
    </i>
    <i>
      <x v="2"/>
    </i>
    <i>
      <x v="3"/>
    </i>
    <i>
      <x v="4"/>
    </i>
    <i>
      <x v="5"/>
    </i>
    <i>
      <x v="6"/>
    </i>
    <i t="grand">
      <x/>
    </i>
  </rowItems>
  <colFields count="2">
    <field x="20"/>
    <field x="11"/>
  </colFields>
  <colItems count="8">
    <i>
      <x/>
    </i>
    <i>
      <x v="1"/>
    </i>
    <i>
      <x v="4"/>
    </i>
    <i>
      <x v="5"/>
    </i>
    <i>
      <x v="6"/>
    </i>
    <i>
      <x v="7"/>
    </i>
    <i>
      <x v="8"/>
    </i>
    <i t="grand">
      <x/>
    </i>
  </colItems>
  <pageFields count="1">
    <pageField fld="1" hier="-1"/>
  </pageFields>
  <dataFields count="1">
    <dataField name="Count of idCE" fld="0" subtotal="count" baseField="0" baseItem="0"/>
  </dataFields>
  <formats count="17">
    <format dxfId="16">
      <pivotArea dataOnly="0" labelOnly="1" fieldPosition="0">
        <references count="1">
          <reference field="11" count="0"/>
        </references>
      </pivotArea>
    </format>
    <format dxfId="15">
      <pivotArea dataOnly="0" labelOnly="1" fieldPosition="0">
        <references count="1">
          <reference field="20" count="1">
            <x v="0"/>
          </reference>
        </references>
      </pivotArea>
    </format>
    <format dxfId="14">
      <pivotArea dataOnly="0" labelOnly="1" fieldPosition="0">
        <references count="1">
          <reference field="20" count="1">
            <x v="1"/>
          </reference>
        </references>
      </pivotArea>
    </format>
    <format dxfId="13">
      <pivotArea dataOnly="0" labelOnly="1" fieldPosition="0">
        <references count="1">
          <reference field="20" count="1">
            <x v="4"/>
          </reference>
        </references>
      </pivotArea>
    </format>
    <format dxfId="12">
      <pivotArea dataOnly="0" labelOnly="1" fieldPosition="0">
        <references count="1">
          <reference field="20" count="1">
            <x v="5"/>
          </reference>
        </references>
      </pivotArea>
    </format>
    <format dxfId="11">
      <pivotArea dataOnly="0" labelOnly="1" fieldPosition="0">
        <references count="1">
          <reference field="20" count="1">
            <x v="6"/>
          </reference>
        </references>
      </pivotArea>
    </format>
    <format dxfId="10">
      <pivotArea dataOnly="0" labelOnly="1" fieldPosition="0">
        <references count="1">
          <reference field="20" count="1">
            <x v="7"/>
          </reference>
        </references>
      </pivotArea>
    </format>
    <format dxfId="9">
      <pivotArea dataOnly="0" labelOnly="1" fieldPosition="0">
        <references count="1">
          <reference field="20" count="1">
            <x v="8"/>
          </reference>
        </references>
      </pivotArea>
    </format>
    <format dxfId="8">
      <pivotArea dataOnly="0" labelOnly="1" fieldPosition="0">
        <references count="1">
          <reference field="20" count="1">
            <x v="9"/>
          </reference>
        </references>
      </pivotArea>
    </format>
    <format dxfId="7">
      <pivotArea dataOnly="0" labelOnly="1" fieldPosition="0">
        <references count="1">
          <reference field="20" count="1">
            <x v="10"/>
          </reference>
        </references>
      </pivotArea>
    </format>
    <format dxfId="6">
      <pivotArea dataOnly="0" labelOnly="1" fieldPosition="0">
        <references count="1">
          <reference field="20" count="1">
            <x v="11"/>
          </reference>
        </references>
      </pivotArea>
    </format>
    <format dxfId="5">
      <pivotArea dataOnly="0" labelOnly="1" grandCol="1" outline="0" fieldPosition="0"/>
    </format>
    <format dxfId="4">
      <pivotArea collapsedLevelsAreSubtotals="1" fieldPosition="0">
        <references count="2">
          <reference field="20" count="1" selected="0">
            <x v="6"/>
          </reference>
          <reference field="21" count="1">
            <x v="0"/>
          </reference>
        </references>
      </pivotArea>
    </format>
    <format dxfId="3">
      <pivotArea collapsedLevelsAreSubtotals="1" fieldPosition="0">
        <references count="2">
          <reference field="20" count="1" selected="0">
            <x v="6"/>
          </reference>
          <reference field="21" count="1">
            <x v="1"/>
          </reference>
        </references>
      </pivotArea>
    </format>
    <format dxfId="2">
      <pivotArea collapsedLevelsAreSubtotals="1" fieldPosition="0">
        <references count="2">
          <reference field="20" count="1" selected="0">
            <x v="1"/>
          </reference>
          <reference field="21" count="1">
            <x v="3"/>
          </reference>
        </references>
      </pivotArea>
    </format>
    <format dxfId="1">
      <pivotArea collapsedLevelsAreSubtotals="1" fieldPosition="0">
        <references count="2">
          <reference field="20" count="1" selected="0">
            <x v="7"/>
          </reference>
          <reference field="21" count="1">
            <x v="4"/>
          </reference>
        </references>
      </pivotArea>
    </format>
    <format dxfId="0">
      <pivotArea collapsedLevelsAreSubtotals="1" fieldPosition="0">
        <references count="2">
          <reference field="20" count="1" selected="0">
            <x v="6"/>
          </reference>
          <reference field="21" count="1">
            <x v="5"/>
          </reference>
        </references>
      </pivotArea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6F57000-C15F-C24B-ACE1-D1E3ED4D3E49}" name="PivotTable3" cacheId="1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B3:C6" firstHeaderRow="1" firstDataRow="1" firstDataCol="1"/>
  <pivotFields count="25">
    <pivotField showAll="0">
      <items count="308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  <item x="2921"/>
        <item x="2922"/>
        <item x="2923"/>
        <item x="2924"/>
        <item x="2925"/>
        <item x="2926"/>
        <item x="2927"/>
        <item x="2928"/>
        <item x="2929"/>
        <item x="2930"/>
        <item x="2931"/>
        <item x="2932"/>
        <item x="2933"/>
        <item x="2934"/>
        <item x="2935"/>
        <item x="2936"/>
        <item x="2937"/>
        <item x="2938"/>
        <item x="2939"/>
        <item x="2940"/>
        <item x="2941"/>
        <item x="2942"/>
        <item x="2943"/>
        <item x="2944"/>
        <item x="2945"/>
        <item x="2946"/>
        <item x="2947"/>
        <item x="2948"/>
        <item x="2949"/>
        <item x="2950"/>
        <item x="2951"/>
        <item x="2952"/>
        <item x="2953"/>
        <item x="2954"/>
        <item x="2955"/>
        <item x="2956"/>
        <item x="2957"/>
        <item x="2958"/>
        <item x="2959"/>
        <item x="2960"/>
        <item x="2961"/>
        <item x="2962"/>
        <item x="2963"/>
        <item x="2964"/>
        <item x="2965"/>
        <item x="2966"/>
        <item x="2967"/>
        <item x="2968"/>
        <item x="2969"/>
        <item x="2970"/>
        <item x="2971"/>
        <item x="2972"/>
        <item x="2973"/>
        <item x="2974"/>
        <item x="2975"/>
        <item x="2976"/>
        <item x="2977"/>
        <item x="2978"/>
        <item x="2979"/>
        <item x="2980"/>
        <item x="2981"/>
        <item x="2982"/>
        <item x="2983"/>
        <item x="2984"/>
        <item x="2985"/>
        <item x="2986"/>
        <item x="2987"/>
        <item x="2988"/>
        <item x="2989"/>
        <item x="2990"/>
        <item x="2991"/>
        <item x="2992"/>
        <item x="2993"/>
        <item x="2994"/>
        <item x="2995"/>
        <item x="2996"/>
        <item x="2997"/>
        <item x="2998"/>
        <item x="2999"/>
        <item x="3000"/>
        <item x="3001"/>
        <item x="3002"/>
        <item x="3003"/>
        <item x="3004"/>
        <item x="3005"/>
        <item x="3006"/>
        <item x="3007"/>
        <item x="3008"/>
        <item x="3009"/>
        <item x="3010"/>
        <item x="3011"/>
        <item x="3012"/>
        <item x="3013"/>
        <item x="3014"/>
        <item x="3015"/>
        <item x="3016"/>
        <item x="3017"/>
        <item x="3018"/>
        <item x="3019"/>
        <item x="3020"/>
        <item x="3021"/>
        <item x="3022"/>
        <item x="3023"/>
        <item x="3024"/>
        <item x="3025"/>
        <item x="3026"/>
        <item x="3027"/>
        <item x="3028"/>
        <item x="3029"/>
        <item x="3030"/>
        <item x="3031"/>
        <item x="3032"/>
        <item x="3033"/>
        <item x="3034"/>
        <item x="3035"/>
        <item x="3036"/>
        <item x="3037"/>
        <item x="3038"/>
        <item x="3039"/>
        <item x="3040"/>
        <item x="3041"/>
        <item x="3042"/>
        <item x="3043"/>
        <item x="3044"/>
        <item x="3045"/>
        <item x="3046"/>
        <item x="3047"/>
        <item x="3048"/>
        <item x="3049"/>
        <item x="3050"/>
        <item x="3051"/>
        <item x="3052"/>
        <item x="3053"/>
        <item x="3054"/>
        <item x="3055"/>
        <item x="3056"/>
        <item x="3057"/>
        <item x="3058"/>
        <item x="3059"/>
        <item x="3060"/>
        <item x="3061"/>
        <item x="3062"/>
        <item x="3063"/>
        <item x="3064"/>
        <item x="3065"/>
        <item x="3066"/>
        <item x="3067"/>
        <item x="3068"/>
        <item x="3069"/>
        <item x="3070"/>
        <item x="3071"/>
        <item x="3072"/>
        <item x="3073"/>
        <item x="3074"/>
        <item x="3075"/>
        <item x="3076"/>
        <item x="3077"/>
        <item x="3078"/>
        <item x="3079"/>
        <item x="3080"/>
        <item x="3081"/>
        <item t="default"/>
      </items>
    </pivotField>
    <pivotField dataField="1" showAll="0">
      <items count="3083">
        <item x="3081"/>
        <item x="505"/>
        <item x="1890"/>
        <item x="3080"/>
        <item x="973"/>
        <item x="1233"/>
        <item x="3079"/>
        <item x="506"/>
        <item x="1891"/>
        <item x="3078"/>
        <item x="192"/>
        <item x="3077"/>
        <item x="1892"/>
        <item x="465"/>
        <item x="3076"/>
        <item x="1438"/>
        <item x="1644"/>
        <item x="805"/>
        <item x="3075"/>
        <item x="1893"/>
        <item x="467"/>
        <item x="3074"/>
        <item x="1894"/>
        <item x="992"/>
        <item x="1895"/>
        <item x="3073"/>
        <item x="1896"/>
        <item x="1645"/>
        <item x="195"/>
        <item x="517"/>
        <item x="948"/>
        <item x="3072"/>
        <item x="3071"/>
        <item x="1897"/>
        <item x="1646"/>
        <item x="473"/>
        <item x="709"/>
        <item x="3070"/>
        <item x="3069"/>
        <item x="1898"/>
        <item x="1647"/>
        <item x="702"/>
        <item x="518"/>
        <item x="3068"/>
        <item x="3067"/>
        <item x="1899"/>
        <item x="1648"/>
        <item x="474"/>
        <item x="519"/>
        <item x="3066"/>
        <item x="3065"/>
        <item x="3064"/>
        <item x="1900"/>
        <item x="1234"/>
        <item x="476"/>
        <item x="520"/>
        <item x="3063"/>
        <item x="3062"/>
        <item x="1901"/>
        <item x="3061"/>
        <item x="485"/>
        <item x="1235"/>
        <item x="3060"/>
        <item x="285"/>
        <item x="1649"/>
        <item x="1005"/>
        <item x="3059"/>
        <item x="3058"/>
        <item x="1650"/>
        <item x="1236"/>
        <item x="198"/>
        <item x="286"/>
        <item x="1439"/>
        <item x="3057"/>
        <item x="3056"/>
        <item x="1237"/>
        <item x="1238"/>
        <item x="704"/>
        <item x="287"/>
        <item x="3055"/>
        <item x="1239"/>
        <item x="248"/>
        <item x="3054"/>
        <item x="1240"/>
        <item x="15"/>
        <item x="3053"/>
        <item x="64"/>
        <item x="1241"/>
        <item x="1651"/>
        <item x="861"/>
        <item x="3052"/>
        <item x="1652"/>
        <item x="984"/>
        <item x="1653"/>
        <item x="3051"/>
        <item x="958"/>
        <item x="1654"/>
        <item x="3050"/>
        <item x="201"/>
        <item x="1655"/>
        <item x="3049"/>
        <item x="527"/>
        <item x="3048"/>
        <item x="1242"/>
        <item x="3047"/>
        <item x="3046"/>
        <item x="1656"/>
        <item x="1243"/>
        <item x="528"/>
        <item x="203"/>
        <item x="3045"/>
        <item x="3044"/>
        <item x="1657"/>
        <item x="1244"/>
        <item x="995"/>
        <item x="986"/>
        <item x="3043"/>
        <item x="3042"/>
        <item x="1658"/>
        <item x="1245"/>
        <item x="997"/>
        <item x="496"/>
        <item x="3041"/>
        <item x="1440"/>
        <item x="3040"/>
        <item x="1246"/>
        <item x="1247"/>
        <item x="529"/>
        <item x="3039"/>
        <item x="1659"/>
        <item x="1248"/>
        <item x="862"/>
        <item x="852"/>
        <item x="3038"/>
        <item x="3037"/>
        <item x="1660"/>
        <item x="3036"/>
        <item x="989"/>
        <item x="1249"/>
        <item x="3035"/>
        <item x="291"/>
        <item x="1661"/>
        <item x="3034"/>
        <item x="949"/>
        <item x="956"/>
        <item x="1250"/>
        <item x="3033"/>
        <item x="1662"/>
        <item x="503"/>
        <item x="3032"/>
        <item x="1251"/>
        <item x="1252"/>
        <item x="504"/>
        <item x="3031"/>
        <item x="1253"/>
        <item x="3030"/>
        <item x="26"/>
        <item x="3029"/>
        <item x="748"/>
        <item x="1254"/>
        <item x="3028"/>
        <item x="507"/>
        <item x="1663"/>
        <item x="3027"/>
        <item x="749"/>
        <item x="3026"/>
        <item x="3025"/>
        <item x="1664"/>
        <item x="1665"/>
        <item x="993"/>
        <item x="999"/>
        <item x="3024"/>
        <item x="3023"/>
        <item x="1666"/>
        <item x="1667"/>
        <item x="1441"/>
        <item x="3022"/>
        <item x="3021"/>
        <item x="1442"/>
        <item x="1017"/>
        <item x="541"/>
        <item x="3020"/>
        <item x="3019"/>
        <item x="1668"/>
        <item x="1669"/>
        <item x="1018"/>
        <item x="542"/>
        <item x="3018"/>
        <item x="3017"/>
        <item x="1670"/>
        <item x="1671"/>
        <item x="1019"/>
        <item x="908"/>
        <item x="3016"/>
        <item x="3015"/>
        <item x="1672"/>
        <item x="1255"/>
        <item x="710"/>
        <item x="543"/>
        <item x="869"/>
        <item x="3014"/>
        <item x="3013"/>
        <item x="1256"/>
        <item x="1257"/>
        <item x="1258"/>
        <item x="295"/>
        <item x="284"/>
        <item x="3012"/>
        <item x="1259"/>
        <item x="1260"/>
        <item x="521"/>
        <item x="544"/>
        <item x="3011"/>
        <item x="3010"/>
        <item x="1261"/>
        <item x="1262"/>
        <item x="522"/>
        <item x="545"/>
        <item x="3009"/>
        <item x="3008"/>
        <item x="1263"/>
        <item x="1022"/>
        <item x="3007"/>
        <item x="1673"/>
        <item x="526"/>
        <item x="3006"/>
        <item x="1674"/>
        <item x="864"/>
        <item x="3005"/>
        <item x="1675"/>
        <item x="215"/>
        <item x="1443"/>
        <item x="874"/>
        <item x="996"/>
        <item x="3004"/>
        <item x="3003"/>
        <item x="1676"/>
        <item x="1677"/>
        <item x="756"/>
        <item x="745"/>
        <item x="3002"/>
        <item x="3001"/>
        <item x="1678"/>
        <item x="1264"/>
        <item x="758"/>
        <item x="530"/>
        <item x="3000"/>
        <item x="2999"/>
        <item x="1679"/>
        <item x="1265"/>
        <item x="1004"/>
        <item x="531"/>
        <item x="2998"/>
        <item x="412"/>
        <item x="2997"/>
        <item x="2996"/>
        <item x="1680"/>
        <item x="1266"/>
        <item x="254"/>
        <item x="33"/>
        <item x="2995"/>
        <item x="2994"/>
        <item x="1681"/>
        <item x="1267"/>
        <item x="263"/>
        <item x="853"/>
        <item x="2993"/>
        <item x="2992"/>
        <item x="1268"/>
        <item x="1682"/>
        <item x="551"/>
        <item x="816"/>
        <item x="2991"/>
        <item x="2990"/>
        <item x="1269"/>
        <item x="1444"/>
        <item x="1445"/>
        <item x="1683"/>
        <item x="553"/>
        <item x="539"/>
        <item x="2989"/>
        <item x="2988"/>
        <item x="1270"/>
        <item x="1684"/>
        <item x="300"/>
        <item x="540"/>
        <item x="2987"/>
        <item x="2986"/>
        <item x="1271"/>
        <item x="1685"/>
        <item x="855"/>
        <item x="750"/>
        <item x="2985"/>
        <item x="1686"/>
        <item x="259"/>
        <item x="931"/>
        <item x="907"/>
        <item x="2984"/>
        <item x="1272"/>
        <item x="293"/>
        <item x="2983"/>
        <item x="1273"/>
        <item x="294"/>
        <item x="2982"/>
        <item x="1687"/>
        <item x="1274"/>
        <item x="764"/>
        <item x="2981"/>
        <item x="2980"/>
        <item x="2979"/>
        <item x="2978"/>
        <item x="1275"/>
        <item x="1688"/>
        <item x="854"/>
        <item x="955"/>
        <item x="2977"/>
        <item x="1689"/>
        <item x="2976"/>
        <item x="212"/>
        <item x="1690"/>
        <item x="2975"/>
        <item x="2974"/>
        <item x="1691"/>
        <item x="1692"/>
        <item x="913"/>
        <item x="757"/>
        <item x="2973"/>
        <item x="2972"/>
        <item x="1693"/>
        <item x="1694"/>
        <item x="640"/>
        <item x="1446"/>
        <item x="1447"/>
        <item x="910"/>
        <item x="2971"/>
        <item x="2970"/>
        <item x="1695"/>
        <item x="1696"/>
        <item x="766"/>
        <item x="550"/>
        <item x="2969"/>
        <item x="2968"/>
        <item x="1276"/>
        <item x="1697"/>
        <item x="217"/>
        <item x="911"/>
        <item x="2967"/>
        <item x="2966"/>
        <item x="1277"/>
        <item x="1278"/>
        <item x="1006"/>
        <item x="264"/>
        <item x="2965"/>
        <item x="69"/>
        <item x="389"/>
        <item x="2964"/>
        <item x="1279"/>
        <item x="1280"/>
        <item x="305"/>
        <item x="552"/>
        <item x="2963"/>
        <item x="2962"/>
        <item x="1281"/>
        <item x="1282"/>
        <item x="2961"/>
        <item x="299"/>
        <item x="2960"/>
        <item x="1283"/>
        <item x="1284"/>
        <item x="554"/>
        <item x="2959"/>
        <item x="2958"/>
        <item x="1448"/>
        <item x="354"/>
        <item x="763"/>
        <item x="1698"/>
        <item x="2957"/>
        <item x="773"/>
        <item x="1699"/>
        <item x="2956"/>
        <item x="561"/>
        <item x="1700"/>
        <item x="2955"/>
        <item x="256"/>
        <item x="1701"/>
        <item x="2954"/>
        <item x="639"/>
        <item x="1702"/>
        <item x="2953"/>
        <item x="572"/>
        <item x="1703"/>
        <item x="914"/>
        <item x="562"/>
        <item x="2952"/>
        <item x="71"/>
        <item x="2951"/>
        <item x="1704"/>
        <item x="1705"/>
        <item x="575"/>
        <item x="765"/>
        <item x="2950"/>
        <item x="2949"/>
        <item x="1706"/>
        <item x="1707"/>
        <item x="576"/>
        <item x="216"/>
        <item x="2948"/>
        <item x="2947"/>
        <item x="1285"/>
        <item x="1286"/>
        <item x="577"/>
        <item x="563"/>
        <item x="2946"/>
        <item x="2945"/>
        <item x="1287"/>
        <item x="2944"/>
        <item x="1288"/>
        <item x="580"/>
        <item x="1007"/>
        <item x="2943"/>
        <item x="2942"/>
        <item x="1289"/>
        <item x="1290"/>
        <item x="581"/>
        <item x="306"/>
        <item x="2941"/>
        <item x="2940"/>
        <item x="1291"/>
        <item x="307"/>
        <item x="310"/>
        <item x="772"/>
        <item x="1292"/>
        <item x="2939"/>
        <item x="1708"/>
        <item x="1449"/>
        <item x="571"/>
        <item x="2938"/>
        <item x="1709"/>
        <item x="573"/>
        <item x="2937"/>
        <item x="2936"/>
        <item x="1710"/>
        <item x="574"/>
        <item x="221"/>
        <item x="2935"/>
        <item x="2934"/>
        <item x="1711"/>
        <item x="1712"/>
        <item x="218"/>
        <item x="592"/>
        <item x="2933"/>
        <item x="2932"/>
        <item x="72"/>
        <item x="1713"/>
        <item x="1714"/>
        <item x="2"/>
        <item x="594"/>
        <item x="2931"/>
        <item x="2930"/>
        <item x="1293"/>
        <item x="1715"/>
        <item x="578"/>
        <item x="266"/>
        <item x="2929"/>
        <item x="2928"/>
        <item x="1294"/>
        <item x="1716"/>
        <item x="579"/>
        <item x="271"/>
        <item x="2927"/>
        <item x="2926"/>
        <item x="1295"/>
        <item x="1296"/>
        <item x="2925"/>
        <item x="582"/>
        <item x="599"/>
        <item x="2924"/>
        <item x="2923"/>
        <item x="1297"/>
        <item x="1298"/>
        <item x="2922"/>
        <item x="600"/>
        <item x="2921"/>
        <item x="2920"/>
        <item x="1717"/>
        <item x="1299"/>
        <item x="222"/>
        <item x="602"/>
        <item x="2919"/>
        <item x="2918"/>
        <item x="1718"/>
        <item x="1300"/>
        <item x="593"/>
        <item x="314"/>
        <item x="1450"/>
        <item x="2917"/>
        <item x="1719"/>
        <item x="595"/>
        <item x="1720"/>
        <item x="1721"/>
        <item x="226"/>
        <item x="596"/>
        <item x="2916"/>
        <item x="2915"/>
        <item x="1722"/>
        <item x="1723"/>
        <item x="613"/>
        <item x="597"/>
        <item x="2914"/>
        <item x="2913"/>
        <item x="1724"/>
        <item x="1301"/>
        <item x="615"/>
        <item x="954"/>
        <item x="598"/>
        <item x="2912"/>
        <item x="2911"/>
        <item x="1725"/>
        <item x="1302"/>
        <item x="617"/>
        <item x="223"/>
        <item x="2910"/>
        <item x="2909"/>
        <item x="1726"/>
        <item x="1303"/>
        <item x="619"/>
        <item x="601"/>
        <item x="2908"/>
        <item x="2907"/>
        <item x="1304"/>
        <item x="1305"/>
        <item x="268"/>
        <item x="603"/>
        <item x="2906"/>
        <item x="2905"/>
        <item x="1727"/>
        <item x="1306"/>
        <item x="612"/>
        <item x="622"/>
        <item x="2904"/>
        <item x="2903"/>
        <item x="1728"/>
        <item x="1307"/>
        <item x="614"/>
        <item x="918"/>
        <item x="2902"/>
        <item x="2901"/>
        <item x="1729"/>
        <item x="1308"/>
        <item x="616"/>
        <item x="624"/>
        <item x="2900"/>
        <item x="2899"/>
        <item x="1730"/>
        <item x="257"/>
        <item x="1451"/>
        <item x="618"/>
        <item x="2898"/>
        <item x="2897"/>
        <item x="1731"/>
        <item x="2896"/>
        <item x="634"/>
        <item x="1732"/>
        <item x="635"/>
        <item x="620"/>
        <item x="2895"/>
        <item x="2894"/>
        <item x="1733"/>
        <item x="1309"/>
        <item x="637"/>
        <item x="621"/>
        <item x="2893"/>
        <item x="2892"/>
        <item x="1734"/>
        <item x="1310"/>
        <item x="120"/>
        <item x="419"/>
        <item x="2891"/>
        <item x="360"/>
        <item x="2890"/>
        <item x="623"/>
        <item x="2889"/>
        <item x="2888"/>
        <item x="1311"/>
        <item x="1312"/>
        <item x="121"/>
        <item x="919"/>
        <item x="2887"/>
        <item x="2886"/>
        <item x="1313"/>
        <item x="1314"/>
        <item x="122"/>
        <item x="920"/>
        <item x="2885"/>
        <item x="2884"/>
        <item x="1315"/>
        <item x="1735"/>
        <item x="123"/>
        <item x="2883"/>
        <item x="2882"/>
        <item x="2881"/>
        <item x="1736"/>
        <item x="1316"/>
        <item x="636"/>
        <item x="318"/>
        <item x="2880"/>
        <item x="2879"/>
        <item x="1737"/>
        <item x="1317"/>
        <item x="119"/>
        <item x="2878"/>
        <item x="2877"/>
        <item x="1738"/>
        <item x="1739"/>
        <item x="134"/>
        <item x="2876"/>
        <item x="2875"/>
        <item x="1318"/>
        <item x="1027"/>
        <item x="228"/>
        <item x="137"/>
        <item x="75"/>
        <item x="2874"/>
        <item x="2873"/>
        <item x="1319"/>
        <item x="1028"/>
        <item x="921"/>
        <item x="276"/>
        <item x="2872"/>
        <item x="2871"/>
        <item x="1320"/>
        <item x="1029"/>
        <item x="14"/>
        <item x="139"/>
        <item x="2870"/>
        <item x="2869"/>
        <item x="1321"/>
        <item x="2868"/>
        <item x="319"/>
        <item x="1030"/>
        <item x="2867"/>
        <item x="229"/>
        <item x="2866"/>
        <item x="2865"/>
        <item x="2864"/>
        <item x="1740"/>
        <item x="1322"/>
        <item x="135"/>
        <item x="230"/>
        <item x="2863"/>
        <item x="2862"/>
        <item x="1031"/>
        <item x="1323"/>
        <item x="136"/>
        <item x="1008"/>
        <item x="2861"/>
        <item x="2860"/>
        <item x="1032"/>
        <item x="1324"/>
        <item x="138"/>
        <item x="321"/>
        <item x="2859"/>
        <item x="1741"/>
        <item x="1452"/>
        <item x="1033"/>
        <item x="151"/>
        <item x="277"/>
        <item x="2858"/>
        <item x="2857"/>
        <item x="1034"/>
        <item x="1035"/>
        <item x="152"/>
        <item x="923"/>
        <item x="2856"/>
        <item x="2855"/>
        <item x="1036"/>
        <item x="1325"/>
        <item x="154"/>
        <item x="341"/>
        <item x="2854"/>
        <item x="2853"/>
        <item x="1037"/>
        <item x="1326"/>
        <item x="156"/>
        <item x="883"/>
        <item x="140"/>
        <item x="2852"/>
        <item x="2851"/>
        <item x="2850"/>
        <item x="1327"/>
        <item x="1038"/>
        <item x="1009"/>
        <item x="232"/>
        <item x="1742"/>
        <item x="2849"/>
        <item x="925"/>
        <item x="1039"/>
        <item x="2848"/>
        <item x="158"/>
        <item x="1040"/>
        <item x="2847"/>
        <item x="153"/>
        <item x="1041"/>
        <item x="2846"/>
        <item x="856"/>
        <item x="2845"/>
        <item x="1042"/>
        <item x="2844"/>
        <item x="155"/>
        <item x="1043"/>
        <item x="2843"/>
        <item x="723"/>
        <item x="1044"/>
        <item x="2842"/>
        <item x="157"/>
        <item x="2841"/>
        <item x="2840"/>
        <item x="1045"/>
        <item x="2839"/>
        <item x="171"/>
        <item x="1046"/>
        <item x="2838"/>
        <item x="233"/>
        <item x="1047"/>
        <item x="2837"/>
        <item x="173"/>
        <item x="1453"/>
        <item x="1048"/>
        <item x="2836"/>
        <item x="159"/>
        <item x="1049"/>
        <item x="2835"/>
        <item x="175"/>
        <item x="1050"/>
        <item x="2834"/>
        <item x="722"/>
        <item x="1051"/>
        <item x="2833"/>
        <item x="644"/>
        <item x="1052"/>
        <item x="1053"/>
        <item x="857"/>
        <item x="647"/>
        <item x="2832"/>
        <item x="2831"/>
        <item x="1054"/>
        <item x="1055"/>
        <item x="646"/>
        <item x="172"/>
        <item x="725"/>
        <item x="2830"/>
        <item x="2829"/>
        <item x="1056"/>
        <item x="1057"/>
        <item x="174"/>
        <item x="727"/>
        <item x="2828"/>
        <item x="2827"/>
        <item x="1058"/>
        <item x="1059"/>
        <item x="638"/>
        <item x="728"/>
        <item x="2826"/>
        <item x="1060"/>
        <item x="1061"/>
        <item x="660"/>
        <item x="645"/>
        <item x="2825"/>
        <item x="2824"/>
        <item x="875"/>
        <item x="2823"/>
        <item x="1062"/>
        <item x="1063"/>
        <item x="662"/>
        <item x="648"/>
        <item x="2822"/>
        <item x="2821"/>
        <item x="1064"/>
        <item x="1065"/>
        <item x="663"/>
        <item x="726"/>
        <item x="2820"/>
        <item x="2819"/>
        <item x="1066"/>
        <item x="1067"/>
        <item x="666"/>
        <item x="186"/>
        <item x="2818"/>
        <item x="2817"/>
        <item x="1068"/>
        <item x="1454"/>
        <item x="2816"/>
        <item x="1455"/>
        <item x="2815"/>
        <item x="2814"/>
        <item x="659"/>
        <item x="667"/>
        <item x="2813"/>
        <item x="822"/>
        <item x="1069"/>
        <item x="2812"/>
        <item x="661"/>
        <item x="1070"/>
        <item x="2811"/>
        <item x="732"/>
        <item x="1071"/>
        <item x="2810"/>
        <item x="664"/>
        <item x="1072"/>
        <item x="2809"/>
        <item x="324"/>
        <item x="1073"/>
        <item x="2808"/>
        <item x="665"/>
        <item x="1074"/>
        <item x="338"/>
        <item x="1456"/>
        <item x="2807"/>
        <item x="682"/>
        <item x="1075"/>
        <item x="2806"/>
        <item x="668"/>
        <item x="1076"/>
        <item x="2805"/>
        <item x="683"/>
        <item x="2804"/>
        <item x="2803"/>
        <item x="1077"/>
        <item x="1078"/>
        <item x="731"/>
        <item x="685"/>
        <item x="2802"/>
        <item x="2801"/>
        <item x="1079"/>
        <item x="1080"/>
        <item x="733"/>
        <item x="686"/>
        <item x="1902"/>
        <item x="780"/>
        <item x="2800"/>
        <item x="2799"/>
        <item x="1081"/>
        <item x="1082"/>
        <item x="681"/>
        <item x="689"/>
        <item x="2798"/>
        <item x="2797"/>
        <item x="1083"/>
        <item x="1084"/>
        <item x="684"/>
        <item x="690"/>
        <item x="2796"/>
        <item x="1085"/>
        <item x="1086"/>
        <item x="738"/>
        <item x="2795"/>
        <item x="2794"/>
        <item x="1087"/>
        <item x="1088"/>
        <item x="76"/>
        <item x="2793"/>
        <item x="687"/>
        <item x="740"/>
        <item x="2792"/>
        <item x="2791"/>
        <item x="1089"/>
        <item x="1090"/>
        <item x="688"/>
        <item x="1091"/>
        <item x="2790"/>
        <item x="697"/>
        <item x="1092"/>
        <item x="2789"/>
        <item x="737"/>
        <item x="1093"/>
        <item x="2788"/>
        <item x="776"/>
        <item x="1094"/>
        <item x="2787"/>
        <item x="739"/>
        <item x="1095"/>
        <item x="1457"/>
        <item x="1458"/>
        <item x="2786"/>
        <item x="258"/>
        <item x="1096"/>
        <item x="2785"/>
        <item x="325"/>
        <item x="1097"/>
        <item x="2784"/>
        <item x="926"/>
        <item x="2783"/>
        <item x="2782"/>
        <item x="1098"/>
        <item x="1099"/>
        <item x="698"/>
        <item x="744"/>
        <item x="2781"/>
        <item x="2780"/>
        <item x="1100"/>
        <item x="1101"/>
        <item x="699"/>
        <item x="711"/>
        <item x="79"/>
        <item x="392"/>
        <item x="2779"/>
        <item x="824"/>
        <item x="1102"/>
        <item x="2778"/>
        <item x="700"/>
        <item x="1103"/>
        <item x="2777"/>
        <item x="327"/>
        <item x="1104"/>
        <item x="1105"/>
        <item x="1026"/>
        <item x="718"/>
        <item x="2776"/>
        <item x="2775"/>
        <item x="1106"/>
        <item x="1107"/>
        <item x="701"/>
        <item x="927"/>
        <item x="2774"/>
        <item x="2773"/>
        <item x="2772"/>
        <item x="2771"/>
        <item x="1108"/>
        <item x="1109"/>
        <item x="712"/>
        <item x="1023"/>
        <item x="2770"/>
        <item x="2769"/>
        <item x="1110"/>
        <item x="1111"/>
        <item x="2768"/>
        <item x="829"/>
        <item x="1112"/>
        <item x="2767"/>
        <item x="719"/>
        <item x="1113"/>
        <item x="2766"/>
        <item x="209"/>
        <item x="1114"/>
        <item x="210"/>
        <item x="720"/>
        <item x="2765"/>
        <item x="1459"/>
        <item x="2764"/>
        <item x="1115"/>
        <item x="1116"/>
        <item x="1"/>
        <item x="828"/>
        <item x="2763"/>
        <item x="2762"/>
        <item x="2761"/>
        <item x="1117"/>
        <item x="1118"/>
        <item x="31"/>
        <item x="928"/>
        <item x="2760"/>
        <item x="2759"/>
        <item x="211"/>
        <item x="1119"/>
        <item x="2758"/>
        <item x="817"/>
        <item x="1120"/>
        <item x="2757"/>
        <item x="81"/>
        <item x="807"/>
        <item x="1121"/>
        <item x="2756"/>
        <item x="29"/>
        <item x="1122"/>
        <item x="2755"/>
        <item x="832"/>
        <item x="1123"/>
        <item x="2754"/>
        <item x="330"/>
        <item x="1124"/>
        <item x="2753"/>
        <item x="28"/>
        <item x="1125"/>
        <item x="1126"/>
        <item x="860"/>
        <item x="859"/>
        <item x="2752"/>
        <item x="1127"/>
        <item x="809"/>
        <item x="2751"/>
        <item x="331"/>
        <item x="2750"/>
        <item x="2749"/>
        <item x="1128"/>
        <item x="1129"/>
        <item x="1130"/>
        <item x="333"/>
        <item x="2748"/>
        <item x="1131"/>
        <item x="2747"/>
        <item x="1460"/>
        <item x="350"/>
        <item x="2746"/>
        <item x="1461"/>
        <item x="1462"/>
        <item x="1463"/>
        <item x="1464"/>
        <item x="2745"/>
        <item x="1465"/>
        <item x="358"/>
        <item x="2744"/>
        <item x="1466"/>
        <item x="1467"/>
        <item x="365"/>
        <item x="2743"/>
        <item x="1468"/>
        <item x="367"/>
        <item x="7"/>
        <item x="2742"/>
        <item x="866"/>
        <item x="2741"/>
        <item x="1469"/>
        <item x="374"/>
        <item x="2740"/>
        <item x="1470"/>
        <item x="2739"/>
        <item x="1471"/>
        <item x="2738"/>
        <item x="2737"/>
        <item x="1472"/>
        <item x="383"/>
        <item x="36"/>
        <item x="2736"/>
        <item x="1473"/>
        <item x="386"/>
        <item x="387"/>
        <item x="932"/>
        <item x="2735"/>
        <item x="1474"/>
        <item x="1903"/>
        <item x="391"/>
        <item x="2734"/>
        <item x="41"/>
        <item x="2733"/>
        <item x="1475"/>
        <item x="782"/>
        <item x="2732"/>
        <item x="1476"/>
        <item x="395"/>
        <item x="2731"/>
        <item x="426"/>
        <item x="1477"/>
        <item x="935"/>
        <item x="2730"/>
        <item x="1478"/>
        <item x="396"/>
        <item x="1479"/>
        <item x="939"/>
        <item x="2729"/>
        <item x="1480"/>
        <item x="940"/>
        <item x="2728"/>
        <item x="2727"/>
        <item x="1481"/>
        <item x="877"/>
        <item x="2726"/>
        <item x="49"/>
        <item x="2725"/>
        <item x="1482"/>
        <item x="944"/>
        <item x="2724"/>
        <item x="1483"/>
        <item x="1904"/>
        <item x="404"/>
        <item x="2723"/>
        <item x="1484"/>
        <item x="53"/>
        <item x="2722"/>
        <item x="1485"/>
        <item x="235"/>
        <item x="2721"/>
        <item x="1486"/>
        <item x="789"/>
        <item x="1743"/>
        <item x="2720"/>
        <item x="59"/>
        <item x="2719"/>
        <item x="1487"/>
        <item x="60"/>
        <item x="2718"/>
        <item x="1488"/>
        <item x="868"/>
        <item x="2717"/>
        <item x="1489"/>
        <item x="83"/>
        <item x="62"/>
        <item x="2716"/>
        <item x="1490"/>
        <item x="63"/>
        <item x="2715"/>
        <item x="1491"/>
        <item x="5"/>
        <item x="2714"/>
        <item x="1492"/>
        <item x="2713"/>
        <item x="2712"/>
        <item x="1493"/>
        <item x="68"/>
        <item x="2711"/>
        <item x="1494"/>
        <item x="1495"/>
        <item x="951"/>
        <item x="2710"/>
        <item x="1496"/>
        <item x="413"/>
        <item x="2709"/>
        <item x="1744"/>
        <item x="40"/>
        <item x="366"/>
        <item x="356"/>
        <item x="1497"/>
        <item x="418"/>
        <item x="2708"/>
        <item x="1498"/>
        <item x="953"/>
        <item x="2707"/>
        <item x="1499"/>
        <item x="792"/>
        <item x="2706"/>
        <item x="2705"/>
        <item x="430"/>
        <item x="1500"/>
        <item x="424"/>
        <item x="2704"/>
        <item x="1501"/>
        <item x="884"/>
        <item x="2703"/>
        <item x="1502"/>
        <item x="337"/>
        <item x="2702"/>
        <item x="2701"/>
        <item x="2700"/>
        <item x="1503"/>
        <item x="80"/>
        <item x="2699"/>
        <item x="1504"/>
        <item x="887"/>
        <item x="2698"/>
        <item x="1905"/>
        <item x="425"/>
        <item x="2697"/>
        <item x="1906"/>
        <item x="1745"/>
        <item x="336"/>
        <item x="812"/>
        <item x="84"/>
        <item x="2696"/>
        <item x="1746"/>
        <item x="85"/>
        <item x="2695"/>
        <item x="1747"/>
        <item x="17"/>
        <item x="2694"/>
        <item x="431"/>
        <item x="1907"/>
        <item x="432"/>
        <item x="2693"/>
        <item x="1908"/>
        <item x="2692"/>
        <item x="1748"/>
        <item x="181"/>
        <item x="2691"/>
        <item x="1749"/>
        <item x="9"/>
        <item x="2690"/>
        <item x="2689"/>
        <item x="1909"/>
        <item x="88"/>
        <item x="2688"/>
        <item x="1910"/>
        <item x="845"/>
        <item x="2687"/>
        <item x="1911"/>
        <item x="1750"/>
        <item x="93"/>
        <item x="1912"/>
        <item x="1505"/>
        <item x="2686"/>
        <item x="1913"/>
        <item x="961"/>
        <item x="2685"/>
        <item x="1914"/>
        <item x="94"/>
        <item x="2684"/>
        <item x="1915"/>
        <item x="238"/>
        <item x="2683"/>
        <item x="433"/>
        <item x="44"/>
        <item x="1916"/>
        <item x="23"/>
        <item x="443"/>
        <item x="2682"/>
        <item x="1751"/>
        <item x="102"/>
        <item x="2681"/>
        <item x="1917"/>
        <item x="239"/>
        <item x="2680"/>
        <item x="2679"/>
        <item x="2678"/>
        <item x="1918"/>
        <item x="793"/>
        <item x="2677"/>
        <item x="1919"/>
        <item x="339"/>
        <item x="2676"/>
        <item x="1920"/>
        <item x="2675"/>
        <item x="1752"/>
        <item x="110"/>
        <item x="1921"/>
        <item x="1506"/>
        <item x="1753"/>
        <item x="111"/>
        <item x="2674"/>
        <item x="1922"/>
        <item x="21"/>
        <item x="2673"/>
        <item x="1923"/>
        <item x="450"/>
        <item x="2672"/>
        <item x="1924"/>
        <item x="2671"/>
        <item x="835"/>
        <item x="2670"/>
        <item x="2669"/>
        <item x="893"/>
        <item x="2668"/>
        <item x="2667"/>
        <item x="1925"/>
        <item x="116"/>
        <item x="2666"/>
        <item x="1926"/>
        <item x="799"/>
        <item x="2665"/>
        <item x="1927"/>
        <item x="1754"/>
        <item x="2664"/>
        <item x="970"/>
        <item x="2663"/>
        <item x="1928"/>
        <item x="2662"/>
        <item x="1929"/>
        <item x="452"/>
        <item x="2661"/>
        <item x="1930"/>
        <item x="849"/>
        <item x="459"/>
        <item x="437"/>
        <item x="1507"/>
        <item x="2660"/>
        <item x="1931"/>
        <item x="189"/>
        <item x="2659"/>
        <item x="1932"/>
        <item x="243"/>
        <item x="2658"/>
        <item x="1933"/>
        <item x="460"/>
        <item x="461"/>
        <item x="2657"/>
        <item x="394"/>
        <item x="2656"/>
        <item x="1934"/>
        <item x="463"/>
        <item x="2655"/>
        <item x="1935"/>
        <item x="464"/>
        <item x="974"/>
        <item x="2654"/>
        <item x="1936"/>
        <item x="975"/>
        <item x="1755"/>
        <item x="2653"/>
        <item x="2652"/>
        <item x="1937"/>
        <item x="976"/>
        <item x="2651"/>
        <item x="1938"/>
        <item x="977"/>
        <item x="2650"/>
        <item x="2649"/>
        <item x="1939"/>
        <item x="470"/>
        <item x="19"/>
        <item x="2648"/>
        <item x="1940"/>
        <item x="2647"/>
        <item x="1756"/>
        <item x="247"/>
        <item x="2646"/>
        <item x="1328"/>
        <item x="478"/>
        <item x="2645"/>
        <item x="1329"/>
        <item x="2644"/>
        <item x="479"/>
        <item x="2643"/>
        <item x="1941"/>
        <item x="480"/>
        <item x="2642"/>
        <item x="1942"/>
        <item x="483"/>
        <item x="2641"/>
        <item x="2640"/>
        <item x="1757"/>
        <item x="1943"/>
        <item x="488"/>
        <item x="2639"/>
        <item x="1330"/>
        <item x="983"/>
        <item x="2638"/>
        <item x="1331"/>
        <item x="706"/>
        <item x="2637"/>
        <item x="1332"/>
        <item x="490"/>
        <item x="888"/>
        <item x="2636"/>
        <item x="1333"/>
        <item x="2635"/>
        <item x="1334"/>
        <item x="2634"/>
        <item x="1758"/>
        <item x="707"/>
        <item x="2633"/>
        <item x="1759"/>
        <item x="1013"/>
        <item x="2632"/>
        <item x="2631"/>
        <item x="1760"/>
        <item x="988"/>
        <item x="2630"/>
        <item x="1335"/>
        <item x="899"/>
        <item x="2629"/>
        <item x="1336"/>
        <item x="500"/>
        <item x="2628"/>
        <item x="1944"/>
        <item x="2627"/>
        <item x="1508"/>
        <item x="1337"/>
        <item x="25"/>
        <item x="2626"/>
        <item x="1338"/>
        <item x="2625"/>
        <item x="1761"/>
        <item x="2624"/>
        <item x="1762"/>
        <item x="509"/>
        <item x="2623"/>
        <item x="438"/>
        <item x="1763"/>
        <item x="991"/>
        <item x="2622"/>
        <item x="1339"/>
        <item x="510"/>
        <item x="2621"/>
        <item x="1340"/>
        <item x="512"/>
        <item x="2620"/>
        <item x="1341"/>
        <item x="2619"/>
        <item x="514"/>
        <item x="2618"/>
        <item x="1342"/>
        <item x="515"/>
        <item x="2617"/>
        <item x="1764"/>
        <item x="902"/>
        <item x="2616"/>
        <item x="1765"/>
        <item x="1020"/>
        <item x="1945"/>
        <item x="2615"/>
        <item x="1766"/>
        <item x="904"/>
        <item x="994"/>
        <item x="2614"/>
        <item x="1767"/>
        <item x="643"/>
        <item x="2613"/>
        <item x="1343"/>
        <item x="523"/>
        <item x="89"/>
        <item x="2612"/>
        <item x="1344"/>
        <item x="288"/>
        <item x="2611"/>
        <item x="1345"/>
        <item x="525"/>
        <item x="2610"/>
        <item x="1346"/>
        <item x="290"/>
        <item x="746"/>
        <item x="1768"/>
        <item x="2609"/>
        <item x="1769"/>
        <item x="252"/>
        <item x="2608"/>
        <item x="1770"/>
        <item x="532"/>
        <item x="1771"/>
        <item x="13"/>
        <item x="2607"/>
        <item x="2606"/>
        <item x="92"/>
        <item x="1772"/>
        <item x="906"/>
        <item x="2605"/>
        <item x="1347"/>
        <item x="534"/>
        <item x="2604"/>
        <item x="1348"/>
        <item x="292"/>
        <item x="2603"/>
        <item x="1349"/>
        <item x="2602"/>
        <item x="536"/>
        <item x="2601"/>
        <item x="1350"/>
        <item x="753"/>
        <item x="2600"/>
        <item x="1773"/>
        <item x="754"/>
        <item x="2599"/>
        <item x="1774"/>
        <item x="253"/>
        <item x="1946"/>
        <item x="2598"/>
        <item x="1775"/>
        <item x="1002"/>
        <item x="2597"/>
        <item x="1776"/>
        <item x="755"/>
        <item x="2596"/>
        <item x="1351"/>
        <item x="214"/>
        <item x="2595"/>
        <item x="237"/>
        <item x="1352"/>
        <item x="548"/>
        <item x="2594"/>
        <item x="1353"/>
        <item x="297"/>
        <item x="2593"/>
        <item x="1354"/>
        <item x="298"/>
        <item x="2592"/>
        <item x="1777"/>
        <item x="2591"/>
        <item x="1509"/>
        <item x="368"/>
        <item x="556"/>
        <item x="2590"/>
        <item x="1778"/>
        <item x="759"/>
        <item x="2589"/>
        <item x="1779"/>
        <item x="204"/>
        <item x="2588"/>
        <item x="1780"/>
        <item x="912"/>
        <item x="1947"/>
        <item x="2587"/>
        <item x="1781"/>
        <item x="761"/>
        <item x="2586"/>
        <item x="1355"/>
        <item x="762"/>
        <item x="1356"/>
        <item x="559"/>
        <item x="2585"/>
        <item x="1357"/>
        <item x="962"/>
        <item x="301"/>
        <item x="2584"/>
        <item x="1358"/>
        <item x="303"/>
        <item x="2583"/>
        <item x="1782"/>
        <item x="768"/>
        <item x="2582"/>
        <item x="1783"/>
        <item x="564"/>
        <item x="2581"/>
        <item x="2580"/>
        <item x="1784"/>
        <item x="565"/>
        <item x="2579"/>
        <item x="1785"/>
        <item x="205"/>
        <item x="2578"/>
        <item x="1786"/>
        <item x="567"/>
        <item x="2577"/>
        <item x="1948"/>
        <item x="1359"/>
        <item x="568"/>
        <item x="2576"/>
        <item x="569"/>
        <item x="2575"/>
        <item x="1360"/>
        <item x="810"/>
        <item x="2574"/>
        <item x="1361"/>
        <item x="570"/>
        <item x="20"/>
        <item x="1787"/>
        <item x="915"/>
        <item x="2573"/>
        <item x="1788"/>
        <item x="219"/>
        <item x="2572"/>
        <item x="1789"/>
        <item x="585"/>
        <item x="2571"/>
        <item x="1790"/>
        <item x="2570"/>
        <item x="2569"/>
        <item x="265"/>
        <item x="2568"/>
        <item x="1791"/>
        <item x="587"/>
        <item x="2567"/>
        <item x="1362"/>
        <item x="588"/>
        <item x="2566"/>
        <item x="1363"/>
        <item x="590"/>
        <item x="1949"/>
        <item x="1510"/>
        <item x="2565"/>
        <item x="1364"/>
        <item x="311"/>
        <item x="2564"/>
        <item x="1365"/>
        <item x="2563"/>
        <item x="1792"/>
        <item x="605"/>
        <item x="2562"/>
        <item x="1793"/>
        <item x="890"/>
        <item x="45"/>
        <item x="225"/>
        <item x="2561"/>
        <item x="1794"/>
        <item x="607"/>
        <item x="2560"/>
        <item x="1795"/>
        <item x="272"/>
        <item x="2559"/>
        <item x="1796"/>
        <item x="1366"/>
        <item x="2558"/>
        <item x="937"/>
        <item x="267"/>
        <item x="2557"/>
        <item x="1367"/>
        <item x="609"/>
        <item x="2556"/>
        <item x="1368"/>
        <item x="611"/>
        <item x="2555"/>
        <item x="1369"/>
        <item x="316"/>
        <item x="2554"/>
        <item x="2553"/>
        <item x="1511"/>
        <item x="2552"/>
        <item x="2551"/>
        <item x="345"/>
        <item x="2550"/>
        <item x="1797"/>
        <item x="227"/>
        <item x="2549"/>
        <item x="1798"/>
        <item x="627"/>
        <item x="2548"/>
        <item x="1799"/>
        <item x="629"/>
        <item x="2547"/>
        <item x="1800"/>
        <item x="1801"/>
        <item x="1512"/>
        <item x="279"/>
        <item x="2546"/>
        <item x="1370"/>
        <item x="185"/>
        <item x="2545"/>
        <item x="1371"/>
        <item x="631"/>
        <item x="2544"/>
        <item x="1372"/>
        <item x="1373"/>
        <item x="1802"/>
        <item x="397"/>
        <item x="633"/>
        <item x="2543"/>
        <item x="1803"/>
        <item x="125"/>
        <item x="2542"/>
        <item x="1804"/>
        <item x="340"/>
        <item x="2541"/>
        <item x="1805"/>
        <item x="129"/>
        <item x="101"/>
        <item x="2540"/>
        <item x="2539"/>
        <item x="1132"/>
        <item x="269"/>
        <item x="2538"/>
        <item x="1133"/>
        <item x="922"/>
        <item x="2537"/>
        <item x="1374"/>
        <item x="131"/>
        <item x="2536"/>
        <item x="2535"/>
        <item x="1513"/>
        <item x="1375"/>
        <item x="133"/>
        <item x="2534"/>
        <item x="1376"/>
        <item x="2533"/>
        <item x="1134"/>
        <item x="143"/>
        <item x="2532"/>
        <item x="1135"/>
        <item x="145"/>
        <item x="1950"/>
        <item x="784"/>
        <item x="2531"/>
        <item x="1136"/>
        <item x="147"/>
        <item x="2530"/>
        <item x="1137"/>
        <item x="148"/>
        <item x="2529"/>
        <item x="1138"/>
        <item x="231"/>
        <item x="2528"/>
        <item x="892"/>
        <item x="2527"/>
        <item x="1139"/>
        <item x="150"/>
        <item x="2526"/>
        <item x="1140"/>
        <item x="1141"/>
        <item x="721"/>
        <item x="1142"/>
        <item x="162"/>
        <item x="2525"/>
        <item x="1143"/>
        <item x="2524"/>
        <item x="165"/>
        <item x="2523"/>
        <item x="1144"/>
        <item x="166"/>
        <item x="2522"/>
        <item x="1145"/>
        <item x="168"/>
        <item x="2521"/>
        <item x="1146"/>
        <item x="169"/>
        <item x="1951"/>
        <item x="2520"/>
        <item x="1147"/>
        <item x="821"/>
        <item x="2519"/>
        <item x="1148"/>
        <item x="724"/>
        <item x="2518"/>
        <item x="1149"/>
        <item x="650"/>
        <item x="2517"/>
        <item x="964"/>
        <item x="1150"/>
        <item x="2516"/>
        <item x="1151"/>
        <item x="653"/>
        <item x="2515"/>
        <item x="1152"/>
        <item x="655"/>
        <item x="2514"/>
        <item x="1153"/>
        <item x="858"/>
        <item x="2513"/>
        <item x="400"/>
        <item x="1514"/>
        <item x="2512"/>
        <item x="2511"/>
        <item x="1154"/>
        <item x="730"/>
        <item x="2510"/>
        <item x="1155"/>
        <item x="323"/>
        <item x="658"/>
        <item x="670"/>
        <item x="2509"/>
        <item x="1952"/>
        <item x="1156"/>
        <item x="673"/>
        <item x="2508"/>
        <item x="1157"/>
        <item x="674"/>
        <item x="2507"/>
        <item x="1158"/>
        <item x="676"/>
        <item x="2506"/>
        <item x="1159"/>
        <item x="444"/>
        <item x="679"/>
        <item x="2505"/>
        <item x="1160"/>
        <item x="734"/>
        <item x="2504"/>
        <item x="1161"/>
        <item x="735"/>
        <item x="2503"/>
        <item x="1162"/>
        <item x="1163"/>
        <item x="2502"/>
        <item x="692"/>
        <item x="2501"/>
        <item x="1164"/>
        <item x="694"/>
        <item x="2500"/>
        <item x="1165"/>
        <item x="234"/>
        <item x="2499"/>
        <item x="1166"/>
        <item x="741"/>
        <item x="1953"/>
        <item x="2498"/>
        <item x="1167"/>
        <item x="834"/>
        <item x="2497"/>
        <item x="1168"/>
        <item x="818"/>
        <item x="2496"/>
        <item x="1169"/>
        <item x="326"/>
        <item x="1170"/>
        <item x="794"/>
        <item x="714"/>
        <item x="2495"/>
        <item x="1171"/>
        <item x="716"/>
        <item x="717"/>
        <item x="2494"/>
        <item x="1172"/>
        <item x="826"/>
        <item x="2493"/>
        <item x="1173"/>
        <item x="108"/>
        <item x="206"/>
        <item x="2492"/>
        <item x="1174"/>
        <item x="208"/>
        <item x="1024"/>
        <item x="2491"/>
        <item x="2490"/>
        <item x="1175"/>
        <item x="831"/>
        <item x="2489"/>
        <item x="2488"/>
        <item x="1176"/>
        <item x="328"/>
        <item x="30"/>
        <item x="2487"/>
        <item x="1177"/>
        <item x="1178"/>
        <item x="1806"/>
        <item x="109"/>
        <item x="1954"/>
        <item x="48"/>
        <item x="777"/>
        <item x="1515"/>
        <item x="967"/>
        <item x="2486"/>
        <item x="1955"/>
        <item x="968"/>
        <item x="2485"/>
        <item x="1956"/>
        <item x="449"/>
        <item x="2484"/>
        <item x="1957"/>
        <item x="1516"/>
        <item x="795"/>
        <item x="786"/>
        <item x="1517"/>
        <item x="2483"/>
        <item x="872"/>
        <item x="2482"/>
        <item x="2481"/>
        <item x="1958"/>
        <item x="1518"/>
        <item x="241"/>
        <item x="47"/>
        <item x="2480"/>
        <item x="2479"/>
        <item x="1959"/>
        <item x="1519"/>
        <item x="798"/>
        <item x="878"/>
        <item x="2478"/>
        <item x="2477"/>
        <item x="1960"/>
        <item x="1520"/>
        <item x="117"/>
        <item x="403"/>
        <item x="118"/>
        <item x="836"/>
        <item x="1521"/>
        <item x="2476"/>
        <item x="2475"/>
        <item x="1961"/>
        <item x="800"/>
        <item x="2474"/>
        <item x="1962"/>
        <item x="453"/>
        <item x="2473"/>
        <item x="1963"/>
        <item x="454"/>
        <item x="1964"/>
        <item x="837"/>
        <item x="375"/>
        <item x="1522"/>
        <item x="188"/>
        <item x="2472"/>
        <item x="1965"/>
        <item x="242"/>
        <item x="2471"/>
        <item x="1966"/>
        <item x="190"/>
        <item x="2470"/>
        <item x="1967"/>
        <item x="2469"/>
        <item x="1523"/>
        <item x="2468"/>
        <item x="362"/>
        <item x="1968"/>
        <item x="462"/>
        <item x="2467"/>
        <item x="2466"/>
        <item x="1969"/>
        <item x="1524"/>
        <item x="281"/>
        <item x="50"/>
        <item x="2465"/>
        <item x="2464"/>
        <item x="1970"/>
        <item x="1525"/>
        <item x="2463"/>
        <item x="945"/>
        <item x="1971"/>
        <item x="2462"/>
        <item x="193"/>
        <item x="2461"/>
        <item x="838"/>
        <item x="1526"/>
        <item x="2460"/>
        <item x="2459"/>
        <item x="1527"/>
        <item x="1972"/>
        <item x="407"/>
        <item x="815"/>
        <item x="2458"/>
        <item x="1973"/>
        <item x="896"/>
        <item x="2457"/>
        <item x="1974"/>
        <item x="2456"/>
        <item x="1975"/>
        <item x="67"/>
        <item x="1528"/>
        <item x="1529"/>
        <item x="469"/>
        <item x="2455"/>
        <item x="1976"/>
        <item x="471"/>
        <item x="196"/>
        <item x="2454"/>
        <item x="1807"/>
        <item x="979"/>
        <item x="2453"/>
        <item x="1377"/>
        <item x="2452"/>
        <item x="379"/>
        <item x="364"/>
        <item x="22"/>
        <item x="2451"/>
        <item x="1977"/>
        <item x="980"/>
        <item x="2450"/>
        <item x="1978"/>
        <item x="1530"/>
        <item x="481"/>
        <item x="811"/>
        <item x="482"/>
        <item x="2449"/>
        <item x="2448"/>
        <item x="1531"/>
        <item x="1979"/>
        <item x="56"/>
        <item x="1532"/>
        <item x="381"/>
        <item x="1533"/>
        <item x="1534"/>
        <item x="1535"/>
        <item x="484"/>
        <item x="2447"/>
        <item x="2446"/>
        <item x="1536"/>
        <item x="1808"/>
        <item x="790"/>
        <item x="705"/>
        <item x="2445"/>
        <item x="2444"/>
        <item x="1537"/>
        <item x="1809"/>
        <item x="1538"/>
        <item x="898"/>
        <item x="2443"/>
        <item x="1378"/>
        <item x="489"/>
        <item x="1980"/>
        <item x="2442"/>
        <item x="2441"/>
        <item x="1379"/>
        <item x="343"/>
        <item x="2440"/>
        <item x="1380"/>
        <item x="491"/>
        <item x="1381"/>
        <item x="492"/>
        <item x="2439"/>
        <item x="1810"/>
        <item x="1539"/>
        <item x="1540"/>
        <item x="498"/>
        <item x="2438"/>
        <item x="1811"/>
        <item x="261"/>
        <item x="2437"/>
        <item x="1812"/>
        <item x="249"/>
        <item x="2436"/>
        <item x="1382"/>
        <item x="708"/>
        <item x="2435"/>
        <item x="1981"/>
        <item x="382"/>
        <item x="2434"/>
        <item x="1541"/>
        <item x="1383"/>
        <item x="946"/>
        <item x="499"/>
        <item x="2433"/>
        <item x="2432"/>
        <item x="1542"/>
        <item x="1384"/>
        <item x="947"/>
        <item x="282"/>
        <item x="2431"/>
        <item x="2430"/>
        <item x="1543"/>
        <item x="1385"/>
        <item x="16"/>
        <item x="501"/>
        <item x="2429"/>
        <item x="1813"/>
        <item x="1544"/>
        <item x="2428"/>
        <item x="1545"/>
        <item x="990"/>
        <item x="1814"/>
        <item x="1015"/>
        <item x="2427"/>
        <item x="1815"/>
        <item x="262"/>
        <item x="2426"/>
        <item x="1816"/>
        <item x="1016"/>
        <item x="2425"/>
        <item x="2424"/>
        <item x="35"/>
        <item x="1386"/>
        <item x="511"/>
        <item x="2423"/>
        <item x="1387"/>
        <item x="513"/>
        <item x="2422"/>
        <item x="1388"/>
        <item x="283"/>
        <item x="2421"/>
        <item x="1389"/>
        <item x="179"/>
        <item x="2420"/>
        <item x="516"/>
        <item x="1817"/>
        <item x="901"/>
        <item x="2419"/>
        <item x="65"/>
        <item x="1818"/>
        <item x="2418"/>
        <item x="903"/>
        <item x="1546"/>
        <item x="2417"/>
        <item x="409"/>
        <item x="1819"/>
        <item x="2416"/>
        <item x="251"/>
        <item x="1547"/>
        <item x="2415"/>
        <item x="410"/>
        <item x="2414"/>
        <item x="1548"/>
        <item x="1820"/>
        <item x="2413"/>
        <item x="1021"/>
        <item x="1549"/>
        <item x="2412"/>
        <item x="411"/>
        <item x="1821"/>
        <item x="2411"/>
        <item x="641"/>
        <item x="1550"/>
        <item x="2410"/>
        <item x="1390"/>
        <item x="524"/>
        <item x="2409"/>
        <item x="1391"/>
        <item x="87"/>
        <item x="2408"/>
        <item x="289"/>
        <item x="2407"/>
        <item x="1392"/>
        <item x="851"/>
        <item x="2406"/>
        <item x="1393"/>
        <item x="2405"/>
        <item x="1822"/>
        <item x="213"/>
        <item x="2404"/>
        <item x="2403"/>
        <item x="1551"/>
        <item x="1823"/>
        <item x="998"/>
        <item x="2402"/>
        <item x="1824"/>
        <item x="1825"/>
        <item x="747"/>
        <item x="2401"/>
        <item x="1826"/>
        <item x="905"/>
        <item x="2400"/>
        <item x="1552"/>
        <item x="1982"/>
        <item x="38"/>
        <item x="1553"/>
        <item x="349"/>
        <item x="346"/>
        <item x="1394"/>
        <item x="70"/>
        <item x="533"/>
        <item x="2399"/>
        <item x="2398"/>
        <item x="1554"/>
        <item x="1395"/>
        <item x="415"/>
        <item x="535"/>
        <item x="2397"/>
        <item x="2396"/>
        <item x="1555"/>
        <item x="1396"/>
        <item x="839"/>
        <item x="0"/>
        <item x="2395"/>
        <item x="2394"/>
        <item x="1556"/>
        <item x="1397"/>
        <item x="952"/>
        <item x="2393"/>
        <item x="2392"/>
        <item x="1557"/>
        <item x="537"/>
        <item x="2391"/>
        <item x="751"/>
        <item x="2390"/>
        <item x="1827"/>
        <item x="1000"/>
        <item x="2389"/>
        <item x="1828"/>
        <item x="1001"/>
        <item x="2388"/>
        <item x="1829"/>
        <item x="847"/>
        <item x="1558"/>
        <item x="929"/>
        <item x="546"/>
        <item x="2387"/>
        <item x="1830"/>
        <item x="1003"/>
        <item x="2386"/>
        <item x="1831"/>
        <item x="909"/>
        <item x="2385"/>
        <item x="1398"/>
        <item x="547"/>
        <item x="2384"/>
        <item x="390"/>
        <item x="2383"/>
        <item x="2382"/>
        <item x="1399"/>
        <item x="296"/>
        <item x="2381"/>
        <item x="1400"/>
        <item x="882"/>
        <item x="549"/>
        <item x="2380"/>
        <item x="2379"/>
        <item x="1559"/>
        <item x="1401"/>
        <item x="420"/>
        <item x="555"/>
        <item x="2378"/>
        <item x="2377"/>
        <item x="1560"/>
        <item x="1983"/>
        <item x="2376"/>
        <item x="1561"/>
        <item x="1832"/>
        <item x="421"/>
        <item x="557"/>
        <item x="2375"/>
        <item x="2374"/>
        <item x="1562"/>
        <item x="1833"/>
        <item x="422"/>
        <item x="760"/>
        <item x="2373"/>
        <item x="2372"/>
        <item x="1984"/>
        <item x="1834"/>
        <item x="840"/>
        <item x="558"/>
        <item x="2371"/>
        <item x="1835"/>
        <item x="115"/>
        <item x="1563"/>
        <item x="371"/>
        <item x="1025"/>
        <item x="2370"/>
        <item x="1836"/>
        <item x="255"/>
        <item x="2369"/>
        <item x="2368"/>
        <item x="1402"/>
        <item x="560"/>
        <item x="2367"/>
        <item x="1403"/>
        <item x="2366"/>
        <item x="1564"/>
        <item x="2365"/>
        <item x="302"/>
        <item x="2364"/>
        <item x="1404"/>
        <item x="304"/>
        <item x="2363"/>
        <item x="1837"/>
        <item x="767"/>
        <item x="2362"/>
        <item x="1838"/>
        <item x="769"/>
        <item x="2361"/>
        <item x="393"/>
        <item x="1565"/>
        <item x="2360"/>
        <item x="1839"/>
        <item x="770"/>
        <item x="77"/>
        <item x="2359"/>
        <item x="2358"/>
        <item x="1840"/>
        <item x="1566"/>
        <item x="771"/>
        <item x="642"/>
        <item x="2357"/>
        <item x="2356"/>
        <item x="1841"/>
        <item x="1567"/>
        <item x="566"/>
        <item x="870"/>
        <item x="2355"/>
        <item x="2354"/>
        <item x="2353"/>
        <item x="2352"/>
        <item x="373"/>
        <item x="1405"/>
        <item x="1568"/>
        <item x="182"/>
        <item x="885"/>
        <item x="2351"/>
        <item x="2350"/>
        <item x="2349"/>
        <item x="1985"/>
        <item x="1406"/>
        <item x="886"/>
        <item x="308"/>
        <item x="2348"/>
        <item x="2347"/>
        <item x="1407"/>
        <item x="309"/>
        <item x="2346"/>
        <item x="1986"/>
        <item x="1569"/>
        <item x="1408"/>
        <item x="2345"/>
        <item x="1842"/>
        <item x="583"/>
        <item x="2344"/>
        <item x="1843"/>
        <item x="584"/>
        <item x="2343"/>
        <item x="1844"/>
        <item x="220"/>
        <item x="472"/>
        <item x="42"/>
        <item x="352"/>
        <item x="2342"/>
        <item x="2341"/>
        <item x="2340"/>
        <item x="1845"/>
        <item x="586"/>
        <item x="2339"/>
        <item x="1846"/>
        <item x="916"/>
        <item x="2338"/>
        <item x="1409"/>
        <item x="589"/>
        <item x="2337"/>
        <item x="2336"/>
        <item x="2335"/>
        <item x="2334"/>
        <item x="1410"/>
        <item x="591"/>
        <item x="82"/>
        <item x="2333"/>
        <item x="2332"/>
        <item x="1411"/>
        <item x="2331"/>
        <item x="312"/>
        <item x="1847"/>
        <item x="2330"/>
        <item x="427"/>
        <item x="1848"/>
        <item x="2329"/>
        <item x="183"/>
        <item x="1849"/>
        <item x="2328"/>
        <item x="3"/>
        <item x="1987"/>
        <item x="1570"/>
        <item x="1850"/>
        <item x="2327"/>
        <item x="224"/>
        <item x="1988"/>
        <item x="2326"/>
        <item x="429"/>
        <item x="1851"/>
        <item x="2325"/>
        <item x="606"/>
        <item x="1989"/>
        <item x="2324"/>
        <item x="841"/>
        <item x="1852"/>
        <item x="608"/>
        <item x="2323"/>
        <item x="1853"/>
        <item x="199"/>
        <item x="2322"/>
        <item x="273"/>
        <item x="2321"/>
        <item x="1412"/>
        <item x="184"/>
        <item x="2320"/>
        <item x="1413"/>
        <item x="610"/>
        <item x="2319"/>
        <item x="917"/>
        <item x="2318"/>
        <item x="493"/>
        <item x="1571"/>
        <item x="1414"/>
        <item x="315"/>
        <item x="2317"/>
        <item x="774"/>
        <item x="2316"/>
        <item x="1854"/>
        <item x="626"/>
        <item x="2315"/>
        <item x="1855"/>
        <item x="628"/>
        <item x="987"/>
        <item x="934"/>
        <item x="2314"/>
        <item x="1856"/>
        <item x="274"/>
        <item x="2313"/>
        <item x="1857"/>
        <item x="1415"/>
        <item x="434"/>
        <item x="630"/>
        <item x="2312"/>
        <item x="2311"/>
        <item x="1858"/>
        <item x="1416"/>
        <item x="180"/>
        <item x="775"/>
        <item x="2310"/>
        <item x="2309"/>
        <item x="1859"/>
        <item x="850"/>
        <item x="2308"/>
        <item x="1417"/>
        <item x="18"/>
        <item x="632"/>
        <item x="2307"/>
        <item x="2306"/>
        <item x="1990"/>
        <item x="1418"/>
        <item x="8"/>
        <item x="317"/>
        <item x="2305"/>
        <item x="2304"/>
        <item x="1991"/>
        <item x="2303"/>
        <item x="843"/>
        <item x="1860"/>
        <item x="2302"/>
        <item x="126"/>
        <item x="1992"/>
        <item x="2301"/>
        <item x="508"/>
        <item x="1572"/>
        <item x="1861"/>
        <item x="127"/>
        <item x="2300"/>
        <item x="1179"/>
        <item x="128"/>
        <item x="2299"/>
        <item x="1180"/>
        <item x="275"/>
        <item x="2298"/>
        <item x="1419"/>
        <item x="2297"/>
        <item x="936"/>
        <item x="130"/>
        <item x="2296"/>
        <item x="1420"/>
        <item x="132"/>
        <item x="2295"/>
        <item x="1421"/>
        <item x="320"/>
        <item x="2294"/>
        <item x="1422"/>
        <item x="1862"/>
        <item x="2293"/>
        <item x="2292"/>
        <item x="141"/>
        <item x="2291"/>
        <item x="1181"/>
        <item x="144"/>
        <item x="2290"/>
        <item x="1182"/>
        <item x="146"/>
        <item x="2289"/>
        <item x="2288"/>
        <item x="1183"/>
        <item x="1863"/>
        <item x="278"/>
        <item x="91"/>
        <item x="2287"/>
        <item x="1573"/>
        <item x="357"/>
        <item x="1574"/>
        <item x="1575"/>
        <item x="2286"/>
        <item x="2285"/>
        <item x="1184"/>
        <item x="1864"/>
        <item x="149"/>
        <item x="959"/>
        <item x="2284"/>
        <item x="2283"/>
        <item x="1185"/>
        <item x="1865"/>
        <item x="924"/>
        <item x="439"/>
        <item x="2282"/>
        <item x="2281"/>
        <item x="1186"/>
        <item x="1993"/>
        <item x="1010"/>
        <item x="11"/>
        <item x="1187"/>
        <item x="2280"/>
        <item x="2279"/>
        <item x="2278"/>
        <item x="1011"/>
        <item x="1994"/>
        <item x="2277"/>
        <item x="846"/>
        <item x="161"/>
        <item x="2276"/>
        <item x="2275"/>
        <item x="163"/>
        <item x="2274"/>
        <item x="1188"/>
        <item x="164"/>
        <item x="2273"/>
        <item x="1189"/>
        <item x="2272"/>
        <item x="1576"/>
        <item x="270"/>
        <item x="2271"/>
        <item x="1190"/>
        <item x="167"/>
        <item x="2270"/>
        <item x="1191"/>
        <item x="170"/>
        <item x="2269"/>
        <item x="1192"/>
        <item x="342"/>
        <item x="538"/>
        <item x="938"/>
        <item x="2268"/>
        <item x="1193"/>
        <item x="2267"/>
        <item x="1194"/>
        <item x="2266"/>
        <item x="1195"/>
        <item x="651"/>
        <item x="2265"/>
        <item x="1196"/>
        <item x="652"/>
        <item x="752"/>
        <item x="2264"/>
        <item x="2263"/>
        <item x="2262"/>
        <item x="1197"/>
        <item x="1866"/>
        <item x="654"/>
        <item x="95"/>
        <item x="2261"/>
        <item x="2260"/>
        <item x="1198"/>
        <item x="1867"/>
        <item x="656"/>
        <item x="97"/>
        <item x="2259"/>
        <item x="2258"/>
        <item x="1199"/>
        <item x="1995"/>
        <item x="657"/>
        <item x="98"/>
        <item x="1200"/>
        <item x="2257"/>
        <item x="1423"/>
        <item x="1577"/>
        <item x="1578"/>
        <item x="729"/>
        <item x="1996"/>
        <item x="2256"/>
        <item x="100"/>
        <item x="1201"/>
        <item x="2255"/>
        <item x="322"/>
        <item x="2254"/>
        <item x="2253"/>
        <item x="1997"/>
        <item x="1202"/>
        <item x="441"/>
        <item x="669"/>
        <item x="2252"/>
        <item x="2251"/>
        <item x="1998"/>
        <item x="1203"/>
        <item x="672"/>
        <item x="2250"/>
        <item x="785"/>
        <item x="778"/>
        <item x="2249"/>
        <item x="1204"/>
        <item x="1205"/>
        <item x="675"/>
        <item x="2248"/>
        <item x="1206"/>
        <item x="677"/>
        <item x="2247"/>
        <item x="1207"/>
        <item x="678"/>
        <item x="1424"/>
        <item x="2246"/>
        <item x="2245"/>
        <item x="2244"/>
        <item x="1208"/>
        <item x="680"/>
        <item x="2243"/>
        <item x="1209"/>
        <item x="736"/>
        <item x="2242"/>
        <item x="1210"/>
        <item x="2241"/>
        <item x="1211"/>
        <item x="1868"/>
        <item x="1579"/>
        <item x="1580"/>
        <item x="693"/>
        <item x="2240"/>
        <item x="1212"/>
        <item x="695"/>
        <item x="2239"/>
        <item x="2238"/>
        <item x="1213"/>
        <item x="696"/>
        <item x="1869"/>
        <item x="2237"/>
        <item x="103"/>
        <item x="1214"/>
        <item x="2236"/>
        <item x="2235"/>
        <item x="399"/>
        <item x="377"/>
        <item x="823"/>
        <item x="1870"/>
        <item x="2234"/>
        <item x="105"/>
        <item x="1215"/>
        <item x="2233"/>
        <item x="742"/>
        <item x="1999"/>
        <item x="2232"/>
        <item x="965"/>
        <item x="1216"/>
        <item x="2231"/>
        <item x="743"/>
        <item x="2000"/>
        <item x="2230"/>
        <item x="966"/>
        <item x="1217"/>
        <item x="2229"/>
        <item x="1218"/>
        <item x="446"/>
        <item x="1871"/>
        <item x="2228"/>
        <item x="2227"/>
        <item x="1581"/>
        <item x="351"/>
        <item x="348"/>
        <item x="713"/>
        <item x="2226"/>
        <item x="2225"/>
        <item x="2001"/>
        <item x="1219"/>
        <item x="448"/>
        <item x="715"/>
        <item x="2224"/>
        <item x="2223"/>
        <item x="2222"/>
        <item x="1220"/>
        <item x="825"/>
        <item x="2221"/>
        <item x="1221"/>
        <item x="313"/>
        <item x="1582"/>
        <item x="827"/>
        <item x="2220"/>
        <item x="1222"/>
        <item x="207"/>
        <item x="2219"/>
        <item x="1223"/>
        <item x="2218"/>
        <item x="1224"/>
        <item x="1225"/>
        <item x="604"/>
        <item x="942"/>
        <item x="830"/>
        <item x="2217"/>
        <item x="1226"/>
        <item x="27"/>
        <item x="2216"/>
        <item x="1227"/>
        <item x="329"/>
        <item x="1228"/>
        <item x="833"/>
        <item x="2215"/>
        <item x="2214"/>
        <item x="2213"/>
        <item x="1229"/>
        <item x="808"/>
        <item x="2212"/>
        <item x="2211"/>
        <item x="344"/>
        <item x="2002"/>
        <item x="2210"/>
        <item x="796"/>
        <item x="1583"/>
        <item x="2209"/>
        <item x="347"/>
        <item x="2003"/>
        <item x="2208"/>
        <item x="113"/>
        <item x="1584"/>
        <item x="2207"/>
        <item x="2206"/>
        <item x="2004"/>
        <item x="625"/>
        <item x="1585"/>
        <item x="1586"/>
        <item x="12"/>
        <item x="353"/>
        <item x="2205"/>
        <item x="2204"/>
        <item x="2005"/>
        <item x="1587"/>
        <item x="114"/>
        <item x="355"/>
        <item x="2203"/>
        <item x="2202"/>
        <item x="2006"/>
        <item x="1588"/>
        <item x="813"/>
        <item x="361"/>
        <item x="2201"/>
        <item x="2200"/>
        <item x="848"/>
        <item x="1589"/>
        <item x="2199"/>
        <item x="1425"/>
        <item x="943"/>
        <item x="363"/>
        <item x="2007"/>
        <item x="2198"/>
        <item x="2197"/>
        <item x="1590"/>
        <item x="370"/>
        <item x="2196"/>
        <item x="1591"/>
        <item x="372"/>
        <item x="2195"/>
        <item x="2194"/>
        <item x="124"/>
        <item x="2193"/>
        <item x="1592"/>
        <item x="376"/>
        <item x="2192"/>
        <item x="1593"/>
        <item x="378"/>
        <item x="1594"/>
        <item x="873"/>
        <item x="2191"/>
        <item x="1595"/>
        <item x="384"/>
        <item x="820"/>
        <item x="1596"/>
        <item x="2190"/>
        <item x="37"/>
        <item x="2189"/>
        <item x="1597"/>
        <item x="388"/>
        <item x="2188"/>
        <item x="1598"/>
        <item x="1599"/>
        <item x="39"/>
        <item x="2187"/>
        <item x="142"/>
        <item x="405"/>
        <item x="1600"/>
        <item x="781"/>
        <item x="971"/>
        <item x="2186"/>
        <item x="2185"/>
        <item x="1601"/>
        <item x="2008"/>
        <item x="43"/>
        <item x="801"/>
        <item x="2184"/>
        <item x="2183"/>
        <item x="1602"/>
        <item x="2009"/>
        <item x="933"/>
        <item x="802"/>
        <item x="2182"/>
        <item x="2181"/>
        <item x="1603"/>
        <item x="2010"/>
        <item x="2180"/>
        <item x="2179"/>
        <item x="876"/>
        <item x="803"/>
        <item x="2178"/>
        <item x="2177"/>
        <item x="1604"/>
        <item x="2011"/>
        <item x="783"/>
        <item x="456"/>
        <item x="2176"/>
        <item x="2175"/>
        <item x="1605"/>
        <item x="2012"/>
        <item x="46"/>
        <item x="457"/>
        <item x="2174"/>
        <item x="2173"/>
        <item x="1606"/>
        <item x="2013"/>
        <item x="398"/>
        <item x="2014"/>
        <item x="160"/>
        <item x="1607"/>
        <item x="369"/>
        <item x="2172"/>
        <item x="2171"/>
        <item x="2170"/>
        <item x="1608"/>
        <item x="2169"/>
        <item x="1609"/>
        <item x="941"/>
        <item x="2168"/>
        <item x="2167"/>
        <item x="1610"/>
        <item x="401"/>
        <item x="2166"/>
        <item x="1230"/>
        <item x="52"/>
        <item x="1611"/>
        <item x="402"/>
        <item x="2165"/>
        <item x="1612"/>
        <item x="51"/>
        <item x="2164"/>
        <item x="1613"/>
        <item x="787"/>
        <item x="2163"/>
        <item x="1614"/>
        <item x="649"/>
        <item x="2162"/>
        <item x="406"/>
        <item x="55"/>
        <item x="2161"/>
        <item x="1615"/>
        <item x="57"/>
        <item x="2160"/>
        <item x="1616"/>
        <item x="867"/>
        <item x="2159"/>
        <item x="2015"/>
        <item x="2158"/>
        <item x="1617"/>
        <item x="2157"/>
        <item x="814"/>
        <item x="61"/>
        <item x="2156"/>
        <item x="2155"/>
        <item x="972"/>
        <item x="1618"/>
        <item x="2154"/>
        <item x="408"/>
        <item x="2016"/>
        <item x="2153"/>
        <item x="244"/>
        <item x="1619"/>
        <item x="2152"/>
        <item x="880"/>
        <item x="2017"/>
        <item x="2151"/>
        <item x="804"/>
        <item x="1620"/>
        <item x="2150"/>
        <item x="671"/>
        <item x="54"/>
        <item x="236"/>
        <item x="2018"/>
        <item x="2149"/>
        <item x="806"/>
        <item x="1621"/>
        <item x="2148"/>
        <item x="66"/>
        <item x="2019"/>
        <item x="2147"/>
        <item x="466"/>
        <item x="1622"/>
        <item x="2146"/>
        <item x="950"/>
        <item x="2020"/>
        <item x="2145"/>
        <item x="468"/>
        <item x="1623"/>
        <item x="6"/>
        <item x="2144"/>
        <item x="2143"/>
        <item x="2142"/>
        <item x="1624"/>
        <item x="414"/>
        <item x="2141"/>
        <item x="1625"/>
        <item x="881"/>
        <item x="2140"/>
        <item x="1626"/>
        <item x="416"/>
        <item x="2139"/>
        <item x="691"/>
        <item x="1627"/>
        <item x="1628"/>
        <item x="417"/>
        <item x="2138"/>
        <item x="73"/>
        <item x="2137"/>
        <item x="1629"/>
        <item x="74"/>
        <item x="2136"/>
        <item x="1630"/>
        <item x="334"/>
        <item x="2135"/>
        <item x="788"/>
        <item x="2134"/>
        <item x="245"/>
        <item x="1631"/>
        <item x="194"/>
        <item x="423"/>
        <item x="2133"/>
        <item x="2132"/>
        <item x="2021"/>
        <item x="2022"/>
        <item x="246"/>
        <item x="1632"/>
        <item x="2131"/>
        <item x="260"/>
        <item x="2023"/>
        <item x="2130"/>
        <item x="978"/>
        <item x="1633"/>
        <item x="2129"/>
        <item x="78"/>
        <item x="2024"/>
        <item x="2128"/>
        <item x="2127"/>
        <item x="1634"/>
        <item x="2126"/>
        <item x="703"/>
        <item x="1635"/>
        <item x="2125"/>
        <item x="176"/>
        <item x="2025"/>
        <item x="2124"/>
        <item x="475"/>
        <item x="2026"/>
        <item x="2123"/>
        <item x="2027"/>
        <item x="2028"/>
        <item x="335"/>
        <item x="477"/>
        <item x="2122"/>
        <item x="2121"/>
        <item x="2120"/>
        <item x="1872"/>
        <item x="1231"/>
        <item x="1636"/>
        <item x="779"/>
        <item x="1873"/>
        <item x="177"/>
        <item x="2119"/>
        <item x="1874"/>
        <item x="178"/>
        <item x="2118"/>
        <item x="2029"/>
        <item x="428"/>
        <item x="2117"/>
        <item x="2030"/>
        <item x="2116"/>
        <item x="2115"/>
        <item x="930"/>
        <item x="1637"/>
        <item x="1638"/>
        <item x="842"/>
        <item x="86"/>
        <item x="2114"/>
        <item x="1875"/>
        <item x="435"/>
        <item x="2113"/>
        <item x="2112"/>
        <item x="1876"/>
        <item x="4"/>
        <item x="2111"/>
        <item x="1232"/>
        <item x="58"/>
        <item x="1639"/>
        <item x="2031"/>
        <item x="197"/>
        <item x="436"/>
        <item x="2110"/>
        <item x="2109"/>
        <item x="1877"/>
        <item x="2032"/>
        <item x="981"/>
        <item x="844"/>
        <item x="2108"/>
        <item x="2107"/>
        <item x="1426"/>
        <item x="1878"/>
        <item x="982"/>
        <item x="90"/>
        <item x="2106"/>
        <item x="2105"/>
        <item x="1427"/>
        <item x="1879"/>
        <item x="486"/>
        <item x="865"/>
        <item x="2104"/>
        <item x="385"/>
        <item x="871"/>
        <item x="2103"/>
        <item x="2102"/>
        <item x="1428"/>
        <item x="1880"/>
        <item x="897"/>
        <item x="10"/>
        <item x="2101"/>
        <item x="960"/>
        <item x="1429"/>
        <item x="2100"/>
        <item x="487"/>
        <item x="2033"/>
        <item x="2099"/>
        <item x="889"/>
        <item x="1430"/>
        <item x="2098"/>
        <item x="2034"/>
        <item x="32"/>
        <item x="1640"/>
        <item x="2097"/>
        <item x="280"/>
        <item x="440"/>
        <item x="2096"/>
        <item x="1881"/>
        <item x="96"/>
        <item x="2095"/>
        <item x="2035"/>
        <item x="891"/>
        <item x="2094"/>
        <item x="2036"/>
        <item x="2093"/>
        <item x="879"/>
        <item x="1641"/>
        <item x="99"/>
        <item x="2092"/>
        <item x="2037"/>
        <item x="963"/>
        <item x="2091"/>
        <item x="2038"/>
        <item x="442"/>
        <item x="494"/>
        <item x="1882"/>
        <item x="2090"/>
        <item x="104"/>
        <item x="1883"/>
        <item x="2089"/>
        <item x="34"/>
        <item x="332"/>
        <item x="2088"/>
        <item x="1884"/>
        <item x="2087"/>
        <item x="445"/>
        <item x="1885"/>
        <item x="2086"/>
        <item x="200"/>
        <item x="2039"/>
        <item x="2085"/>
        <item x="106"/>
        <item x="1886"/>
        <item x="2084"/>
        <item x="985"/>
        <item x="2040"/>
        <item x="2083"/>
        <item x="107"/>
        <item x="202"/>
        <item x="2082"/>
        <item x="2081"/>
        <item x="2041"/>
        <item x="1431"/>
        <item x="2080"/>
        <item x="1642"/>
        <item x="447"/>
        <item x="495"/>
        <item x="2079"/>
        <item x="2078"/>
        <item x="2042"/>
        <item x="1432"/>
        <item x="112"/>
        <item x="24"/>
        <item x="2077"/>
        <item x="2076"/>
        <item x="2043"/>
        <item x="1433"/>
        <item x="797"/>
        <item x="497"/>
        <item x="2075"/>
        <item x="2074"/>
        <item x="2044"/>
        <item x="969"/>
        <item x="791"/>
        <item x="2073"/>
        <item x="2045"/>
        <item x="894"/>
        <item x="2072"/>
        <item x="2046"/>
        <item x="240"/>
        <item x="2071"/>
        <item x="2047"/>
        <item x="451"/>
        <item x="2070"/>
        <item x="502"/>
        <item x="2069"/>
        <item x="2048"/>
        <item x="1012"/>
        <item x="2068"/>
        <item x="2067"/>
        <item x="2049"/>
        <item x="1887"/>
        <item x="957"/>
        <item x="863"/>
        <item x="2066"/>
        <item x="2065"/>
        <item x="2050"/>
        <item x="1888"/>
        <item x="187"/>
        <item x="1014"/>
        <item x="2064"/>
        <item x="2063"/>
        <item x="2051"/>
        <item x="1889"/>
        <item x="1643"/>
        <item x="895"/>
        <item x="900"/>
        <item x="2062"/>
        <item x="2061"/>
        <item x="2052"/>
        <item x="1434"/>
        <item x="455"/>
        <item x="250"/>
        <item x="2060"/>
        <item x="2059"/>
        <item x="2053"/>
        <item x="1435"/>
        <item x="458"/>
        <item x="1436"/>
        <item x="2058"/>
        <item x="819"/>
        <item x="2054"/>
        <item x="2057"/>
        <item x="191"/>
        <item x="1437"/>
        <item x="2056"/>
        <item x="380"/>
        <item x="359"/>
        <item x="2055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axis="axisRow" showAll="0">
      <items count="3">
        <item x="1"/>
        <item n="Response" x="0"/>
        <item t="default"/>
      </items>
    </pivotField>
  </pivotFields>
  <rowFields count="1">
    <field x="24"/>
  </rowFields>
  <rowItems count="3">
    <i>
      <x/>
    </i>
    <i>
      <x v="1"/>
    </i>
    <i t="grand">
      <x/>
    </i>
  </rowItems>
  <colItems count="1">
    <i/>
  </colItems>
  <dataFields count="1">
    <dataField name="Count of idCE" fld="1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12216868-AE37-474B-9DE1-CF5EA017FB8F}" name="PivotTable2" cacheId="2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compact="0" compactData="0" gridDropZones="1" multipleFieldFilters="0">
  <location ref="B47:D69" firstHeaderRow="2" firstDataRow="2" firstDataCol="2"/>
  <pivotFields count="9">
    <pivotField dataField="1" compact="0" outline="0" showAll="0">
      <items count="445">
        <item x="222"/>
        <item x="223"/>
        <item x="0"/>
        <item x="1"/>
        <item x="224"/>
        <item x="225"/>
        <item x="226"/>
        <item x="227"/>
        <item x="228"/>
        <item x="2"/>
        <item x="229"/>
        <item x="230"/>
        <item x="231"/>
        <item x="3"/>
        <item x="4"/>
        <item x="5"/>
        <item x="232"/>
        <item x="6"/>
        <item x="7"/>
        <item x="233"/>
        <item x="8"/>
        <item x="234"/>
        <item x="9"/>
        <item x="10"/>
        <item x="11"/>
        <item x="12"/>
        <item x="235"/>
        <item x="13"/>
        <item x="14"/>
        <item x="15"/>
        <item x="16"/>
        <item x="17"/>
        <item x="18"/>
        <item x="19"/>
        <item x="20"/>
        <item x="21"/>
        <item x="22"/>
        <item x="236"/>
        <item x="237"/>
        <item x="23"/>
        <item x="24"/>
        <item x="25"/>
        <item x="26"/>
        <item x="27"/>
        <item x="28"/>
        <item x="29"/>
        <item x="30"/>
        <item x="31"/>
        <item x="238"/>
        <item x="32"/>
        <item x="33"/>
        <item x="34"/>
        <item x="35"/>
        <item x="36"/>
        <item x="37"/>
        <item x="38"/>
        <item x="39"/>
        <item x="40"/>
        <item x="41"/>
        <item x="42"/>
        <item x="239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240"/>
        <item x="80"/>
        <item x="81"/>
        <item x="82"/>
        <item x="83"/>
        <item x="241"/>
        <item x="242"/>
        <item x="243"/>
        <item x="84"/>
        <item x="85"/>
        <item x="244"/>
        <item x="86"/>
        <item x="87"/>
        <item x="88"/>
        <item x="89"/>
        <item x="90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91"/>
        <item x="297"/>
        <item x="298"/>
        <item x="92"/>
        <item x="93"/>
        <item x="94"/>
        <item x="95"/>
        <item x="299"/>
        <item x="96"/>
        <item x="97"/>
        <item x="98"/>
        <item x="99"/>
        <item x="100"/>
        <item x="101"/>
        <item x="102"/>
        <item x="103"/>
        <item x="104"/>
        <item x="300"/>
        <item x="105"/>
        <item x="106"/>
        <item x="107"/>
        <item x="108"/>
        <item x="109"/>
        <item x="110"/>
        <item x="111"/>
        <item x="112"/>
        <item x="301"/>
        <item x="113"/>
        <item x="114"/>
        <item x="302"/>
        <item x="115"/>
        <item x="303"/>
        <item x="116"/>
        <item x="117"/>
        <item x="118"/>
        <item x="119"/>
        <item x="120"/>
        <item x="121"/>
        <item x="304"/>
        <item x="122"/>
        <item x="123"/>
        <item x="124"/>
        <item x="125"/>
        <item x="305"/>
        <item x="126"/>
        <item x="306"/>
        <item x="127"/>
        <item x="128"/>
        <item x="129"/>
        <item x="307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308"/>
        <item x="143"/>
        <item x="144"/>
        <item x="145"/>
        <item x="309"/>
        <item x="146"/>
        <item x="147"/>
        <item x="148"/>
        <item x="149"/>
        <item x="150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151"/>
        <item x="334"/>
        <item x="335"/>
        <item x="336"/>
        <item x="152"/>
        <item x="337"/>
        <item x="338"/>
        <item x="339"/>
        <item x="340"/>
        <item x="341"/>
        <item x="153"/>
        <item x="154"/>
        <item x="342"/>
        <item x="155"/>
        <item x="343"/>
        <item x="344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345"/>
        <item x="167"/>
        <item x="346"/>
        <item x="168"/>
        <item x="169"/>
        <item x="170"/>
        <item x="171"/>
        <item x="172"/>
        <item x="173"/>
        <item x="174"/>
        <item x="175"/>
        <item x="347"/>
        <item x="348"/>
        <item x="349"/>
        <item x="176"/>
        <item x="350"/>
        <item x="177"/>
        <item x="178"/>
        <item x="179"/>
        <item x="180"/>
        <item x="181"/>
        <item x="351"/>
        <item x="182"/>
        <item x="352"/>
        <item x="353"/>
        <item x="354"/>
        <item x="183"/>
        <item x="355"/>
        <item x="184"/>
        <item x="356"/>
        <item x="185"/>
        <item x="186"/>
        <item x="357"/>
        <item x="358"/>
        <item x="187"/>
        <item x="359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360"/>
        <item x="202"/>
        <item x="361"/>
        <item x="203"/>
        <item x="204"/>
        <item x="205"/>
        <item x="206"/>
        <item x="207"/>
        <item x="208"/>
        <item x="209"/>
        <item x="362"/>
        <item x="210"/>
        <item x="363"/>
        <item x="364"/>
        <item x="365"/>
        <item x="211"/>
        <item x="212"/>
        <item x="366"/>
        <item x="367"/>
        <item x="368"/>
        <item x="369"/>
        <item x="213"/>
        <item x="214"/>
        <item x="215"/>
        <item x="370"/>
        <item x="371"/>
        <item x="372"/>
        <item x="373"/>
        <item x="374"/>
        <item x="375"/>
        <item x="216"/>
        <item x="376"/>
        <item x="377"/>
        <item x="378"/>
        <item x="379"/>
        <item x="380"/>
        <item x="217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218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219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220"/>
        <item x="440"/>
        <item x="441"/>
        <item x="221"/>
        <item x="442"/>
        <item x="443"/>
        <item t="default"/>
      </items>
    </pivotField>
    <pivotField compact="0" outline="0" showAll="0"/>
    <pivotField compact="0" outline="0" showAll="0"/>
    <pivotField compact="0" outline="0" showAll="0"/>
    <pivotField axis="axisRow" compact="0" outline="0" showAll="0">
      <items count="3">
        <item x="1"/>
        <item x="0"/>
        <item t="default"/>
      </items>
    </pivotField>
    <pivotField compact="0" outline="0" showAll="0"/>
    <pivotField compact="0" outline="0" showAll="0"/>
    <pivotField compact="0" outline="0" showAll="0"/>
    <pivotField axis="axisRow" compact="0" outline="0" showAll="0">
      <items count="10">
        <item x="8"/>
        <item x="7"/>
        <item x="6"/>
        <item x="0"/>
        <item x="2"/>
        <item x="4"/>
        <item x="5"/>
        <item x="1"/>
        <item x="3"/>
        <item t="default"/>
      </items>
    </pivotField>
  </pivotFields>
  <rowFields count="2">
    <field x="4"/>
    <field x="8"/>
  </rowFields>
  <rowItems count="21">
    <i>
      <x/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default">
      <x/>
    </i>
    <i>
      <x v="1"/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t="default">
      <x v="1"/>
    </i>
    <i t="grand">
      <x/>
    </i>
  </rowItems>
  <colItems count="1">
    <i/>
  </colItems>
  <dataFields count="1">
    <dataField name="Count of idCE" fld="0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ivotTable" Target="../pivotTables/pivotTable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ivotTable" Target="../pivotTables/pivotTable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78179D-1513-C049-B59D-BAE62C972A7F}">
  <dimension ref="A1:K45"/>
  <sheetViews>
    <sheetView tabSelected="1" zoomScale="80" zoomScaleNormal="80" workbookViewId="0">
      <selection activeCell="C27" sqref="C27"/>
    </sheetView>
  </sheetViews>
  <sheetFormatPr defaultColWidth="11" defaultRowHeight="15.75"/>
  <cols>
    <col min="1" max="1" width="5.375" bestFit="1" customWidth="1"/>
    <col min="2" max="2" width="33.375" bestFit="1" customWidth="1"/>
    <col min="3" max="3" width="32.875" bestFit="1" customWidth="1"/>
    <col min="4" max="4" width="17.625" bestFit="1" customWidth="1"/>
    <col min="5" max="5" width="20.875" bestFit="1" customWidth="1"/>
    <col min="6" max="6" width="13" bestFit="1" customWidth="1"/>
    <col min="7" max="7" width="15.875" bestFit="1" customWidth="1"/>
    <col min="8" max="8" width="16.125" bestFit="1" customWidth="1"/>
    <col min="9" max="9" width="12.125" bestFit="1" customWidth="1"/>
    <col min="10" max="10" width="13.5" bestFit="1" customWidth="1"/>
    <col min="11" max="11" width="7" bestFit="1" customWidth="1"/>
    <col min="12" max="12" width="6.5" bestFit="1" customWidth="1"/>
    <col min="13" max="13" width="16.875" bestFit="1" customWidth="1"/>
    <col min="14" max="14" width="10.875" bestFit="1" customWidth="1"/>
    <col min="15" max="15" width="18.125" bestFit="1" customWidth="1"/>
    <col min="16" max="16" width="6.625" bestFit="1" customWidth="1"/>
    <col min="17" max="17" width="10.125" bestFit="1" customWidth="1"/>
    <col min="18" max="18" width="4.5" bestFit="1" customWidth="1"/>
    <col min="19" max="19" width="20.375" bestFit="1" customWidth="1"/>
    <col min="20" max="20" width="16" bestFit="1" customWidth="1"/>
    <col min="21" max="21" width="19.5" bestFit="1" customWidth="1"/>
    <col min="22" max="22" width="6.5" bestFit="1" customWidth="1"/>
    <col min="23" max="23" width="10.125" bestFit="1" customWidth="1"/>
    <col min="24" max="24" width="17.125" bestFit="1" customWidth="1"/>
    <col min="25" max="25" width="20.375" bestFit="1" customWidth="1"/>
    <col min="26" max="26" width="16" bestFit="1" customWidth="1"/>
    <col min="27" max="27" width="19.5" bestFit="1" customWidth="1"/>
    <col min="28" max="28" width="11.125" bestFit="1" customWidth="1"/>
    <col min="29" max="29" width="19.5" bestFit="1" customWidth="1"/>
    <col min="30" max="31" width="11.125" bestFit="1" customWidth="1"/>
  </cols>
  <sheetData>
    <row r="1" spans="1:11">
      <c r="C1" s="2" t="s">
        <v>1</v>
      </c>
      <c r="D1" t="s">
        <v>3881</v>
      </c>
    </row>
    <row r="3" spans="1:11">
      <c r="C3" s="2" t="s">
        <v>3821</v>
      </c>
      <c r="D3" s="2" t="s">
        <v>3880</v>
      </c>
    </row>
    <row r="4" spans="1:11" ht="31.5">
      <c r="D4" s="4" t="s">
        <v>3860</v>
      </c>
      <c r="E4" s="4" t="s">
        <v>3856</v>
      </c>
      <c r="F4" s="4" t="s">
        <v>3861</v>
      </c>
      <c r="G4" s="4" t="s">
        <v>3858</v>
      </c>
      <c r="H4" s="4" t="s">
        <v>3862</v>
      </c>
      <c r="I4" s="4" t="s">
        <v>3827</v>
      </c>
      <c r="J4" s="4" t="s">
        <v>3826</v>
      </c>
      <c r="K4" s="4" t="s">
        <v>3876</v>
      </c>
    </row>
    <row r="5" spans="1:11">
      <c r="C5" s="2" t="s">
        <v>3875</v>
      </c>
      <c r="K5" s="4"/>
    </row>
    <row r="6" spans="1:11">
      <c r="C6" s="3" t="s">
        <v>3855</v>
      </c>
      <c r="D6">
        <v>769</v>
      </c>
      <c r="E6">
        <v>203</v>
      </c>
      <c r="H6" s="8">
        <v>2</v>
      </c>
      <c r="I6">
        <v>71</v>
      </c>
      <c r="J6">
        <v>85</v>
      </c>
      <c r="K6">
        <v>1130</v>
      </c>
    </row>
    <row r="7" spans="1:11">
      <c r="C7" s="3" t="s">
        <v>3856</v>
      </c>
      <c r="D7">
        <v>61</v>
      </c>
      <c r="E7">
        <v>291</v>
      </c>
      <c r="H7" s="8">
        <v>1</v>
      </c>
      <c r="I7">
        <v>140</v>
      </c>
      <c r="J7">
        <v>78</v>
      </c>
      <c r="K7">
        <v>571</v>
      </c>
    </row>
    <row r="8" spans="1:11">
      <c r="C8" s="3" t="s">
        <v>3857</v>
      </c>
      <c r="F8">
        <v>12</v>
      </c>
      <c r="G8">
        <v>9</v>
      </c>
      <c r="J8">
        <v>1</v>
      </c>
      <c r="K8">
        <v>22</v>
      </c>
    </row>
    <row r="9" spans="1:11">
      <c r="C9" s="3" t="s">
        <v>3858</v>
      </c>
      <c r="E9" s="8">
        <v>2</v>
      </c>
      <c r="F9">
        <v>7</v>
      </c>
      <c r="G9">
        <v>36</v>
      </c>
      <c r="K9">
        <v>45</v>
      </c>
    </row>
    <row r="10" spans="1:11">
      <c r="C10" s="3" t="s">
        <v>3859</v>
      </c>
      <c r="H10">
        <v>3</v>
      </c>
      <c r="I10" s="8">
        <v>1</v>
      </c>
      <c r="K10">
        <v>4</v>
      </c>
    </row>
    <row r="11" spans="1:11">
      <c r="C11" s="3" t="s">
        <v>3827</v>
      </c>
      <c r="D11">
        <v>3</v>
      </c>
      <c r="E11">
        <v>40</v>
      </c>
      <c r="H11" s="8">
        <v>2</v>
      </c>
      <c r="I11">
        <v>272</v>
      </c>
      <c r="J11">
        <v>83</v>
      </c>
      <c r="K11">
        <v>400</v>
      </c>
    </row>
    <row r="12" spans="1:11">
      <c r="C12" s="3" t="s">
        <v>3826</v>
      </c>
      <c r="E12">
        <v>18</v>
      </c>
      <c r="G12">
        <v>6</v>
      </c>
      <c r="H12">
        <v>2</v>
      </c>
      <c r="I12">
        <v>54</v>
      </c>
      <c r="J12">
        <v>652</v>
      </c>
      <c r="K12">
        <v>732</v>
      </c>
    </row>
    <row r="13" spans="1:11">
      <c r="C13" s="3" t="s">
        <v>3876</v>
      </c>
      <c r="D13">
        <v>833</v>
      </c>
      <c r="E13">
        <v>554</v>
      </c>
      <c r="F13">
        <v>19</v>
      </c>
      <c r="G13">
        <v>51</v>
      </c>
      <c r="H13">
        <v>10</v>
      </c>
      <c r="I13">
        <v>538</v>
      </c>
      <c r="J13">
        <v>899</v>
      </c>
      <c r="K13">
        <v>2904</v>
      </c>
    </row>
    <row r="16" spans="1:11" ht="16.5" thickBot="1">
      <c r="A16" s="9"/>
      <c r="B16" s="9"/>
      <c r="C16" s="16" t="s">
        <v>3854</v>
      </c>
      <c r="D16" s="17">
        <v>7016404.2299999995</v>
      </c>
      <c r="E16" s="9"/>
      <c r="F16" s="9"/>
      <c r="G16" s="9"/>
      <c r="H16" s="9"/>
      <c r="I16" s="9"/>
    </row>
    <row r="17" spans="1:9" ht="33.950000000000003" customHeight="1" thickBot="1">
      <c r="A17" s="30" t="s">
        <v>1078</v>
      </c>
      <c r="B17" s="70" t="s">
        <v>3828</v>
      </c>
      <c r="C17" s="70"/>
      <c r="D17" s="31" t="s">
        <v>3849</v>
      </c>
      <c r="E17" s="31" t="s">
        <v>3850</v>
      </c>
      <c r="F17" s="31" t="s">
        <v>3851</v>
      </c>
      <c r="G17" s="31" t="s">
        <v>3852</v>
      </c>
      <c r="H17" s="31" t="s">
        <v>3853</v>
      </c>
      <c r="I17" s="32" t="s">
        <v>3882</v>
      </c>
    </row>
    <row r="18" spans="1:9">
      <c r="A18" s="6">
        <v>1</v>
      </c>
      <c r="B18" s="6" t="s">
        <v>3829</v>
      </c>
      <c r="C18" s="44" t="s">
        <v>3830</v>
      </c>
      <c r="D18" s="12">
        <f>$D$16*G18</f>
        <v>1863126.6757147789</v>
      </c>
      <c r="E18" s="18">
        <f t="shared" ref="E18:E44" si="0">1.96*$D$45*SQRT(((G18*(1-G18))/($H$45-1)))</f>
        <v>112874.21588174504</v>
      </c>
      <c r="F18" s="19">
        <f>E18/D18</f>
        <v>6.0583221394992601E-2</v>
      </c>
      <c r="G18" s="13">
        <f t="shared" ref="G18:G33" si="1">H18/H$45</f>
        <v>0.26553867403314918</v>
      </c>
      <c r="H18" s="6">
        <f>GETPIVOTDATA("idCE",$C$3,"Cobertura2015_2","Bosque latifoliado &gt;70%","Cobertura2005_2","Bosque latifoliado &gt;70%")</f>
        <v>769</v>
      </c>
      <c r="I18" s="33">
        <f>E18/1.96</f>
        <v>57588.885653951555</v>
      </c>
    </row>
    <row r="19" spans="1:9" ht="31.5">
      <c r="A19" s="6">
        <v>2</v>
      </c>
      <c r="B19" s="6" t="s">
        <v>3829</v>
      </c>
      <c r="C19" s="44" t="s">
        <v>3831</v>
      </c>
      <c r="D19" s="12">
        <f t="shared" ref="D19:D44" si="2">$D$16*G19</f>
        <v>705032.33112223749</v>
      </c>
      <c r="E19" s="18">
        <f t="shared" si="0"/>
        <v>76841.916824994245</v>
      </c>
      <c r="F19" s="19">
        <f t="shared" ref="F19:F44" si="3">E19/D19</f>
        <v>0.10899062841938167</v>
      </c>
      <c r="G19" s="13">
        <f t="shared" si="1"/>
        <v>0.10048342541436464</v>
      </c>
      <c r="H19" s="6">
        <f>GETPIVOTDATA("idCE",$C$3,"Cobertura2015_2","Bosque latifoliado degradado 30-69%","Cobertura2005_2","Bosque latifoliado degradado 30-69%")</f>
        <v>291</v>
      </c>
      <c r="I19" s="18">
        <f t="shared" ref="I19:I44" si="4">E19/1.96</f>
        <v>39205.059604588903</v>
      </c>
    </row>
    <row r="20" spans="1:9" ht="31.5">
      <c r="A20" s="6">
        <v>3</v>
      </c>
      <c r="B20" s="6" t="s">
        <v>3829</v>
      </c>
      <c r="C20" s="44" t="s">
        <v>3832</v>
      </c>
      <c r="D20" s="12">
        <f t="shared" si="2"/>
        <v>491826.67772444745</v>
      </c>
      <c r="E20" s="18">
        <f t="shared" si="0"/>
        <v>65255.035034321634</v>
      </c>
      <c r="F20" s="19">
        <f t="shared" si="3"/>
        <v>0.13267892529994407</v>
      </c>
      <c r="G20" s="13">
        <f t="shared" si="1"/>
        <v>7.0096685082872923E-2</v>
      </c>
      <c r="H20" s="6">
        <f>GETPIVOTDATA("idCE",$C$3,"Cobertura2015_2","Bosque latifoliado degradado 30-69%","Cobertura2005_2","Bosque latifoliado &gt;70%")</f>
        <v>203</v>
      </c>
      <c r="I20" s="18">
        <f t="shared" si="4"/>
        <v>33293.385221592674</v>
      </c>
    </row>
    <row r="21" spans="1:9" ht="31.5">
      <c r="A21" s="6">
        <v>4</v>
      </c>
      <c r="B21" s="6" t="s">
        <v>3829</v>
      </c>
      <c r="C21" s="44" t="s">
        <v>3833</v>
      </c>
      <c r="D21" s="12">
        <f t="shared" si="2"/>
        <v>147790.28246892264</v>
      </c>
      <c r="E21" s="18">
        <f t="shared" si="0"/>
        <v>36701.961949407741</v>
      </c>
      <c r="F21" s="19">
        <f t="shared" si="3"/>
        <v>0.24833812708305389</v>
      </c>
      <c r="G21" s="13">
        <f t="shared" si="1"/>
        <v>2.1063535911602212E-2</v>
      </c>
      <c r="H21" s="6">
        <f>GETPIVOTDATA("idCE",$C$3,"Cobertura2015_2","Bosque latifoliado &gt;70%","Cobertura2005_2","Bosque latifoliado degradado 30-69%")</f>
        <v>61</v>
      </c>
      <c r="I21" s="18">
        <f t="shared" si="4"/>
        <v>18725.490790514155</v>
      </c>
    </row>
    <row r="22" spans="1:9">
      <c r="A22" s="6">
        <v>5</v>
      </c>
      <c r="B22" s="6" t="s">
        <v>3829</v>
      </c>
      <c r="C22" s="44" t="s">
        <v>3834</v>
      </c>
      <c r="D22" s="12">
        <f t="shared" si="2"/>
        <v>29073.49819060773</v>
      </c>
      <c r="E22" s="18">
        <f t="shared" si="0"/>
        <v>16418.598492097492</v>
      </c>
      <c r="F22" s="19">
        <f t="shared" si="3"/>
        <v>0.56472731229163065</v>
      </c>
      <c r="G22" s="13">
        <f t="shared" si="1"/>
        <v>4.1436464088397788E-3</v>
      </c>
      <c r="H22" s="6">
        <f>GETPIVOTDATA("idCE",$C$3,"Cobertura2015_2","Bosque de Pino &gt;70%","Cobertura2005_2","Bosque de Pino &gt;70%")</f>
        <v>12</v>
      </c>
      <c r="I22" s="18">
        <f t="shared" si="4"/>
        <v>8376.8359653558637</v>
      </c>
    </row>
    <row r="23" spans="1:9">
      <c r="A23" s="6">
        <v>6</v>
      </c>
      <c r="B23" s="6" t="s">
        <v>3829</v>
      </c>
      <c r="C23" s="44" t="s">
        <v>3835</v>
      </c>
      <c r="D23" s="12">
        <f t="shared" si="2"/>
        <v>87220.49457182319</v>
      </c>
      <c r="E23" s="18">
        <f t="shared" si="0"/>
        <v>28319.272890090804</v>
      </c>
      <c r="F23" s="19">
        <f t="shared" si="3"/>
        <v>0.32468599300100071</v>
      </c>
      <c r="G23" s="13">
        <f t="shared" si="1"/>
        <v>1.2430939226519336E-2</v>
      </c>
      <c r="H23" s="6">
        <f>GETPIVOTDATA("idCE",$C$3,"Cobertura2015_2","Bosque de Pino degradado 30-69%","Cobertura2005_2","Bosque de Pino degradado 30-69%")</f>
        <v>36</v>
      </c>
      <c r="I23" s="18">
        <f t="shared" si="4"/>
        <v>14448.608617393267</v>
      </c>
    </row>
    <row r="24" spans="1:9" ht="31.5">
      <c r="A24" s="6">
        <v>7</v>
      </c>
      <c r="B24" s="6" t="s">
        <v>3829</v>
      </c>
      <c r="C24" s="44" t="s">
        <v>3836</v>
      </c>
      <c r="D24" s="12">
        <f t="shared" si="2"/>
        <v>21805.123642955798</v>
      </c>
      <c r="E24" s="18">
        <f t="shared" si="0"/>
        <v>14226.316884325277</v>
      </c>
      <c r="F24" s="19">
        <f t="shared" si="3"/>
        <v>0.65243000302459309</v>
      </c>
      <c r="G24" s="13">
        <f t="shared" si="1"/>
        <v>3.1077348066298341E-3</v>
      </c>
      <c r="H24" s="6">
        <f>GETPIVOTDATA("idCE",$C$3,"Cobertura2015_2","Bosque de Pino degradado 30-69%","Cobertura2005_2","Bosque de Pino &gt;70%")</f>
        <v>9</v>
      </c>
      <c r="I24" s="18">
        <f t="shared" si="4"/>
        <v>7258.3249409822847</v>
      </c>
    </row>
    <row r="25" spans="1:9" ht="31.5">
      <c r="A25" s="6">
        <v>8</v>
      </c>
      <c r="B25" s="6" t="s">
        <v>3829</v>
      </c>
      <c r="C25" s="44" t="s">
        <v>3837</v>
      </c>
      <c r="D25" s="12">
        <f t="shared" si="2"/>
        <v>16959.540611187844</v>
      </c>
      <c r="E25" s="18">
        <f t="shared" si="0"/>
        <v>12550.777267643527</v>
      </c>
      <c r="F25" s="19">
        <f t="shared" si="3"/>
        <v>0.74004228978726283</v>
      </c>
      <c r="G25" s="13">
        <f t="shared" si="1"/>
        <v>2.4171270718232043E-3</v>
      </c>
      <c r="H25" s="6">
        <f>GETPIVOTDATA("idCE",$C$3,"Cobertura2015_2","Bosque de Pino &gt;70%","Cobertura2005_2","Bosque de Pino degradado 30-69%")</f>
        <v>7</v>
      </c>
      <c r="I25" s="18">
        <f t="shared" si="4"/>
        <v>6403.4577896140445</v>
      </c>
    </row>
    <row r="26" spans="1:9">
      <c r="A26" s="6">
        <v>9</v>
      </c>
      <c r="B26" s="6" t="s">
        <v>3829</v>
      </c>
      <c r="C26" s="44" t="s">
        <v>3838</v>
      </c>
      <c r="D26" s="12">
        <f t="shared" si="2"/>
        <v>7268.3745476519325</v>
      </c>
      <c r="E26" s="18">
        <f t="shared" si="0"/>
        <v>8222.0985077342302</v>
      </c>
      <c r="F26" s="19">
        <f t="shared" si="3"/>
        <v>1.1312155769945016</v>
      </c>
      <c r="G26" s="13">
        <f t="shared" si="1"/>
        <v>1.0359116022099447E-3</v>
      </c>
      <c r="H26" s="6">
        <f>GETPIVOTDATA("idCE",$C$3,"Cobertura2015_2","Cultivo Permanente &gt; 30% (bosque)","Cobertura2005_2","Cultivo Permanente &gt; 30% (bosque)")</f>
        <v>3</v>
      </c>
      <c r="I26" s="18">
        <f t="shared" si="4"/>
        <v>4194.9482182317506</v>
      </c>
    </row>
    <row r="27" spans="1:9" ht="31.5">
      <c r="A27" s="6">
        <v>10</v>
      </c>
      <c r="B27" s="6" t="s">
        <v>3839</v>
      </c>
      <c r="C27" s="44" t="s">
        <v>3908</v>
      </c>
      <c r="D27" s="12">
        <f t="shared" si="2"/>
        <v>172018.19762776242</v>
      </c>
      <c r="E27" s="18">
        <f t="shared" si="0"/>
        <v>39526.306314590707</v>
      </c>
      <c r="F27" s="19">
        <f t="shared" si="3"/>
        <v>0.22977979574070054</v>
      </c>
      <c r="G27" s="13">
        <f t="shared" si="1"/>
        <v>2.4516574585635359E-2</v>
      </c>
      <c r="H27" s="6">
        <f>GETPIVOTDATA("idCE",$C$3,"Cobertura2015_2","Woody vegetation","Cobertura2005_2","Broadleaf forest &gt;70%")</f>
        <v>71</v>
      </c>
      <c r="I27" s="18">
        <f t="shared" si="4"/>
        <v>20166.482813566687</v>
      </c>
    </row>
    <row r="28" spans="1:9" ht="46.5">
      <c r="A28" s="6">
        <v>11</v>
      </c>
      <c r="B28" s="6" t="s">
        <v>3839</v>
      </c>
      <c r="C28" s="44" t="s">
        <v>3909</v>
      </c>
      <c r="D28" s="12">
        <f t="shared" si="2"/>
        <v>339190.81222375692</v>
      </c>
      <c r="E28" s="18">
        <f t="shared" si="0"/>
        <v>54821.568371803965</v>
      </c>
      <c r="F28" s="19">
        <f t="shared" si="3"/>
        <v>0.16162456763610492</v>
      </c>
      <c r="G28" s="13">
        <f t="shared" si="1"/>
        <v>4.834254143646409E-2</v>
      </c>
      <c r="H28" s="6">
        <f>GETPIVOTDATA("idCE",$C$3,"Cobertura2015_2","Woody vegetation","Cobertura2005_2","Broadleaf degraded forest 30-69%")</f>
        <v>140</v>
      </c>
      <c r="I28" s="18">
        <f t="shared" si="4"/>
        <v>27970.187944797941</v>
      </c>
    </row>
    <row r="29" spans="1:9" ht="31.5">
      <c r="A29" s="6">
        <v>12</v>
      </c>
      <c r="B29" s="6" t="s">
        <v>3839</v>
      </c>
      <c r="C29" s="44" t="s">
        <v>3883</v>
      </c>
      <c r="D29" s="12">
        <f t="shared" si="2"/>
        <v>205937.27885013813</v>
      </c>
      <c r="E29" s="18">
        <f t="shared" si="0"/>
        <v>43140.752597384562</v>
      </c>
      <c r="F29" s="19">
        <f t="shared" si="3"/>
        <v>0.20948491131990901</v>
      </c>
      <c r="G29" s="13">
        <f t="shared" si="1"/>
        <v>2.9350828729281769E-2</v>
      </c>
      <c r="H29" s="6">
        <f>GETPIVOTDATA("idCE",$C$3,"Cobertura2015_2","Non-woody vegetation","Cobertura2005_2","Broadleaf forest &gt;70%")</f>
        <v>85</v>
      </c>
      <c r="I29" s="18">
        <f t="shared" si="4"/>
        <v>22010.588059890084</v>
      </c>
    </row>
    <row r="30" spans="1:9" ht="47.25">
      <c r="A30" s="6">
        <v>13</v>
      </c>
      <c r="B30" s="6" t="s">
        <v>3839</v>
      </c>
      <c r="C30" s="44" t="s">
        <v>3884</v>
      </c>
      <c r="D30" s="12">
        <f t="shared" ref="D30" si="5">$D$16*G30</f>
        <v>188977.73823895026</v>
      </c>
      <c r="E30" s="18">
        <f t="shared" si="0"/>
        <v>41377.631469665081</v>
      </c>
      <c r="F30" s="19">
        <f t="shared" ref="F30" si="6">E30/D30</f>
        <v>0.21895505711548793</v>
      </c>
      <c r="G30" s="13">
        <f t="shared" si="1"/>
        <v>2.6933701657458564E-2</v>
      </c>
      <c r="H30" s="6">
        <f>GETPIVOTDATA("idCE",$C$3,"Cobertura2015_2","Non-woody vegetation","Cobertura2005_2","Broadleaf degraded forest 30-69%")</f>
        <v>78</v>
      </c>
      <c r="I30" s="18">
        <f t="shared" si="4"/>
        <v>21111.036464114837</v>
      </c>
    </row>
    <row r="31" spans="1:9" ht="30.75">
      <c r="A31" s="6">
        <v>14</v>
      </c>
      <c r="B31" s="6" t="s">
        <v>3839</v>
      </c>
      <c r="C31" s="44" t="s">
        <v>3910</v>
      </c>
      <c r="D31" s="12">
        <f t="shared" si="2"/>
        <v>0</v>
      </c>
      <c r="E31" s="18">
        <f t="shared" si="0"/>
        <v>0</v>
      </c>
      <c r="F31" s="19"/>
      <c r="G31" s="13">
        <f t="shared" si="1"/>
        <v>0</v>
      </c>
      <c r="H31" s="6">
        <f>GETPIVOTDATA("idCE",$C$3,"Cobertura2015_2","Woody vegetation","Cobertura2005_2","Pine forest &gt;70%")</f>
        <v>0</v>
      </c>
      <c r="I31" s="18">
        <f t="shared" si="4"/>
        <v>0</v>
      </c>
    </row>
    <row r="32" spans="1:9" ht="31.5">
      <c r="A32" s="6">
        <v>15</v>
      </c>
      <c r="B32" s="6" t="s">
        <v>3839</v>
      </c>
      <c r="C32" s="44" t="s">
        <v>3911</v>
      </c>
      <c r="D32" s="12">
        <f t="shared" ref="D32" si="7">$D$16*G32</f>
        <v>0</v>
      </c>
      <c r="E32" s="18">
        <f t="shared" si="0"/>
        <v>0</v>
      </c>
      <c r="F32" s="19"/>
      <c r="G32" s="13">
        <f t="shared" si="1"/>
        <v>0</v>
      </c>
      <c r="H32" s="6">
        <f>GETPIVOTDATA("idCE",$C$3,"Cobertura2015_2","Woody vegetation","Cobertura2005_2","Pine degraded forest 30-69%")</f>
        <v>0</v>
      </c>
      <c r="I32" s="18">
        <f t="shared" si="4"/>
        <v>0</v>
      </c>
    </row>
    <row r="33" spans="1:9" ht="31.5">
      <c r="A33" s="6">
        <v>16</v>
      </c>
      <c r="B33" s="6" t="s">
        <v>3839</v>
      </c>
      <c r="C33" s="44" t="s">
        <v>3885</v>
      </c>
      <c r="D33" s="12">
        <f t="shared" si="2"/>
        <v>2422.7915158839778</v>
      </c>
      <c r="E33" s="18">
        <f t="shared" si="0"/>
        <v>4748.6713711325974</v>
      </c>
      <c r="F33" s="19">
        <f t="shared" si="3"/>
        <v>1.9600000000000004</v>
      </c>
      <c r="G33" s="13">
        <f t="shared" si="1"/>
        <v>3.453038674033149E-4</v>
      </c>
      <c r="H33" s="6">
        <f>GETPIVOTDATA("idCE",$C$3,"Cobertura2015_2","Non-woody vegetation","Cobertura2005_2","Pine forest &gt;70%")</f>
        <v>1</v>
      </c>
      <c r="I33" s="18">
        <f t="shared" si="4"/>
        <v>2422.7915158839783</v>
      </c>
    </row>
    <row r="34" spans="1:9" ht="31.5">
      <c r="A34" s="6">
        <v>17</v>
      </c>
      <c r="B34" s="6" t="s">
        <v>3839</v>
      </c>
      <c r="C34" s="44" t="s">
        <v>3886</v>
      </c>
      <c r="D34" s="12">
        <f t="shared" ref="D34" si="8">$D$16*G34</f>
        <v>0</v>
      </c>
      <c r="E34" s="18">
        <f t="shared" si="0"/>
        <v>0</v>
      </c>
      <c r="F34" s="19"/>
      <c r="G34" s="13"/>
      <c r="H34" s="6">
        <f>GETPIVOTDATA("idCE",$C$3,"Cobertura2015_2","Non-woody vegetation","Cobertura2005_2","Pine degraded forest 30-69%")</f>
        <v>0</v>
      </c>
      <c r="I34" s="18">
        <f t="shared" si="4"/>
        <v>0</v>
      </c>
    </row>
    <row r="35" spans="1:9" ht="31.5">
      <c r="A35" s="6">
        <v>18</v>
      </c>
      <c r="B35" s="6" t="s">
        <v>3839</v>
      </c>
      <c r="C35" s="44" t="s">
        <v>3842</v>
      </c>
      <c r="D35" s="12">
        <f t="shared" si="2"/>
        <v>0</v>
      </c>
      <c r="E35" s="18">
        <f t="shared" si="0"/>
        <v>0</v>
      </c>
      <c r="F35" s="19"/>
      <c r="G35" s="13">
        <f t="shared" ref="G35:G44" si="9">H35/H$45</f>
        <v>0</v>
      </c>
      <c r="H35" s="6">
        <f>GETPIVOTDATA("idCE",$C$3,"Cobertura2015_2","Non-woody vegetation","Cobertura2005_2","Cultivo Permanente &gt; 30% (bosque)")</f>
        <v>0</v>
      </c>
      <c r="I35" s="18">
        <f>E35/1.96</f>
        <v>0</v>
      </c>
    </row>
    <row r="36" spans="1:9" ht="31.5">
      <c r="A36" s="6">
        <v>19</v>
      </c>
      <c r="B36" s="6" t="s">
        <v>3843</v>
      </c>
      <c r="C36" s="44" t="s">
        <v>3912</v>
      </c>
      <c r="D36" s="12">
        <f t="shared" si="2"/>
        <v>104180.03518301104</v>
      </c>
      <c r="E36" s="18">
        <f t="shared" si="0"/>
        <v>30912.415707352866</v>
      </c>
      <c r="F36" s="19">
        <f t="shared" si="3"/>
        <v>0.29672111026886894</v>
      </c>
      <c r="G36" s="13">
        <f t="shared" si="9"/>
        <v>1.4848066298342542E-2</v>
      </c>
      <c r="H36" s="6">
        <f>GETPIVOTDATA("idCE",$C$3,"Cobertura2015_2","Bosque latifoliado &gt;70%","Cobertura2005_2","Woody vegetation")+GETPIVOTDATA("idCE",$C$3,"Cobertura2015_2","Bosque latifoliado degradado 30-69%","Cobertura2005_2","Woody vegetation")</f>
        <v>43</v>
      </c>
      <c r="I36" s="18">
        <f t="shared" si="4"/>
        <v>15771.640667016769</v>
      </c>
    </row>
    <row r="37" spans="1:9" ht="31.5">
      <c r="A37" s="6">
        <v>20</v>
      </c>
      <c r="B37" s="6" t="s">
        <v>3843</v>
      </c>
      <c r="C37" s="44" t="s">
        <v>3844</v>
      </c>
      <c r="D37" s="12">
        <f t="shared" si="2"/>
        <v>43610.247285911595</v>
      </c>
      <c r="E37" s="18">
        <f t="shared" si="0"/>
        <v>20087.66600748388</v>
      </c>
      <c r="F37" s="19">
        <f t="shared" si="3"/>
        <v>0.46061802575408128</v>
      </c>
      <c r="G37" s="13">
        <f t="shared" si="9"/>
        <v>6.2154696132596682E-3</v>
      </c>
      <c r="H37" s="6">
        <f>GETPIVOTDATA("idCE",$C$3,"Cobertura2015_2","Bosque latifoliado &gt;70%","Cobertura2005_2","Non-woody vegetation")+GETPIVOTDATA("idCE",$C$3,"Cobertura2015_2","Bosque latifoliado degradado 30-69%","Cobertura2005_2","Non-woody vegetation")</f>
        <v>18</v>
      </c>
      <c r="I37" s="18">
        <f t="shared" si="4"/>
        <v>10248.809187491775</v>
      </c>
    </row>
    <row r="38" spans="1:9" ht="31.5">
      <c r="A38" s="6">
        <v>21</v>
      </c>
      <c r="B38" s="6" t="s">
        <v>3843</v>
      </c>
      <c r="C38" s="44" t="s">
        <v>3913</v>
      </c>
      <c r="D38" s="12">
        <f t="shared" si="2"/>
        <v>0</v>
      </c>
      <c r="E38" s="18">
        <f t="shared" si="0"/>
        <v>0</v>
      </c>
      <c r="F38" s="19"/>
      <c r="G38" s="13">
        <f t="shared" si="9"/>
        <v>0</v>
      </c>
      <c r="H38" s="6">
        <f>GETPIVOTDATA("idCE",$C$3,"Cobertura2015_2","Bosque de Pino &gt;70%","Cobertura2005_2","Woody vegetation")+GETPIVOTDATA("idCE",$C$3,"Cobertura2015_2","Bosque de Pino degradado 30-69%","Cobertura2005_2","Woody vegetation")</f>
        <v>0</v>
      </c>
      <c r="I38" s="18">
        <f t="shared" si="4"/>
        <v>0</v>
      </c>
    </row>
    <row r="39" spans="1:9" ht="31.5">
      <c r="A39" s="6">
        <v>22</v>
      </c>
      <c r="B39" s="6" t="s">
        <v>3843</v>
      </c>
      <c r="C39" s="44" t="s">
        <v>3845</v>
      </c>
      <c r="D39" s="12">
        <f t="shared" si="2"/>
        <v>14536.749095303865</v>
      </c>
      <c r="E39" s="18">
        <f t="shared" si="0"/>
        <v>11621.772723440185</v>
      </c>
      <c r="F39" s="19">
        <f t="shared" si="3"/>
        <v>0.79947536049821677</v>
      </c>
      <c r="G39" s="13">
        <f t="shared" si="9"/>
        <v>2.0718232044198894E-3</v>
      </c>
      <c r="H39" s="6">
        <f>GETPIVOTDATA("idCE",$C$3,"Cobertura2015_2","Bosque de Pino &gt;70%","Cobertura2005_2","Non-woody vegetation")+GETPIVOTDATA("idCE",$C$3,"Cobertura2015_2","Bosque de Pino degradado 30-69%","Cobertura2005_2","Non-woody vegetation")</f>
        <v>6</v>
      </c>
      <c r="I39" s="18">
        <f t="shared" si="4"/>
        <v>5929.4758793062165</v>
      </c>
    </row>
    <row r="40" spans="1:9" ht="31.5">
      <c r="A40" s="6">
        <v>23</v>
      </c>
      <c r="B40" s="6" t="s">
        <v>3843</v>
      </c>
      <c r="C40" s="44" t="s">
        <v>3846</v>
      </c>
      <c r="D40" s="12">
        <f t="shared" si="2"/>
        <v>4845.5830317679556</v>
      </c>
      <c r="E40" s="18">
        <f t="shared" si="0"/>
        <v>6714.4754881754898</v>
      </c>
      <c r="F40" s="19">
        <f t="shared" si="3"/>
        <v>1.3856899044253197</v>
      </c>
      <c r="G40" s="13">
        <f t="shared" si="9"/>
        <v>6.9060773480662981E-4</v>
      </c>
      <c r="H40" s="6">
        <f>GETPIVOTDATA("idCE",$C$3,"Cobertura2015_2","Cultivo Permanente &gt; 30% (bosque)","Cobertura2005_2","Non-woody vegetation")</f>
        <v>2</v>
      </c>
      <c r="I40" s="18">
        <f t="shared" si="4"/>
        <v>3425.7528000895359</v>
      </c>
    </row>
    <row r="41" spans="1:9">
      <c r="A41" s="6">
        <v>24</v>
      </c>
      <c r="B41" s="6" t="s">
        <v>3847</v>
      </c>
      <c r="C41" s="44" t="s">
        <v>3848</v>
      </c>
      <c r="D41" s="12">
        <f t="shared" si="2"/>
        <v>1579660.0683563536</v>
      </c>
      <c r="E41" s="18">
        <f t="shared" si="0"/>
        <v>106753.72934990357</v>
      </c>
      <c r="F41" s="19">
        <f t="shared" si="3"/>
        <v>6.7580191136300302E-2</v>
      </c>
      <c r="G41" s="13">
        <f t="shared" si="9"/>
        <v>0.22513812154696133</v>
      </c>
      <c r="H41" s="6">
        <f>GETPIVOTDATA("idCE",$C$3,"Cobertura2015_2","Non-woody vegetation","Cobertura2005_2","Non-woody vegetation")</f>
        <v>652</v>
      </c>
      <c r="I41" s="18">
        <f t="shared" si="4"/>
        <v>54466.188443828352</v>
      </c>
    </row>
    <row r="42" spans="1:9">
      <c r="A42" s="6">
        <v>25</v>
      </c>
      <c r="B42" s="6" t="s">
        <v>3847</v>
      </c>
      <c r="C42" s="44" t="s">
        <v>3914</v>
      </c>
      <c r="D42" s="12">
        <f t="shared" si="2"/>
        <v>658999.29232044192</v>
      </c>
      <c r="E42" s="18">
        <f t="shared" si="0"/>
        <v>74561.424883446045</v>
      </c>
      <c r="F42" s="19">
        <f t="shared" si="3"/>
        <v>0.11314340660504102</v>
      </c>
      <c r="G42" s="13">
        <f t="shared" si="9"/>
        <v>9.3922651933701654E-2</v>
      </c>
      <c r="H42" s="6">
        <f>GETPIVOTDATA("idCE",$C$3,"Cobertura2015_2","Woody vegetation","Cobertura2005_2","Woody vegetation")</f>
        <v>272</v>
      </c>
      <c r="I42" s="18">
        <f t="shared" si="4"/>
        <v>38041.543307880638</v>
      </c>
    </row>
    <row r="43" spans="1:9" ht="31.5">
      <c r="A43" s="6">
        <v>26</v>
      </c>
      <c r="B43" s="6" t="s">
        <v>3847</v>
      </c>
      <c r="C43" s="44" t="s">
        <v>3915</v>
      </c>
      <c r="D43" s="12">
        <f t="shared" si="2"/>
        <v>201091.69581837015</v>
      </c>
      <c r="E43" s="18">
        <f t="shared" si="0"/>
        <v>42645.355957088897</v>
      </c>
      <c r="F43" s="19">
        <f t="shared" si="3"/>
        <v>0.21206920446683683</v>
      </c>
      <c r="G43" s="13">
        <f t="shared" si="9"/>
        <v>2.8660220994475138E-2</v>
      </c>
      <c r="H43" s="6">
        <f>GETPIVOTDATA("idCE",$C$3,"Cobertura2015_2","Non-woody vegetation","Cobertura2005_2","Woody vegetation")</f>
        <v>83</v>
      </c>
      <c r="I43" s="18">
        <f t="shared" si="4"/>
        <v>21757.834671984132</v>
      </c>
    </row>
    <row r="44" spans="1:9" ht="31.5" thickBot="1">
      <c r="A44" s="7">
        <v>27</v>
      </c>
      <c r="B44" s="7" t="s">
        <v>3847</v>
      </c>
      <c r="C44" s="45" t="s">
        <v>3916</v>
      </c>
      <c r="D44" s="14">
        <f t="shared" si="2"/>
        <v>130830.7418577348</v>
      </c>
      <c r="E44" s="20">
        <f t="shared" si="0"/>
        <v>34574.56686909651</v>
      </c>
      <c r="F44" s="21">
        <f t="shared" si="3"/>
        <v>0.26426943987440549</v>
      </c>
      <c r="G44" s="15">
        <f t="shared" si="9"/>
        <v>1.8646408839779006E-2</v>
      </c>
      <c r="H44" s="7">
        <f>GETPIVOTDATA("idCE",$C$3,"Cobertura2015_2","Woody vegetation","Cobertura2005_2","Non-woody vegetation")</f>
        <v>54</v>
      </c>
      <c r="I44" s="20">
        <f t="shared" si="4"/>
        <v>17640.08513729414</v>
      </c>
    </row>
    <row r="45" spans="1:9">
      <c r="D45" s="11">
        <f>SUM(D18:D44)</f>
        <v>7016404.2299999995</v>
      </c>
      <c r="G45" s="10">
        <f>SUM(G18:G44)</f>
        <v>1.0000000000000002</v>
      </c>
      <c r="H45">
        <f>SUM(H18:H44)</f>
        <v>2896</v>
      </c>
    </row>
  </sheetData>
  <mergeCells count="1">
    <mergeCell ref="B17:C17"/>
  </mergeCells>
  <pageMargins left="0.7" right="0.7" top="0.75" bottom="0.75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B1290-E6DD-4C73-B8E4-6D634A33E9F7}">
  <dimension ref="A1:O70"/>
  <sheetViews>
    <sheetView zoomScale="80" zoomScaleNormal="80" workbookViewId="0"/>
  </sheetViews>
  <sheetFormatPr defaultColWidth="11" defaultRowHeight="15.75"/>
  <cols>
    <col min="1" max="1" width="3" style="1" bestFit="1" customWidth="1"/>
    <col min="2" max="2" width="50.125" style="1" bestFit="1" customWidth="1"/>
    <col min="3" max="3" width="15.625" style="1" bestFit="1" customWidth="1"/>
    <col min="4" max="4" width="11" style="1"/>
    <col min="5" max="5" width="8.125" style="1" bestFit="1" customWidth="1"/>
    <col min="6" max="6" width="8.5" style="1" bestFit="1" customWidth="1"/>
    <col min="7" max="7" width="17.375" style="1" bestFit="1" customWidth="1"/>
    <col min="8" max="8" width="7.375" style="1" bestFit="1" customWidth="1"/>
    <col min="9" max="10" width="7" style="1" bestFit="1" customWidth="1"/>
    <col min="11" max="11" width="5.5" style="1" bestFit="1" customWidth="1"/>
    <col min="12" max="12" width="11" style="1"/>
    <col min="13" max="15" width="10.875"/>
    <col min="16" max="16" width="5.5" style="1" bestFit="1" customWidth="1"/>
    <col min="17" max="17" width="11" style="1" customWidth="1"/>
    <col min="18" max="16384" width="11" style="1"/>
  </cols>
  <sheetData>
    <row r="1" spans="1:8" ht="16.5" thickBot="1">
      <c r="A1" s="46" t="s">
        <v>3868</v>
      </c>
      <c r="B1" s="46" t="s">
        <v>3828</v>
      </c>
      <c r="C1" s="46" t="s">
        <v>3869</v>
      </c>
      <c r="D1" s="46" t="s">
        <v>3849</v>
      </c>
      <c r="E1" s="46" t="s">
        <v>3866</v>
      </c>
      <c r="F1" s="46" t="s">
        <v>3867</v>
      </c>
      <c r="G1" s="46" t="s">
        <v>3850</v>
      </c>
      <c r="H1" s="46" t="s">
        <v>3851</v>
      </c>
    </row>
    <row r="2" spans="1:8" ht="15.95" customHeight="1">
      <c r="A2" s="1">
        <v>17</v>
      </c>
      <c r="B2" s="26" t="s">
        <v>3922</v>
      </c>
      <c r="C2" s="1" t="s">
        <v>3863</v>
      </c>
      <c r="D2" s="23">
        <v>0</v>
      </c>
      <c r="E2" s="23">
        <f t="shared" ref="E2:E33" si="0">D2-G2</f>
        <v>0</v>
      </c>
      <c r="F2" s="23">
        <f t="shared" ref="F2:F33" si="1">D2+G2</f>
        <v>0</v>
      </c>
      <c r="G2" s="23">
        <v>0</v>
      </c>
      <c r="H2" s="22"/>
    </row>
    <row r="3" spans="1:8">
      <c r="A3" s="1">
        <v>40</v>
      </c>
      <c r="B3" s="25"/>
      <c r="C3" s="1" t="s">
        <v>3864</v>
      </c>
      <c r="D3" s="23">
        <v>0</v>
      </c>
      <c r="E3" s="23">
        <f t="shared" si="0"/>
        <v>0</v>
      </c>
      <c r="F3" s="23">
        <f t="shared" si="1"/>
        <v>0</v>
      </c>
      <c r="G3" s="23">
        <v>0</v>
      </c>
      <c r="H3" s="22"/>
    </row>
    <row r="4" spans="1:8">
      <c r="A4" s="1">
        <v>63</v>
      </c>
      <c r="B4" s="25"/>
      <c r="C4" s="1" t="s">
        <v>3865</v>
      </c>
      <c r="D4" s="23">
        <v>0</v>
      </c>
      <c r="E4" s="23">
        <f t="shared" si="0"/>
        <v>0</v>
      </c>
      <c r="F4" s="23">
        <f t="shared" si="1"/>
        <v>0</v>
      </c>
      <c r="G4" s="23">
        <v>0</v>
      </c>
      <c r="H4" s="22"/>
    </row>
    <row r="5" spans="1:8" ht="15.95" customHeight="1">
      <c r="A5" s="1">
        <v>15</v>
      </c>
      <c r="B5" s="1" t="s">
        <v>3896</v>
      </c>
      <c r="C5" s="1" t="s">
        <v>3863</v>
      </c>
      <c r="D5" s="23">
        <v>215546.31638771185</v>
      </c>
      <c r="E5" s="23">
        <f t="shared" si="0"/>
        <v>138268.93834933135</v>
      </c>
      <c r="F5" s="23">
        <f t="shared" si="1"/>
        <v>292823.69442609232</v>
      </c>
      <c r="G5" s="23">
        <v>77277.378038380499</v>
      </c>
      <c r="H5" s="22">
        <v>0.3585186670477753</v>
      </c>
    </row>
    <row r="6" spans="1:8">
      <c r="A6" s="1">
        <v>38</v>
      </c>
      <c r="B6" s="24"/>
      <c r="C6" s="1" t="s">
        <v>3864</v>
      </c>
      <c r="D6" s="23">
        <v>43400.438536082467</v>
      </c>
      <c r="E6" s="23">
        <f t="shared" si="0"/>
        <v>8762.5673803779428</v>
      </c>
      <c r="F6" s="23">
        <f t="shared" si="1"/>
        <v>78038.309691786999</v>
      </c>
      <c r="G6" s="23">
        <v>34637.871155704524</v>
      </c>
      <c r="H6" s="22">
        <v>0.79809956590431963</v>
      </c>
    </row>
    <row r="7" spans="1:8">
      <c r="A7" s="1">
        <v>61</v>
      </c>
      <c r="B7" s="24"/>
      <c r="C7" s="1" t="s">
        <v>3865</v>
      </c>
      <c r="D7" s="23">
        <v>57160.115926680235</v>
      </c>
      <c r="E7" s="23">
        <f t="shared" si="0"/>
        <v>17691.749321950185</v>
      </c>
      <c r="F7" s="23">
        <f t="shared" si="1"/>
        <v>96628.482531410293</v>
      </c>
      <c r="G7" s="23">
        <v>39468.36660473005</v>
      </c>
      <c r="H7" s="22">
        <v>0.69048786841783982</v>
      </c>
    </row>
    <row r="8" spans="1:8" ht="15.95" customHeight="1">
      <c r="A8" s="1">
        <v>16</v>
      </c>
      <c r="B8" s="26" t="s">
        <v>3844</v>
      </c>
      <c r="C8" s="1" t="s">
        <v>3863</v>
      </c>
      <c r="D8" s="23">
        <v>74326.315995762707</v>
      </c>
      <c r="E8" s="23">
        <f t="shared" si="0"/>
        <v>28478.751458690262</v>
      </c>
      <c r="F8" s="23">
        <f t="shared" si="1"/>
        <v>120173.88053283514</v>
      </c>
      <c r="G8" s="23">
        <v>45847.564537072445</v>
      </c>
      <c r="H8" s="22">
        <v>0.61684161151867378</v>
      </c>
    </row>
    <row r="9" spans="1:8">
      <c r="A9" s="1">
        <v>39</v>
      </c>
      <c r="B9" s="25"/>
      <c r="C9" s="1" t="s">
        <v>3864</v>
      </c>
      <c r="D9" s="23">
        <v>0</v>
      </c>
      <c r="E9" s="23">
        <f t="shared" si="0"/>
        <v>0</v>
      </c>
      <c r="F9" s="23">
        <f t="shared" si="1"/>
        <v>0</v>
      </c>
      <c r="G9" s="23">
        <v>0</v>
      </c>
      <c r="H9" s="22">
        <v>0</v>
      </c>
    </row>
    <row r="10" spans="1:8">
      <c r="A10" s="1">
        <v>62</v>
      </c>
      <c r="B10" s="25"/>
      <c r="C10" s="1" t="s">
        <v>3865</v>
      </c>
      <c r="D10" s="23">
        <v>57160.115926680235</v>
      </c>
      <c r="E10" s="23">
        <f t="shared" si="0"/>
        <v>17691.749321950185</v>
      </c>
      <c r="F10" s="23">
        <f t="shared" si="1"/>
        <v>96628.482531410293</v>
      </c>
      <c r="G10" s="23">
        <v>39468.36660473005</v>
      </c>
      <c r="H10" s="22">
        <v>0.69048786841783982</v>
      </c>
    </row>
    <row r="11" spans="1:8" ht="15.95" customHeight="1">
      <c r="A11" s="1">
        <v>19</v>
      </c>
      <c r="B11" s="26" t="s">
        <v>3846</v>
      </c>
      <c r="C11" s="1" t="s">
        <v>3863</v>
      </c>
      <c r="D11" s="23">
        <v>0</v>
      </c>
      <c r="E11" s="23">
        <f t="shared" si="0"/>
        <v>0</v>
      </c>
      <c r="F11" s="23">
        <f t="shared" si="1"/>
        <v>0</v>
      </c>
      <c r="G11" s="23">
        <v>0</v>
      </c>
      <c r="H11" s="22">
        <v>0</v>
      </c>
    </row>
    <row r="12" spans="1:8">
      <c r="A12" s="1">
        <v>42</v>
      </c>
      <c r="B12" s="25"/>
      <c r="C12" s="1" t="s">
        <v>3864</v>
      </c>
      <c r="D12" s="23">
        <v>7233.4064226804121</v>
      </c>
      <c r="E12" s="23">
        <f t="shared" si="0"/>
        <v>-6944.0701657731961</v>
      </c>
      <c r="F12" s="23">
        <f t="shared" si="1"/>
        <v>21410.883011134021</v>
      </c>
      <c r="G12" s="23">
        <v>14177.476588453608</v>
      </c>
      <c r="H12" s="22">
        <v>1.96</v>
      </c>
    </row>
    <row r="13" spans="1:8">
      <c r="A13" s="1">
        <v>65</v>
      </c>
      <c r="B13" s="25"/>
      <c r="C13" s="1" t="s">
        <v>3865</v>
      </c>
      <c r="D13" s="23">
        <v>7145.0144908350294</v>
      </c>
      <c r="E13" s="23">
        <f t="shared" si="0"/>
        <v>-6859.2139112016275</v>
      </c>
      <c r="F13" s="23">
        <f t="shared" si="1"/>
        <v>21149.242892871687</v>
      </c>
      <c r="G13" s="23">
        <v>14004.228402036657</v>
      </c>
      <c r="H13" s="22">
        <v>1.96</v>
      </c>
    </row>
    <row r="14" spans="1:8" ht="15.95" customHeight="1">
      <c r="A14" s="1">
        <v>18</v>
      </c>
      <c r="B14" s="26" t="s">
        <v>3845</v>
      </c>
      <c r="C14" s="1" t="s">
        <v>3863</v>
      </c>
      <c r="D14" s="23">
        <v>37163.157997881353</v>
      </c>
      <c r="E14" s="23">
        <f t="shared" si="0"/>
        <v>4657.3750799249829</v>
      </c>
      <c r="F14" s="23">
        <f t="shared" si="1"/>
        <v>69668.940915837724</v>
      </c>
      <c r="G14" s="23">
        <v>32505.782917956371</v>
      </c>
      <c r="H14" s="22">
        <v>0.87467762884439215</v>
      </c>
    </row>
    <row r="15" spans="1:8">
      <c r="A15" s="1">
        <v>41</v>
      </c>
      <c r="B15" s="26"/>
      <c r="C15" s="1" t="s">
        <v>3864</v>
      </c>
      <c r="D15" s="23">
        <v>7233.4064226804121</v>
      </c>
      <c r="E15" s="23">
        <f t="shared" si="0"/>
        <v>-6944.0701657731961</v>
      </c>
      <c r="F15" s="23">
        <f t="shared" si="1"/>
        <v>21410.883011134021</v>
      </c>
      <c r="G15" s="23">
        <v>14177.476588453608</v>
      </c>
      <c r="H15" s="22">
        <v>1.96</v>
      </c>
    </row>
    <row r="16" spans="1:8">
      <c r="A16" s="1">
        <v>64</v>
      </c>
      <c r="B16" s="26"/>
      <c r="C16" s="1" t="s">
        <v>3865</v>
      </c>
      <c r="D16" s="23">
        <v>0</v>
      </c>
      <c r="E16" s="23">
        <f t="shared" si="0"/>
        <v>0</v>
      </c>
      <c r="F16" s="23">
        <f t="shared" si="1"/>
        <v>0</v>
      </c>
      <c r="G16" s="23">
        <v>0</v>
      </c>
      <c r="H16" s="22"/>
    </row>
    <row r="17" spans="1:8" ht="15.95" customHeight="1">
      <c r="A17" s="1">
        <v>22</v>
      </c>
      <c r="B17" s="26" t="s">
        <v>3917</v>
      </c>
      <c r="C17" s="1" t="s">
        <v>3863</v>
      </c>
      <c r="D17" s="23">
        <v>148652.63199152541</v>
      </c>
      <c r="E17" s="23">
        <f t="shared" si="0"/>
        <v>84162.418323002785</v>
      </c>
      <c r="F17" s="23">
        <f t="shared" si="1"/>
        <v>213142.84566004804</v>
      </c>
      <c r="G17" s="23">
        <v>64490.213668522629</v>
      </c>
      <c r="H17" s="22">
        <v>0.43383163018734289</v>
      </c>
    </row>
    <row r="18" spans="1:8">
      <c r="A18" s="1">
        <v>45</v>
      </c>
      <c r="B18" s="26"/>
      <c r="C18" s="1" t="s">
        <v>3864</v>
      </c>
      <c r="D18" s="23">
        <v>180835.16056701029</v>
      </c>
      <c r="E18" s="23">
        <f t="shared" si="0"/>
        <v>110831.14400760505</v>
      </c>
      <c r="F18" s="23">
        <f t="shared" si="1"/>
        <v>250839.17712641554</v>
      </c>
      <c r="G18" s="23">
        <v>70004.016559405238</v>
      </c>
      <c r="H18" s="22">
        <v>0.38711507397072015</v>
      </c>
    </row>
    <row r="19" spans="1:8">
      <c r="A19" s="1">
        <v>68</v>
      </c>
      <c r="B19" s="26"/>
      <c r="C19" s="1" t="s">
        <v>3865</v>
      </c>
      <c r="D19" s="23">
        <v>271510.55065173114</v>
      </c>
      <c r="E19" s="23">
        <f t="shared" si="0"/>
        <v>186826.3335151358</v>
      </c>
      <c r="F19" s="23">
        <f t="shared" si="1"/>
        <v>356194.76778832648</v>
      </c>
      <c r="G19" s="23">
        <v>84684.21713659534</v>
      </c>
      <c r="H19" s="22">
        <v>0.3119002813456796</v>
      </c>
    </row>
    <row r="20" spans="1:8" ht="15.95" customHeight="1">
      <c r="A20" s="1">
        <v>10</v>
      </c>
      <c r="B20" s="1" t="s">
        <v>3918</v>
      </c>
      <c r="C20" s="1" t="s">
        <v>3863</v>
      </c>
      <c r="D20" s="23">
        <v>706100.00195974566</v>
      </c>
      <c r="E20" s="23">
        <f t="shared" si="0"/>
        <v>571371.8104538488</v>
      </c>
      <c r="F20" s="23">
        <f t="shared" si="1"/>
        <v>840828.19346564251</v>
      </c>
      <c r="G20" s="23">
        <v>134728.19150589683</v>
      </c>
      <c r="H20" s="22">
        <v>0.19080610555440503</v>
      </c>
    </row>
    <row r="21" spans="1:8">
      <c r="A21" s="1">
        <v>33</v>
      </c>
      <c r="C21" s="1" t="s">
        <v>3864</v>
      </c>
      <c r="D21" s="23">
        <v>412304.16609278345</v>
      </c>
      <c r="E21" s="23">
        <f t="shared" si="0"/>
        <v>308405.52512167243</v>
      </c>
      <c r="F21" s="23">
        <f t="shared" si="1"/>
        <v>516202.80706389446</v>
      </c>
      <c r="G21" s="23">
        <v>103898.64097111102</v>
      </c>
      <c r="H21" s="22">
        <v>0.25199512766439047</v>
      </c>
    </row>
    <row r="22" spans="1:8">
      <c r="A22" s="1">
        <v>56</v>
      </c>
      <c r="C22" s="1" t="s">
        <v>3865</v>
      </c>
      <c r="D22" s="23">
        <v>421555.85495926678</v>
      </c>
      <c r="E22" s="23">
        <f t="shared" si="0"/>
        <v>317215.68545274436</v>
      </c>
      <c r="F22" s="23">
        <f t="shared" si="1"/>
        <v>525896.0244657892</v>
      </c>
      <c r="G22" s="23">
        <v>104340.16950652245</v>
      </c>
      <c r="H22" s="22">
        <v>0.24751208713873613</v>
      </c>
    </row>
    <row r="23" spans="1:8">
      <c r="A23" s="1">
        <v>11</v>
      </c>
      <c r="B23" s="1" t="s">
        <v>3840</v>
      </c>
      <c r="C23" s="1" t="s">
        <v>3863</v>
      </c>
      <c r="D23" s="23">
        <v>178383.1583898305</v>
      </c>
      <c r="E23" s="23">
        <f t="shared" si="0"/>
        <v>107890.74702436592</v>
      </c>
      <c r="F23" s="23">
        <f t="shared" si="1"/>
        <v>248875.56975529506</v>
      </c>
      <c r="G23" s="23">
        <v>70492.411365464577</v>
      </c>
      <c r="H23" s="22">
        <v>0.39517414088730085</v>
      </c>
    </row>
    <row r="24" spans="1:8">
      <c r="A24" s="1">
        <v>34</v>
      </c>
      <c r="C24" s="1" t="s">
        <v>3864</v>
      </c>
      <c r="D24" s="23">
        <v>528038.66885567002</v>
      </c>
      <c r="E24" s="23">
        <f t="shared" si="0"/>
        <v>411493.3855662141</v>
      </c>
      <c r="F24" s="23">
        <f t="shared" si="1"/>
        <v>644583.95214512595</v>
      </c>
      <c r="G24" s="23">
        <v>116545.28328945593</v>
      </c>
      <c r="H24" s="22">
        <v>0.22071353891946027</v>
      </c>
    </row>
    <row r="25" spans="1:8">
      <c r="A25" s="1">
        <v>57</v>
      </c>
      <c r="C25" s="1" t="s">
        <v>3865</v>
      </c>
      <c r="D25" s="23">
        <v>471570.95639511198</v>
      </c>
      <c r="E25" s="23">
        <f t="shared" si="0"/>
        <v>361633.8286647902</v>
      </c>
      <c r="F25" s="23">
        <f t="shared" si="1"/>
        <v>581508.08412543382</v>
      </c>
      <c r="G25" s="23">
        <v>109937.12773032178</v>
      </c>
      <c r="H25" s="22">
        <v>0.23312955609210484</v>
      </c>
    </row>
    <row r="26" spans="1:8">
      <c r="A26" s="1">
        <v>14</v>
      </c>
      <c r="B26" s="1" t="s">
        <v>3842</v>
      </c>
      <c r="C26" s="1" t="s">
        <v>3863</v>
      </c>
      <c r="D26" s="23">
        <v>0</v>
      </c>
      <c r="E26" s="23">
        <f t="shared" si="0"/>
        <v>0</v>
      </c>
      <c r="F26" s="23">
        <f t="shared" si="1"/>
        <v>0</v>
      </c>
      <c r="G26" s="23">
        <v>0</v>
      </c>
      <c r="H26" s="22"/>
    </row>
    <row r="27" spans="1:8">
      <c r="A27" s="1">
        <v>37</v>
      </c>
      <c r="C27" s="1" t="s">
        <v>3864</v>
      </c>
      <c r="D27" s="23">
        <v>0</v>
      </c>
      <c r="E27" s="23">
        <f t="shared" si="0"/>
        <v>0</v>
      </c>
      <c r="F27" s="23">
        <f t="shared" si="1"/>
        <v>0</v>
      </c>
      <c r="G27" s="23">
        <v>0</v>
      </c>
      <c r="H27" s="22"/>
    </row>
    <row r="28" spans="1:8">
      <c r="A28" s="1">
        <v>60</v>
      </c>
      <c r="C28" s="1" t="s">
        <v>3865</v>
      </c>
      <c r="D28" s="23">
        <v>0</v>
      </c>
      <c r="E28" s="23">
        <f t="shared" si="0"/>
        <v>0</v>
      </c>
      <c r="F28" s="23">
        <f t="shared" si="1"/>
        <v>0</v>
      </c>
      <c r="G28" s="23">
        <v>0</v>
      </c>
      <c r="H28" s="22"/>
    </row>
    <row r="29" spans="1:8">
      <c r="A29" s="1">
        <v>12</v>
      </c>
      <c r="B29" s="1" t="s">
        <v>3919</v>
      </c>
      <c r="C29" s="1" t="s">
        <v>3863</v>
      </c>
      <c r="D29" s="23">
        <v>0</v>
      </c>
      <c r="E29" s="23">
        <f t="shared" si="0"/>
        <v>0</v>
      </c>
      <c r="F29" s="23">
        <f t="shared" si="1"/>
        <v>0</v>
      </c>
      <c r="G29" s="23">
        <v>0</v>
      </c>
      <c r="H29" s="22"/>
    </row>
    <row r="30" spans="1:8">
      <c r="A30" s="1">
        <v>35</v>
      </c>
      <c r="C30" s="1" t="s">
        <v>3864</v>
      </c>
      <c r="D30" s="23">
        <v>0</v>
      </c>
      <c r="E30" s="23">
        <f t="shared" si="0"/>
        <v>0</v>
      </c>
      <c r="F30" s="23">
        <f t="shared" si="1"/>
        <v>0</v>
      </c>
      <c r="G30" s="23">
        <v>0</v>
      </c>
      <c r="H30" s="22"/>
    </row>
    <row r="31" spans="1:8">
      <c r="A31" s="1">
        <v>58</v>
      </c>
      <c r="C31" s="1" t="s">
        <v>3865</v>
      </c>
      <c r="D31" s="23">
        <v>0</v>
      </c>
      <c r="E31" s="23">
        <f t="shared" si="0"/>
        <v>0</v>
      </c>
      <c r="F31" s="23">
        <f t="shared" si="1"/>
        <v>0</v>
      </c>
      <c r="G31" s="23">
        <v>0</v>
      </c>
      <c r="H31" s="22"/>
    </row>
    <row r="32" spans="1:8">
      <c r="A32" s="1">
        <v>13</v>
      </c>
      <c r="B32" s="1" t="s">
        <v>3841</v>
      </c>
      <c r="C32" s="1" t="s">
        <v>3863</v>
      </c>
      <c r="D32" s="23">
        <v>0</v>
      </c>
      <c r="E32" s="23">
        <f t="shared" si="0"/>
        <v>0</v>
      </c>
      <c r="F32" s="23">
        <f t="shared" si="1"/>
        <v>0</v>
      </c>
      <c r="G32" s="23">
        <v>0</v>
      </c>
      <c r="H32" s="22">
        <v>0</v>
      </c>
    </row>
    <row r="33" spans="1:8">
      <c r="A33" s="1">
        <v>36</v>
      </c>
      <c r="C33" s="1" t="s">
        <v>3864</v>
      </c>
      <c r="D33" s="23">
        <v>7233.4064226804121</v>
      </c>
      <c r="E33" s="23">
        <f t="shared" si="0"/>
        <v>-6944.0701657731961</v>
      </c>
      <c r="F33" s="23">
        <f t="shared" si="1"/>
        <v>21410.883011134021</v>
      </c>
      <c r="G33" s="23">
        <v>14177.476588453608</v>
      </c>
      <c r="H33" s="22">
        <v>1.96</v>
      </c>
    </row>
    <row r="34" spans="1:8">
      <c r="A34" s="1">
        <v>59</v>
      </c>
      <c r="C34" s="1" t="s">
        <v>3865</v>
      </c>
      <c r="D34" s="23">
        <v>0</v>
      </c>
      <c r="E34" s="23">
        <f t="shared" ref="E34:E65" si="2">D34-G34</f>
        <v>0</v>
      </c>
      <c r="F34" s="23">
        <f t="shared" ref="F34:F65" si="3">D34+G34</f>
        <v>0</v>
      </c>
      <c r="G34" s="23">
        <v>0</v>
      </c>
      <c r="H34" s="22"/>
    </row>
    <row r="35" spans="1:8">
      <c r="A35" s="1">
        <v>3</v>
      </c>
      <c r="B35" s="1" t="s">
        <v>3832</v>
      </c>
      <c r="C35" s="1" t="s">
        <v>3863</v>
      </c>
      <c r="D35" s="23">
        <v>921646.31834745768</v>
      </c>
      <c r="E35" s="23">
        <f t="shared" si="2"/>
        <v>770373.60348336049</v>
      </c>
      <c r="F35" s="23">
        <f t="shared" si="3"/>
        <v>1072919.0332115549</v>
      </c>
      <c r="G35" s="23">
        <v>151272.71486409713</v>
      </c>
      <c r="H35" s="22">
        <v>0.16413315157091291</v>
      </c>
    </row>
    <row r="36" spans="1:8">
      <c r="A36" s="1">
        <v>26</v>
      </c>
      <c r="C36" s="1" t="s">
        <v>3864</v>
      </c>
      <c r="D36" s="23">
        <v>296569.66332989692</v>
      </c>
      <c r="E36" s="23">
        <f t="shared" si="2"/>
        <v>207682.95254146046</v>
      </c>
      <c r="F36" s="23">
        <f t="shared" si="3"/>
        <v>385456.37411833339</v>
      </c>
      <c r="G36" s="23">
        <v>88886.710788436452</v>
      </c>
      <c r="H36" s="22">
        <v>0.29971612669486369</v>
      </c>
    </row>
    <row r="37" spans="1:8">
      <c r="A37" s="1">
        <v>49</v>
      </c>
      <c r="C37" s="1" t="s">
        <v>3865</v>
      </c>
      <c r="D37" s="23">
        <v>271510.55065173114</v>
      </c>
      <c r="E37" s="23">
        <f t="shared" si="2"/>
        <v>186826.3335151358</v>
      </c>
      <c r="F37" s="23">
        <f t="shared" si="3"/>
        <v>356194.76778832648</v>
      </c>
      <c r="G37" s="23">
        <v>84684.21713659534</v>
      </c>
      <c r="H37" s="22">
        <v>0.3119002813456796</v>
      </c>
    </row>
    <row r="38" spans="1:8">
      <c r="A38" s="1">
        <v>7</v>
      </c>
      <c r="B38" s="1" t="s">
        <v>3836</v>
      </c>
      <c r="C38" s="1" t="s">
        <v>3863</v>
      </c>
      <c r="D38" s="23">
        <v>29730.526398305083</v>
      </c>
      <c r="E38" s="23">
        <f t="shared" si="2"/>
        <v>640.99301829965043</v>
      </c>
      <c r="F38" s="23">
        <f t="shared" si="3"/>
        <v>58820.059778310519</v>
      </c>
      <c r="G38" s="23">
        <v>29089.533380005432</v>
      </c>
      <c r="H38" s="22">
        <v>0.97843990349473953</v>
      </c>
    </row>
    <row r="39" spans="1:8">
      <c r="A39" s="1">
        <v>30</v>
      </c>
      <c r="C39" s="1" t="s">
        <v>3864</v>
      </c>
      <c r="D39" s="23">
        <v>21700.219268041234</v>
      </c>
      <c r="E39" s="23">
        <f t="shared" si="2"/>
        <v>-2830.5357139993248</v>
      </c>
      <c r="F39" s="23">
        <f t="shared" si="3"/>
        <v>46230.974250081796</v>
      </c>
      <c r="G39" s="23">
        <v>24530.754982040558</v>
      </c>
      <c r="H39" s="22">
        <v>1.1304381158105608</v>
      </c>
    </row>
    <row r="40" spans="1:8">
      <c r="A40" s="1">
        <v>53</v>
      </c>
      <c r="C40" s="1" t="s">
        <v>3865</v>
      </c>
      <c r="D40" s="23">
        <v>14290.028981670059</v>
      </c>
      <c r="E40" s="23">
        <f t="shared" si="2"/>
        <v>-5504.8439051886726</v>
      </c>
      <c r="F40" s="23">
        <f t="shared" si="3"/>
        <v>34084.901868528788</v>
      </c>
      <c r="G40" s="23">
        <v>19794.872886858731</v>
      </c>
      <c r="H40" s="22">
        <v>1.3852227250378415</v>
      </c>
    </row>
    <row r="41" spans="1:8">
      <c r="A41" s="1">
        <v>4</v>
      </c>
      <c r="B41" s="1" t="s">
        <v>3833</v>
      </c>
      <c r="C41" s="1" t="s">
        <v>3863</v>
      </c>
      <c r="D41" s="23">
        <v>260142.10598516947</v>
      </c>
      <c r="E41" s="23">
        <f t="shared" si="2"/>
        <v>175524.87756934488</v>
      </c>
      <c r="F41" s="23">
        <f t="shared" si="3"/>
        <v>344759.33440099406</v>
      </c>
      <c r="G41" s="23">
        <v>84617.228415824575</v>
      </c>
      <c r="H41" s="22">
        <v>0.32527309677676147</v>
      </c>
    </row>
    <row r="42" spans="1:8">
      <c r="A42" s="1">
        <v>27</v>
      </c>
      <c r="C42" s="1" t="s">
        <v>3864</v>
      </c>
      <c r="D42" s="23">
        <v>28933.625690721648</v>
      </c>
      <c r="E42" s="23">
        <f t="shared" si="2"/>
        <v>622.59965587940678</v>
      </c>
      <c r="F42" s="23">
        <f t="shared" si="3"/>
        <v>57244.65172556389</v>
      </c>
      <c r="G42" s="23">
        <v>28311.026034842242</v>
      </c>
      <c r="H42" s="22">
        <v>0.97848179614492425</v>
      </c>
    </row>
    <row r="43" spans="1:8">
      <c r="A43" s="1">
        <v>50</v>
      </c>
      <c r="C43" s="1" t="s">
        <v>3865</v>
      </c>
      <c r="D43" s="23">
        <v>157190.31879837066</v>
      </c>
      <c r="E43" s="23">
        <f t="shared" si="2"/>
        <v>92211.526010475194</v>
      </c>
      <c r="F43" s="23">
        <f t="shared" si="3"/>
        <v>222169.11158626614</v>
      </c>
      <c r="G43" s="23">
        <v>64978.792787895465</v>
      </c>
      <c r="H43" s="22">
        <v>0.41337655705911702</v>
      </c>
    </row>
    <row r="44" spans="1:8">
      <c r="A44" s="1">
        <v>8</v>
      </c>
      <c r="B44" s="1" t="s">
        <v>3837</v>
      </c>
      <c r="C44" s="1" t="s">
        <v>3863</v>
      </c>
      <c r="D44" s="23">
        <v>29730.526398305083</v>
      </c>
      <c r="E44" s="23">
        <f t="shared" si="2"/>
        <v>640.99301829965043</v>
      </c>
      <c r="F44" s="23">
        <f t="shared" si="3"/>
        <v>58820.059778310519</v>
      </c>
      <c r="G44" s="23">
        <v>29089.533380005432</v>
      </c>
      <c r="H44" s="22">
        <v>0.97843990349473953</v>
      </c>
    </row>
    <row r="45" spans="1:8">
      <c r="A45" s="1">
        <v>31</v>
      </c>
      <c r="C45" s="1" t="s">
        <v>3864</v>
      </c>
      <c r="D45" s="23">
        <v>14466.812845360824</v>
      </c>
      <c r="E45" s="23">
        <f t="shared" si="2"/>
        <v>-5572.8184489632495</v>
      </c>
      <c r="F45" s="23">
        <f t="shared" si="3"/>
        <v>34506.4441396849</v>
      </c>
      <c r="G45" s="23">
        <v>20039.631294324074</v>
      </c>
      <c r="H45" s="22">
        <v>1.3852139727341759</v>
      </c>
    </row>
    <row r="46" spans="1:8">
      <c r="A46" s="1">
        <v>54</v>
      </c>
      <c r="C46" s="1" t="s">
        <v>3865</v>
      </c>
      <c r="D46" s="23">
        <v>7145.0144908350294</v>
      </c>
      <c r="E46" s="23">
        <f t="shared" si="2"/>
        <v>-6859.2139112016275</v>
      </c>
      <c r="F46" s="23">
        <f t="shared" si="3"/>
        <v>21149.242892871687</v>
      </c>
      <c r="G46" s="23">
        <v>14004.228402036657</v>
      </c>
      <c r="H46" s="22">
        <v>1.96</v>
      </c>
    </row>
    <row r="47" spans="1:8">
      <c r="A47" s="1">
        <v>23</v>
      </c>
      <c r="B47" s="1" t="s">
        <v>3920</v>
      </c>
      <c r="C47" s="1" t="s">
        <v>3863</v>
      </c>
      <c r="D47" s="23">
        <v>193248.42158898304</v>
      </c>
      <c r="E47" s="23">
        <f t="shared" si="2"/>
        <v>119957.3878990838</v>
      </c>
      <c r="F47" s="23">
        <f t="shared" si="3"/>
        <v>266539.45527888229</v>
      </c>
      <c r="G47" s="23">
        <v>73291.033689899239</v>
      </c>
      <c r="H47" s="22">
        <v>0.37925812323466612</v>
      </c>
    </row>
    <row r="48" spans="1:8">
      <c r="A48" s="1">
        <v>46</v>
      </c>
      <c r="C48" s="1" t="s">
        <v>3864</v>
      </c>
      <c r="D48" s="23">
        <v>50633.844958762886</v>
      </c>
      <c r="E48" s="23">
        <f t="shared" si="2"/>
        <v>13240.078284405885</v>
      </c>
      <c r="F48" s="23">
        <f t="shared" si="3"/>
        <v>88027.611633119886</v>
      </c>
      <c r="G48" s="23">
        <v>37393.766674357001</v>
      </c>
      <c r="H48" s="22">
        <v>0.73851327515836807</v>
      </c>
    </row>
    <row r="49" spans="1:8">
      <c r="A49" s="1">
        <v>69</v>
      </c>
      <c r="C49" s="1" t="s">
        <v>3865</v>
      </c>
      <c r="D49" s="23">
        <v>150045.30430753564</v>
      </c>
      <c r="E49" s="23">
        <f t="shared" si="2"/>
        <v>86527.420164404117</v>
      </c>
      <c r="F49" s="23">
        <f t="shared" si="3"/>
        <v>213563.18845066716</v>
      </c>
      <c r="G49" s="23">
        <v>63517.88414313153</v>
      </c>
      <c r="H49" s="22">
        <v>0.42332470473680467</v>
      </c>
    </row>
    <row r="50" spans="1:8">
      <c r="A50" s="1">
        <v>21</v>
      </c>
      <c r="B50" s="1" t="s">
        <v>3921</v>
      </c>
      <c r="C50" s="1" t="s">
        <v>3863</v>
      </c>
      <c r="D50" s="23">
        <v>557447.36996822024</v>
      </c>
      <c r="E50" s="23">
        <f t="shared" si="2"/>
        <v>436336.43626819027</v>
      </c>
      <c r="F50" s="23">
        <f t="shared" si="3"/>
        <v>678558.30366825021</v>
      </c>
      <c r="G50" s="23">
        <v>121110.93370002997</v>
      </c>
      <c r="H50" s="22">
        <v>0.21725985308161816</v>
      </c>
    </row>
    <row r="51" spans="1:8">
      <c r="A51" s="1">
        <v>44</v>
      </c>
      <c r="C51" s="1" t="s">
        <v>3864</v>
      </c>
      <c r="D51" s="23">
        <v>672706.79730927839</v>
      </c>
      <c r="E51" s="23">
        <f t="shared" si="2"/>
        <v>542636.44360562298</v>
      </c>
      <c r="F51" s="23">
        <f t="shared" si="3"/>
        <v>802777.15101293381</v>
      </c>
      <c r="G51" s="23">
        <v>130070.35370365546</v>
      </c>
      <c r="H51" s="22">
        <v>0.1933537080700187</v>
      </c>
    </row>
    <row r="52" spans="1:8">
      <c r="A52" s="1">
        <v>67</v>
      </c>
      <c r="C52" s="1" t="s">
        <v>3865</v>
      </c>
      <c r="D52" s="23">
        <v>743081.50704684318</v>
      </c>
      <c r="E52" s="23">
        <f t="shared" si="2"/>
        <v>607971.16010224307</v>
      </c>
      <c r="F52" s="23">
        <f t="shared" si="3"/>
        <v>878191.85399144329</v>
      </c>
      <c r="G52" s="23">
        <v>135110.34694460005</v>
      </c>
      <c r="H52" s="22">
        <v>0.18182439700532452</v>
      </c>
    </row>
    <row r="53" spans="1:8">
      <c r="A53" s="1">
        <v>2</v>
      </c>
      <c r="B53" s="1" t="s">
        <v>3831</v>
      </c>
      <c r="C53" s="1" t="s">
        <v>3863</v>
      </c>
      <c r="D53" s="23">
        <v>1122327.3715360167</v>
      </c>
      <c r="E53" s="23">
        <f t="shared" si="2"/>
        <v>958167.16126901971</v>
      </c>
      <c r="F53" s="23">
        <f t="shared" si="3"/>
        <v>1286487.5818030138</v>
      </c>
      <c r="G53" s="23">
        <v>164160.21026699702</v>
      </c>
      <c r="H53" s="22">
        <v>0.14626767058378648</v>
      </c>
    </row>
    <row r="54" spans="1:8">
      <c r="A54" s="1">
        <v>25</v>
      </c>
      <c r="C54" s="1" t="s">
        <v>3864</v>
      </c>
      <c r="D54" s="23">
        <v>376137.13397938141</v>
      </c>
      <c r="E54" s="23">
        <f t="shared" si="2"/>
        <v>276628.66078778869</v>
      </c>
      <c r="F54" s="23">
        <f t="shared" si="3"/>
        <v>475645.60717097414</v>
      </c>
      <c r="G54" s="23">
        <v>99508.473191592697</v>
      </c>
      <c r="H54" s="22">
        <v>0.26455370715151838</v>
      </c>
    </row>
    <row r="55" spans="1:8">
      <c r="A55" s="1">
        <v>48</v>
      </c>
      <c r="C55" s="1" t="s">
        <v>3865</v>
      </c>
      <c r="D55" s="23">
        <v>628761.27519348264</v>
      </c>
      <c r="E55" s="23">
        <f t="shared" si="2"/>
        <v>503350.52173572825</v>
      </c>
      <c r="F55" s="23">
        <f t="shared" si="3"/>
        <v>754172.02865123702</v>
      </c>
      <c r="G55" s="23">
        <v>125410.75345775437</v>
      </c>
      <c r="H55" s="22">
        <v>0.19945686607236257</v>
      </c>
    </row>
    <row r="56" spans="1:8">
      <c r="A56" s="1">
        <v>1</v>
      </c>
      <c r="B56" s="1" t="s">
        <v>3830</v>
      </c>
      <c r="C56" s="1" t="s">
        <v>3863</v>
      </c>
      <c r="D56" s="23">
        <v>1650044.2151059322</v>
      </c>
      <c r="E56" s="23">
        <f t="shared" si="2"/>
        <v>1460116.685930765</v>
      </c>
      <c r="F56" s="23">
        <f t="shared" si="3"/>
        <v>1839971.7442810994</v>
      </c>
      <c r="G56" s="23">
        <v>189927.52917516715</v>
      </c>
      <c r="H56" s="22">
        <v>0.11510450898006626</v>
      </c>
    </row>
    <row r="57" spans="1:8">
      <c r="A57" s="1">
        <v>24</v>
      </c>
      <c r="C57" s="1" t="s">
        <v>3864</v>
      </c>
      <c r="D57" s="23">
        <v>2387024.1194845359</v>
      </c>
      <c r="E57" s="23">
        <f t="shared" si="2"/>
        <v>2177716.996968593</v>
      </c>
      <c r="F57" s="23">
        <f t="shared" si="3"/>
        <v>2596331.2420004788</v>
      </c>
      <c r="G57" s="23">
        <v>209307.1225159429</v>
      </c>
      <c r="H57" s="22">
        <v>8.7685382316598282E-2</v>
      </c>
    </row>
    <row r="58" spans="1:8">
      <c r="A58" s="1">
        <v>47</v>
      </c>
      <c r="C58" s="1" t="s">
        <v>3865</v>
      </c>
      <c r="D58" s="23">
        <v>1550468.1445112017</v>
      </c>
      <c r="E58" s="23">
        <f t="shared" si="2"/>
        <v>1368294.6177407808</v>
      </c>
      <c r="F58" s="23">
        <f t="shared" si="3"/>
        <v>1732641.6712816225</v>
      </c>
      <c r="G58" s="23">
        <v>182173.52677042093</v>
      </c>
      <c r="H58" s="22">
        <v>0.11749582048191819</v>
      </c>
    </row>
    <row r="59" spans="1:8">
      <c r="A59" s="1">
        <v>20</v>
      </c>
      <c r="B59" s="1" t="s">
        <v>3848</v>
      </c>
      <c r="C59" s="1" t="s">
        <v>3863</v>
      </c>
      <c r="D59" s="23">
        <v>706100.00195974566</v>
      </c>
      <c r="E59" s="23">
        <f t="shared" si="2"/>
        <v>571371.8104538488</v>
      </c>
      <c r="F59" s="23">
        <f t="shared" si="3"/>
        <v>840828.19346564251</v>
      </c>
      <c r="G59" s="23">
        <v>134728.19150589683</v>
      </c>
      <c r="H59" s="22">
        <v>0.19080610555440503</v>
      </c>
    </row>
    <row r="60" spans="1:8">
      <c r="A60" s="1">
        <v>43</v>
      </c>
      <c r="C60" s="1" t="s">
        <v>3864</v>
      </c>
      <c r="D60" s="23">
        <v>1880685.6698969069</v>
      </c>
      <c r="E60" s="23">
        <f t="shared" si="2"/>
        <v>1685002.7596775135</v>
      </c>
      <c r="F60" s="23">
        <f t="shared" si="3"/>
        <v>2076368.5801163004</v>
      </c>
      <c r="G60" s="23">
        <v>195682.91021939344</v>
      </c>
      <c r="H60" s="22">
        <v>0.10404870593293782</v>
      </c>
    </row>
    <row r="61" spans="1:8">
      <c r="A61" s="1">
        <v>66</v>
      </c>
      <c r="C61" s="1" t="s">
        <v>3865</v>
      </c>
      <c r="D61" s="23">
        <v>2122069.3037780039</v>
      </c>
      <c r="E61" s="23">
        <f t="shared" si="2"/>
        <v>1920396.1025783978</v>
      </c>
      <c r="F61" s="23">
        <f t="shared" si="3"/>
        <v>2323742.50497761</v>
      </c>
      <c r="G61" s="23">
        <v>201673.20119960612</v>
      </c>
      <c r="H61" s="22">
        <v>9.5036105013422204E-2</v>
      </c>
    </row>
    <row r="62" spans="1:8">
      <c r="A62" s="1">
        <v>9</v>
      </c>
      <c r="B62" s="1" t="s">
        <v>3838</v>
      </c>
      <c r="C62" s="1" t="s">
        <v>3863</v>
      </c>
      <c r="D62" s="23">
        <v>7432.6315995762707</v>
      </c>
      <c r="E62" s="23">
        <f t="shared" si="2"/>
        <v>-7135.3263355932195</v>
      </c>
      <c r="F62" s="23">
        <f t="shared" si="3"/>
        <v>22000.589534745763</v>
      </c>
      <c r="G62" s="23">
        <v>14567.95793516949</v>
      </c>
      <c r="H62" s="22">
        <v>1.96</v>
      </c>
    </row>
    <row r="63" spans="1:8">
      <c r="A63" s="1">
        <v>32</v>
      </c>
      <c r="C63" s="1" t="s">
        <v>3864</v>
      </c>
      <c r="D63" s="23">
        <v>14466.812845360824</v>
      </c>
      <c r="E63" s="23">
        <f t="shared" si="2"/>
        <v>-5572.8184489632495</v>
      </c>
      <c r="F63" s="23">
        <f t="shared" si="3"/>
        <v>34506.4441396849</v>
      </c>
      <c r="G63" s="23">
        <v>20039.631294324074</v>
      </c>
      <c r="H63" s="22">
        <v>1.3852139727341759</v>
      </c>
    </row>
    <row r="64" spans="1:8">
      <c r="A64" s="1">
        <v>55</v>
      </c>
      <c r="C64" s="1" t="s">
        <v>3865</v>
      </c>
      <c r="D64" s="23">
        <v>0</v>
      </c>
      <c r="E64" s="23">
        <f t="shared" si="2"/>
        <v>0</v>
      </c>
      <c r="F64" s="23">
        <f t="shared" si="3"/>
        <v>0</v>
      </c>
      <c r="G64" s="23">
        <v>0</v>
      </c>
      <c r="H64" s="22"/>
    </row>
    <row r="65" spans="1:8">
      <c r="A65" s="1">
        <v>6</v>
      </c>
      <c r="B65" s="1" t="s">
        <v>3835</v>
      </c>
      <c r="C65" s="1" t="s">
        <v>3863</v>
      </c>
      <c r="D65" s="23">
        <v>126354.7371927966</v>
      </c>
      <c r="E65" s="23">
        <f t="shared" si="2"/>
        <v>66801.255045719052</v>
      </c>
      <c r="F65" s="23">
        <f t="shared" si="3"/>
        <v>185908.21933987417</v>
      </c>
      <c r="G65" s="23">
        <v>59553.48214707755</v>
      </c>
      <c r="H65" s="22">
        <v>0.4713197421020211</v>
      </c>
    </row>
    <row r="66" spans="1:8">
      <c r="A66" s="1">
        <v>29</v>
      </c>
      <c r="C66" s="1" t="s">
        <v>3864</v>
      </c>
      <c r="D66" s="23">
        <v>65100.657804123708</v>
      </c>
      <c r="E66" s="23">
        <f t="shared" ref="E66:E70" si="4">D66-G66</f>
        <v>22744.164386575096</v>
      </c>
      <c r="F66" s="23">
        <f t="shared" ref="F66:F70" si="5">D66+G66</f>
        <v>107457.15122167232</v>
      </c>
      <c r="G66" s="23">
        <v>42356.493417548612</v>
      </c>
      <c r="H66" s="22">
        <v>0.65063080537514328</v>
      </c>
    </row>
    <row r="67" spans="1:8">
      <c r="A67" s="1">
        <v>52</v>
      </c>
      <c r="C67" s="1" t="s">
        <v>3865</v>
      </c>
      <c r="D67" s="23">
        <v>71450.144908350296</v>
      </c>
      <c r="E67" s="23">
        <f t="shared" si="4"/>
        <v>27368.497747684225</v>
      </c>
      <c r="F67" s="23">
        <f t="shared" si="5"/>
        <v>115531.79206901637</v>
      </c>
      <c r="G67" s="23">
        <v>44081.647160666071</v>
      </c>
      <c r="H67" s="22">
        <v>0.61695672160231407</v>
      </c>
    </row>
    <row r="68" spans="1:8">
      <c r="A68" s="1">
        <v>5</v>
      </c>
      <c r="B68" s="1" t="s">
        <v>3834</v>
      </c>
      <c r="C68" s="1" t="s">
        <v>3863</v>
      </c>
      <c r="D68" s="23">
        <v>52028.421197033895</v>
      </c>
      <c r="E68" s="23">
        <f t="shared" si="4"/>
        <v>13608.041915635564</v>
      </c>
      <c r="F68" s="23">
        <f t="shared" si="5"/>
        <v>90448.800478432226</v>
      </c>
      <c r="G68" s="23">
        <v>38420.379281398331</v>
      </c>
      <c r="H68" s="22">
        <v>0.73844983948097687</v>
      </c>
    </row>
    <row r="69" spans="1:8">
      <c r="A69" s="1">
        <v>28</v>
      </c>
      <c r="C69" s="1" t="s">
        <v>3864</v>
      </c>
      <c r="D69" s="23">
        <v>21700.219268041234</v>
      </c>
      <c r="E69" s="23">
        <f t="shared" si="4"/>
        <v>-2830.5357139993248</v>
      </c>
      <c r="F69" s="23">
        <f t="shared" si="5"/>
        <v>46230.974250081796</v>
      </c>
      <c r="G69" s="23">
        <v>24530.754982040558</v>
      </c>
      <c r="H69" s="22">
        <v>1.1304381158105608</v>
      </c>
    </row>
    <row r="70" spans="1:8">
      <c r="A70" s="1">
        <v>51</v>
      </c>
      <c r="C70" s="1" t="s">
        <v>3865</v>
      </c>
      <c r="D70" s="23">
        <v>14290.028981670059</v>
      </c>
      <c r="E70" s="23">
        <f t="shared" si="4"/>
        <v>-5504.8439051886726</v>
      </c>
      <c r="F70" s="23">
        <f t="shared" si="5"/>
        <v>34084.901868528788</v>
      </c>
      <c r="G70" s="23">
        <v>19794.872886858731</v>
      </c>
      <c r="H70" s="22">
        <v>1.3852227250378415</v>
      </c>
    </row>
  </sheetData>
  <sortState ref="A2:H70">
    <sortCondition ref="B2:B70"/>
  </sortState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BD4432-C573-7242-ABC4-2932450250F1}">
  <dimension ref="A1:E6"/>
  <sheetViews>
    <sheetView workbookViewId="0">
      <selection activeCell="E12" sqref="E12"/>
    </sheetView>
  </sheetViews>
  <sheetFormatPr defaultColWidth="11" defaultRowHeight="15.75"/>
  <cols>
    <col min="2" max="2" width="13" bestFit="1" customWidth="1"/>
    <col min="3" max="3" width="12" bestFit="1" customWidth="1"/>
    <col min="4" max="4" width="5.625" bestFit="1" customWidth="1"/>
  </cols>
  <sheetData>
    <row r="1" spans="1:5" ht="18.75">
      <c r="A1" s="75" t="s">
        <v>3879</v>
      </c>
      <c r="B1" s="75"/>
      <c r="C1" s="75"/>
      <c r="D1" s="75"/>
      <c r="E1" s="75"/>
    </row>
    <row r="3" spans="1:5">
      <c r="B3" s="2" t="s">
        <v>3875</v>
      </c>
      <c r="C3" t="s">
        <v>3821</v>
      </c>
      <c r="D3" s="28" t="s">
        <v>3878</v>
      </c>
    </row>
    <row r="4" spans="1:5">
      <c r="B4" s="3" t="s">
        <v>3874</v>
      </c>
      <c r="C4">
        <v>107</v>
      </c>
      <c r="D4" s="5">
        <f>GETPIVOTDATA("idCE",$B$3,"Respuesta","Non Response")/GETPIVOTDATA("idCE",$B$3)</f>
        <v>3.4717715768981181E-2</v>
      </c>
    </row>
    <row r="5" spans="1:5">
      <c r="B5" s="3" t="s">
        <v>3877</v>
      </c>
      <c r="C5">
        <v>2975</v>
      </c>
      <c r="D5" s="5">
        <f>GETPIVOTDATA("idCE",$B$3,"Respuesta","Response")/GETPIVOTDATA("idCE",$B$3)</f>
        <v>0.96528228423101881</v>
      </c>
    </row>
    <row r="6" spans="1:5">
      <c r="B6" s="3" t="s">
        <v>3876</v>
      </c>
      <c r="C6">
        <v>3082</v>
      </c>
      <c r="D6" s="27">
        <f>GETPIVOTDATA("idCE",$B$3)/GETPIVOTDATA("idCE",$B$3)</f>
        <v>1</v>
      </c>
    </row>
  </sheetData>
  <mergeCells count="1">
    <mergeCell ref="A1:E1"/>
  </mergeCells>
  <pageMargins left="0.7" right="0.7" top="0.75" bottom="0.75" header="0.3" footer="0.3"/>
  <pageSetup orientation="portrait" horizontalDpi="0" verticalDpi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56EDED-3836-3E41-98FD-207AA1DA37A4}">
  <dimension ref="A1:Y3083"/>
  <sheetViews>
    <sheetView workbookViewId="0">
      <selection activeCell="H7" sqref="H7"/>
    </sheetView>
  </sheetViews>
  <sheetFormatPr defaultColWidth="10.875" defaultRowHeight="12.75"/>
  <cols>
    <col min="1" max="1" width="4.375" style="1" bestFit="1" customWidth="1"/>
    <col min="2" max="2" width="6.5" style="1" bestFit="1" customWidth="1"/>
    <col min="3" max="3" width="14.625" style="1" bestFit="1" customWidth="1"/>
    <col min="4" max="4" width="9.375" style="1" bestFit="1" customWidth="1"/>
    <col min="5" max="5" width="9.5" style="1" bestFit="1" customWidth="1"/>
    <col min="6" max="6" width="26.875" style="1" bestFit="1" customWidth="1"/>
    <col min="7" max="7" width="14.875" style="1" bestFit="1" customWidth="1"/>
    <col min="8" max="8" width="8.5" style="1" bestFit="1" customWidth="1"/>
    <col min="9" max="9" width="10.375" style="1" bestFit="1" customWidth="1"/>
    <col min="10" max="10" width="28.625" style="1" bestFit="1" customWidth="1"/>
    <col min="11" max="11" width="23.125" style="1" bestFit="1" customWidth="1"/>
    <col min="12" max="12" width="11.375" style="1" bestFit="1" customWidth="1"/>
    <col min="13" max="13" width="26.875" style="1" bestFit="1" customWidth="1"/>
    <col min="14" max="14" width="14.875" style="1" bestFit="1" customWidth="1"/>
    <col min="15" max="15" width="8.5" style="1" bestFit="1" customWidth="1"/>
    <col min="16" max="16" width="10.375" style="1" bestFit="1" customWidth="1"/>
    <col min="17" max="18" width="37.125" style="1" bestFit="1" customWidth="1"/>
    <col min="19" max="19" width="11.375" style="1" bestFit="1" customWidth="1"/>
    <col min="20" max="20" width="25.375" style="1" bestFit="1" customWidth="1"/>
    <col min="21" max="21" width="43.125" style="1" customWidth="1"/>
    <col min="22" max="22" width="6.5" style="1" bestFit="1" customWidth="1"/>
    <col min="23" max="25" width="10.125" style="1" bestFit="1" customWidth="1"/>
    <col min="26" max="16384" width="10.875" style="1"/>
  </cols>
  <sheetData>
    <row r="1" spans="1:25" ht="13.5" thickBot="1">
      <c r="A1" s="43" t="s">
        <v>1078</v>
      </c>
      <c r="B1" s="43" t="s">
        <v>0</v>
      </c>
      <c r="C1" s="43" t="s">
        <v>1</v>
      </c>
      <c r="D1" s="43" t="s">
        <v>2</v>
      </c>
      <c r="E1" s="43" t="s">
        <v>3</v>
      </c>
      <c r="F1" s="43" t="s">
        <v>4</v>
      </c>
      <c r="G1" s="43" t="s">
        <v>5</v>
      </c>
      <c r="H1" s="43" t="s">
        <v>6</v>
      </c>
      <c r="I1" s="43" t="s">
        <v>7</v>
      </c>
      <c r="J1" s="43" t="s">
        <v>8</v>
      </c>
      <c r="K1" s="43" t="s">
        <v>2430</v>
      </c>
      <c r="L1" s="43" t="s">
        <v>9</v>
      </c>
      <c r="M1" s="43" t="s">
        <v>10</v>
      </c>
      <c r="N1" s="43" t="s">
        <v>11</v>
      </c>
      <c r="O1" s="43" t="s">
        <v>12</v>
      </c>
      <c r="P1" s="43" t="s">
        <v>13</v>
      </c>
      <c r="Q1" s="43" t="s">
        <v>14</v>
      </c>
      <c r="R1" s="43" t="s">
        <v>2430</v>
      </c>
      <c r="S1" s="43" t="s">
        <v>15</v>
      </c>
      <c r="T1" s="43" t="s">
        <v>16</v>
      </c>
      <c r="U1" s="43" t="s">
        <v>17</v>
      </c>
      <c r="V1" s="43" t="s">
        <v>3868</v>
      </c>
      <c r="W1" s="43" t="s">
        <v>3870</v>
      </c>
      <c r="X1" s="43" t="s">
        <v>3871</v>
      </c>
      <c r="Y1" s="43" t="s">
        <v>3873</v>
      </c>
    </row>
    <row r="2" spans="1:25">
      <c r="A2" s="1">
        <v>1</v>
      </c>
      <c r="B2" s="1" t="s">
        <v>18</v>
      </c>
      <c r="C2" s="1" t="s">
        <v>19</v>
      </c>
      <c r="F2" s="1" t="s">
        <v>20</v>
      </c>
      <c r="G2" s="1">
        <v>0</v>
      </c>
      <c r="H2" s="1" t="s">
        <v>21</v>
      </c>
      <c r="I2" s="1" t="s">
        <v>22</v>
      </c>
      <c r="J2" s="1" t="s">
        <v>23</v>
      </c>
      <c r="L2" s="1" t="s">
        <v>24</v>
      </c>
      <c r="M2" s="1" t="s">
        <v>20</v>
      </c>
      <c r="N2" s="1">
        <v>0</v>
      </c>
      <c r="O2" s="1" t="s">
        <v>21</v>
      </c>
      <c r="P2" s="1" t="s">
        <v>25</v>
      </c>
      <c r="V2" s="1" t="s">
        <v>18</v>
      </c>
      <c r="W2" s="1">
        <v>13.52289</v>
      </c>
      <c r="X2" s="1">
        <v>-83.880799999999994</v>
      </c>
    </row>
    <row r="3" spans="1:25">
      <c r="A3" s="1">
        <v>2</v>
      </c>
      <c r="B3" s="1" t="s">
        <v>26</v>
      </c>
      <c r="C3" s="1" t="s">
        <v>19</v>
      </c>
      <c r="F3" s="1" t="s">
        <v>20</v>
      </c>
      <c r="G3" s="1">
        <v>0</v>
      </c>
      <c r="H3" s="1" t="s">
        <v>21</v>
      </c>
      <c r="I3" s="1" t="s">
        <v>22</v>
      </c>
      <c r="L3" s="1" t="s">
        <v>24</v>
      </c>
      <c r="M3" s="1" t="s">
        <v>20</v>
      </c>
      <c r="N3" s="1">
        <v>0</v>
      </c>
      <c r="O3" s="1" t="s">
        <v>21</v>
      </c>
      <c r="P3" s="1" t="s">
        <v>27</v>
      </c>
      <c r="V3" s="1" t="s">
        <v>26</v>
      </c>
      <c r="W3" s="1">
        <v>14.669420000000001</v>
      </c>
      <c r="X3" s="1">
        <v>-83.328209999999999</v>
      </c>
    </row>
    <row r="4" spans="1:25">
      <c r="A4" s="1">
        <v>3</v>
      </c>
      <c r="B4" s="1" t="s">
        <v>28</v>
      </c>
      <c r="C4" s="1" t="s">
        <v>19</v>
      </c>
      <c r="F4" s="1" t="s">
        <v>20</v>
      </c>
      <c r="G4" s="1">
        <v>0</v>
      </c>
      <c r="H4" s="1" t="s">
        <v>21</v>
      </c>
      <c r="I4" s="1" t="s">
        <v>22</v>
      </c>
      <c r="L4" s="1" t="s">
        <v>24</v>
      </c>
      <c r="M4" s="1" t="s">
        <v>20</v>
      </c>
      <c r="N4" s="1">
        <v>0</v>
      </c>
      <c r="O4" s="1" t="s">
        <v>21</v>
      </c>
      <c r="P4" s="1" t="s">
        <v>27</v>
      </c>
      <c r="V4" s="1" t="s">
        <v>28</v>
      </c>
      <c r="W4" s="1">
        <v>13.82048</v>
      </c>
      <c r="X4" s="1">
        <v>-84.561499999999995</v>
      </c>
    </row>
    <row r="5" spans="1:25">
      <c r="A5" s="1">
        <v>4</v>
      </c>
      <c r="B5" s="1" t="s">
        <v>29</v>
      </c>
      <c r="C5" s="1" t="s">
        <v>19</v>
      </c>
      <c r="F5" s="1" t="s">
        <v>20</v>
      </c>
      <c r="G5" s="1">
        <v>0</v>
      </c>
      <c r="H5" s="1" t="s">
        <v>21</v>
      </c>
      <c r="I5" s="1" t="s">
        <v>22</v>
      </c>
      <c r="L5" s="1" t="s">
        <v>24</v>
      </c>
      <c r="M5" s="1" t="s">
        <v>20</v>
      </c>
      <c r="N5" s="1">
        <v>0</v>
      </c>
      <c r="O5" s="1" t="s">
        <v>21</v>
      </c>
      <c r="P5" s="1" t="s">
        <v>27</v>
      </c>
      <c r="V5" s="1" t="s">
        <v>29</v>
      </c>
      <c r="W5" s="1">
        <v>12.37519</v>
      </c>
      <c r="X5" s="1">
        <v>-84.180350000000004</v>
      </c>
    </row>
    <row r="6" spans="1:25">
      <c r="A6" s="1">
        <v>5</v>
      </c>
      <c r="B6" s="1" t="s">
        <v>30</v>
      </c>
      <c r="C6" s="1" t="s">
        <v>19</v>
      </c>
      <c r="F6" s="1" t="s">
        <v>20</v>
      </c>
      <c r="G6" s="1">
        <v>0</v>
      </c>
      <c r="H6" s="1" t="s">
        <v>21</v>
      </c>
      <c r="I6" s="1" t="s">
        <v>22</v>
      </c>
      <c r="J6" s="1" t="s">
        <v>23</v>
      </c>
      <c r="L6" s="1" t="s">
        <v>24</v>
      </c>
      <c r="M6" s="1" t="s">
        <v>20</v>
      </c>
      <c r="N6" s="1">
        <v>0</v>
      </c>
      <c r="O6" s="1" t="s">
        <v>21</v>
      </c>
      <c r="P6" s="1" t="s">
        <v>25</v>
      </c>
      <c r="V6" s="1" t="s">
        <v>30</v>
      </c>
      <c r="W6" s="1">
        <v>12.46053</v>
      </c>
      <c r="X6" s="1">
        <v>-84.136690000000002</v>
      </c>
    </row>
    <row r="7" spans="1:25">
      <c r="A7" s="1">
        <v>6</v>
      </c>
      <c r="B7" s="1" t="s">
        <v>31</v>
      </c>
      <c r="C7" s="1" t="s">
        <v>19</v>
      </c>
      <c r="F7" s="1" t="s">
        <v>20</v>
      </c>
      <c r="G7" s="1">
        <v>0</v>
      </c>
      <c r="H7" s="1" t="s">
        <v>21</v>
      </c>
      <c r="I7" s="1" t="s">
        <v>22</v>
      </c>
      <c r="L7" s="1" t="s">
        <v>24</v>
      </c>
      <c r="M7" s="1" t="s">
        <v>20</v>
      </c>
      <c r="N7" s="1">
        <v>0</v>
      </c>
      <c r="O7" s="1" t="s">
        <v>21</v>
      </c>
      <c r="P7" s="1" t="s">
        <v>27</v>
      </c>
      <c r="V7" s="1" t="s">
        <v>31</v>
      </c>
      <c r="W7" s="1">
        <v>11.99263</v>
      </c>
      <c r="X7" s="1">
        <v>-84.008809999999997</v>
      </c>
    </row>
    <row r="8" spans="1:25">
      <c r="A8" s="1">
        <v>7</v>
      </c>
      <c r="B8" s="1" t="s">
        <v>32</v>
      </c>
      <c r="C8" s="1" t="s">
        <v>19</v>
      </c>
      <c r="F8" s="1" t="s">
        <v>20</v>
      </c>
      <c r="G8" s="1">
        <v>0</v>
      </c>
      <c r="H8" s="1" t="s">
        <v>21</v>
      </c>
      <c r="I8" s="1" t="s">
        <v>22</v>
      </c>
      <c r="J8" s="1" t="s">
        <v>33</v>
      </c>
      <c r="L8" s="1" t="s">
        <v>24</v>
      </c>
      <c r="M8" s="1" t="s">
        <v>20</v>
      </c>
      <c r="N8" s="1">
        <v>0</v>
      </c>
      <c r="O8" s="1" t="s">
        <v>21</v>
      </c>
      <c r="P8" s="1" t="s">
        <v>25</v>
      </c>
      <c r="V8" s="1" t="s">
        <v>32</v>
      </c>
      <c r="W8" s="1">
        <v>12.035629999999999</v>
      </c>
      <c r="X8" s="1">
        <v>-83.967669999999998</v>
      </c>
    </row>
    <row r="9" spans="1:25">
      <c r="A9" s="1">
        <v>8</v>
      </c>
      <c r="B9" s="1" t="s">
        <v>34</v>
      </c>
      <c r="C9" s="1" t="s">
        <v>19</v>
      </c>
      <c r="F9" s="1" t="s">
        <v>20</v>
      </c>
      <c r="G9" s="1">
        <v>0</v>
      </c>
      <c r="H9" s="1" t="s">
        <v>21</v>
      </c>
      <c r="I9" s="1" t="s">
        <v>22</v>
      </c>
      <c r="J9" s="1" t="s">
        <v>33</v>
      </c>
      <c r="L9" s="1" t="s">
        <v>24</v>
      </c>
      <c r="M9" s="1" t="s">
        <v>20</v>
      </c>
      <c r="N9" s="1">
        <v>0</v>
      </c>
      <c r="O9" s="1" t="s">
        <v>21</v>
      </c>
      <c r="P9" s="1" t="s">
        <v>25</v>
      </c>
      <c r="V9" s="1" t="s">
        <v>34</v>
      </c>
      <c r="W9" s="1">
        <v>12.3322</v>
      </c>
      <c r="X9" s="1">
        <v>-84.136279999999999</v>
      </c>
    </row>
    <row r="10" spans="1:25">
      <c r="A10" s="1">
        <v>9</v>
      </c>
      <c r="B10" s="1" t="s">
        <v>35</v>
      </c>
      <c r="C10" s="1" t="s">
        <v>19</v>
      </c>
      <c r="F10" s="1" t="s">
        <v>20</v>
      </c>
      <c r="G10" s="1">
        <v>0</v>
      </c>
      <c r="H10" s="1" t="s">
        <v>21</v>
      </c>
      <c r="I10" s="1" t="s">
        <v>22</v>
      </c>
      <c r="J10" s="1" t="s">
        <v>33</v>
      </c>
      <c r="L10" s="1" t="s">
        <v>24</v>
      </c>
      <c r="M10" s="1" t="s">
        <v>20</v>
      </c>
      <c r="N10" s="1">
        <v>0</v>
      </c>
      <c r="O10" s="1" t="s">
        <v>21</v>
      </c>
      <c r="P10" s="1" t="s">
        <v>25</v>
      </c>
      <c r="V10" s="1" t="s">
        <v>35</v>
      </c>
      <c r="W10" s="1">
        <v>12.460940000000001</v>
      </c>
      <c r="X10" s="1">
        <v>-83.923879999999997</v>
      </c>
    </row>
    <row r="11" spans="1:25">
      <c r="A11" s="1">
        <v>10</v>
      </c>
      <c r="B11" s="1" t="s">
        <v>36</v>
      </c>
      <c r="C11" s="1" t="s">
        <v>19</v>
      </c>
      <c r="F11" s="1" t="s">
        <v>20</v>
      </c>
      <c r="G11" s="1">
        <v>0</v>
      </c>
      <c r="H11" s="1" t="s">
        <v>21</v>
      </c>
      <c r="I11" s="1" t="s">
        <v>22</v>
      </c>
      <c r="L11" s="1" t="s">
        <v>24</v>
      </c>
      <c r="M11" s="1" t="s">
        <v>20</v>
      </c>
      <c r="N11" s="1">
        <v>0</v>
      </c>
      <c r="O11" s="1" t="s">
        <v>21</v>
      </c>
      <c r="P11" s="1" t="s">
        <v>27</v>
      </c>
      <c r="V11" s="1" t="s">
        <v>36</v>
      </c>
      <c r="W11" s="1">
        <v>12.502660000000001</v>
      </c>
      <c r="X11" s="1">
        <v>-84.26379</v>
      </c>
    </row>
    <row r="12" spans="1:25">
      <c r="A12" s="1">
        <v>11</v>
      </c>
      <c r="B12" s="1" t="s">
        <v>37</v>
      </c>
      <c r="C12" s="1" t="s">
        <v>19</v>
      </c>
      <c r="F12" s="1" t="s">
        <v>20</v>
      </c>
      <c r="G12" s="1">
        <v>0</v>
      </c>
      <c r="H12" s="1" t="s">
        <v>21</v>
      </c>
      <c r="I12" s="1" t="s">
        <v>22</v>
      </c>
      <c r="J12" s="1" t="s">
        <v>33</v>
      </c>
      <c r="L12" s="1" t="s">
        <v>24</v>
      </c>
      <c r="M12" s="1" t="s">
        <v>20</v>
      </c>
      <c r="N12" s="1">
        <v>0</v>
      </c>
      <c r="O12" s="1" t="s">
        <v>21</v>
      </c>
      <c r="P12" s="1" t="s">
        <v>25</v>
      </c>
      <c r="V12" s="1" t="s">
        <v>37</v>
      </c>
      <c r="W12" s="1">
        <v>12.54561</v>
      </c>
      <c r="X12" s="1">
        <v>-84.222589999999997</v>
      </c>
    </row>
    <row r="13" spans="1:25">
      <c r="A13" s="1">
        <v>12</v>
      </c>
      <c r="B13" s="1" t="s">
        <v>38</v>
      </c>
      <c r="C13" s="1" t="s">
        <v>19</v>
      </c>
      <c r="F13" s="1" t="s">
        <v>20</v>
      </c>
      <c r="G13" s="1">
        <v>0</v>
      </c>
      <c r="H13" s="1" t="s">
        <v>21</v>
      </c>
      <c r="I13" s="1" t="s">
        <v>22</v>
      </c>
      <c r="J13" s="1" t="s">
        <v>33</v>
      </c>
      <c r="L13" s="1" t="s">
        <v>24</v>
      </c>
      <c r="M13" s="1" t="s">
        <v>20</v>
      </c>
      <c r="N13" s="1">
        <v>0</v>
      </c>
      <c r="O13" s="1" t="s">
        <v>21</v>
      </c>
      <c r="P13" s="1" t="s">
        <v>25</v>
      </c>
      <c r="V13" s="1" t="s">
        <v>38</v>
      </c>
      <c r="W13" s="1">
        <v>12.546049999999999</v>
      </c>
      <c r="X13" s="1">
        <v>-83.924880000000002</v>
      </c>
    </row>
    <row r="14" spans="1:25">
      <c r="A14" s="1">
        <v>13</v>
      </c>
      <c r="B14" s="1" t="s">
        <v>39</v>
      </c>
      <c r="C14" s="1" t="s">
        <v>19</v>
      </c>
      <c r="F14" s="1" t="s">
        <v>20</v>
      </c>
      <c r="G14" s="1">
        <v>0</v>
      </c>
      <c r="H14" s="1" t="s">
        <v>21</v>
      </c>
      <c r="I14" s="1" t="s">
        <v>22</v>
      </c>
      <c r="L14" s="1" t="s">
        <v>24</v>
      </c>
      <c r="M14" s="1" t="s">
        <v>20</v>
      </c>
      <c r="N14" s="1">
        <v>0</v>
      </c>
      <c r="O14" s="1" t="s">
        <v>21</v>
      </c>
      <c r="P14" s="1" t="s">
        <v>27</v>
      </c>
      <c r="V14" s="1" t="s">
        <v>39</v>
      </c>
      <c r="W14" s="1">
        <v>12.80096</v>
      </c>
      <c r="X14" s="1">
        <v>-84.434030000000007</v>
      </c>
    </row>
    <row r="15" spans="1:25">
      <c r="A15" s="1">
        <v>14</v>
      </c>
      <c r="B15" s="1" t="s">
        <v>40</v>
      </c>
      <c r="C15" s="1" t="s">
        <v>19</v>
      </c>
      <c r="F15" s="1" t="s">
        <v>20</v>
      </c>
      <c r="G15" s="1">
        <v>0</v>
      </c>
      <c r="H15" s="1" t="s">
        <v>21</v>
      </c>
      <c r="I15" s="1" t="s">
        <v>22</v>
      </c>
      <c r="L15" s="1" t="s">
        <v>24</v>
      </c>
      <c r="M15" s="1" t="s">
        <v>20</v>
      </c>
      <c r="N15" s="1">
        <v>0</v>
      </c>
      <c r="O15" s="1" t="s">
        <v>21</v>
      </c>
      <c r="P15" s="1" t="s">
        <v>27</v>
      </c>
      <c r="V15" s="1" t="s">
        <v>40</v>
      </c>
      <c r="W15" s="1">
        <v>13.522790000000001</v>
      </c>
      <c r="X15" s="1">
        <v>-84.943849999999998</v>
      </c>
    </row>
    <row r="16" spans="1:25">
      <c r="A16" s="1">
        <v>15</v>
      </c>
      <c r="B16" s="1" t="s">
        <v>41</v>
      </c>
      <c r="C16" s="1" t="s">
        <v>19</v>
      </c>
      <c r="F16" s="1" t="s">
        <v>20</v>
      </c>
      <c r="G16" s="1">
        <v>0</v>
      </c>
      <c r="H16" s="1" t="s">
        <v>21</v>
      </c>
      <c r="I16" s="1" t="s">
        <v>22</v>
      </c>
      <c r="L16" s="1" t="s">
        <v>24</v>
      </c>
      <c r="M16" s="1" t="s">
        <v>20</v>
      </c>
      <c r="N16" s="1">
        <v>0</v>
      </c>
      <c r="O16" s="1" t="s">
        <v>21</v>
      </c>
      <c r="P16" s="1" t="s">
        <v>27</v>
      </c>
      <c r="V16" s="1" t="s">
        <v>41</v>
      </c>
      <c r="W16" s="1">
        <v>14.075419999999999</v>
      </c>
      <c r="X16" s="1">
        <v>-83.797330000000002</v>
      </c>
    </row>
    <row r="17" spans="1:24">
      <c r="A17" s="1">
        <v>16</v>
      </c>
      <c r="B17" s="1" t="s">
        <v>42</v>
      </c>
      <c r="C17" s="1" t="s">
        <v>19</v>
      </c>
      <c r="F17" s="1" t="s">
        <v>20</v>
      </c>
      <c r="G17" s="1">
        <v>0</v>
      </c>
      <c r="H17" s="1" t="s">
        <v>21</v>
      </c>
      <c r="I17" s="1" t="s">
        <v>22</v>
      </c>
      <c r="L17" s="1" t="s">
        <v>24</v>
      </c>
      <c r="M17" s="1" t="s">
        <v>20</v>
      </c>
      <c r="N17" s="1">
        <v>0</v>
      </c>
      <c r="O17" s="1" t="s">
        <v>21</v>
      </c>
      <c r="P17" s="1" t="s">
        <v>27</v>
      </c>
      <c r="V17" s="1" t="s">
        <v>42</v>
      </c>
      <c r="W17" s="1">
        <v>13.14038</v>
      </c>
      <c r="X17" s="1">
        <v>-83.796409999999995</v>
      </c>
    </row>
    <row r="18" spans="1:24">
      <c r="A18" s="1">
        <v>17</v>
      </c>
      <c r="B18" s="1" t="s">
        <v>43</v>
      </c>
      <c r="C18" s="1" t="s">
        <v>19</v>
      </c>
      <c r="F18" s="1" t="s">
        <v>20</v>
      </c>
      <c r="G18" s="1">
        <v>0</v>
      </c>
      <c r="H18" s="1" t="s">
        <v>21</v>
      </c>
      <c r="I18" s="1" t="s">
        <v>22</v>
      </c>
      <c r="L18" s="1" t="s">
        <v>24</v>
      </c>
      <c r="M18" s="1" t="s">
        <v>20</v>
      </c>
      <c r="N18" s="1">
        <v>0</v>
      </c>
      <c r="O18" s="1" t="s">
        <v>21</v>
      </c>
      <c r="P18" s="1" t="s">
        <v>27</v>
      </c>
      <c r="V18" s="1" t="s">
        <v>43</v>
      </c>
      <c r="W18" s="1">
        <v>11.95097</v>
      </c>
      <c r="X18" s="1">
        <v>-83.923919999999995</v>
      </c>
    </row>
    <row r="19" spans="1:24">
      <c r="A19" s="1">
        <v>18</v>
      </c>
      <c r="B19" s="1" t="s">
        <v>44</v>
      </c>
      <c r="C19" s="1" t="s">
        <v>19</v>
      </c>
      <c r="F19" s="1" t="s">
        <v>20</v>
      </c>
      <c r="G19" s="1">
        <v>2</v>
      </c>
      <c r="H19" s="1" t="s">
        <v>21</v>
      </c>
      <c r="I19" s="1" t="s">
        <v>22</v>
      </c>
      <c r="L19" s="1" t="s">
        <v>24</v>
      </c>
      <c r="M19" s="1" t="s">
        <v>20</v>
      </c>
      <c r="N19" s="1">
        <v>2</v>
      </c>
      <c r="O19" s="1" t="s">
        <v>21</v>
      </c>
      <c r="P19" s="1" t="s">
        <v>27</v>
      </c>
      <c r="V19" s="1" t="s">
        <v>44</v>
      </c>
      <c r="W19" s="1">
        <v>12.41764</v>
      </c>
      <c r="X19" s="1">
        <v>-84.179659999999998</v>
      </c>
    </row>
    <row r="20" spans="1:24">
      <c r="A20" s="1">
        <v>19</v>
      </c>
      <c r="B20" s="1" t="s">
        <v>45</v>
      </c>
      <c r="C20" s="1" t="s">
        <v>19</v>
      </c>
      <c r="F20" s="1" t="s">
        <v>20</v>
      </c>
      <c r="G20" s="1">
        <v>0</v>
      </c>
      <c r="H20" s="1" t="s">
        <v>21</v>
      </c>
      <c r="I20" s="1" t="s">
        <v>22</v>
      </c>
      <c r="L20" s="1" t="s">
        <v>24</v>
      </c>
      <c r="M20" s="1" t="s">
        <v>20</v>
      </c>
      <c r="N20" s="1">
        <v>0</v>
      </c>
      <c r="O20" s="1" t="s">
        <v>21</v>
      </c>
      <c r="P20" s="1" t="s">
        <v>27</v>
      </c>
      <c r="V20" s="1" t="s">
        <v>45</v>
      </c>
      <c r="W20" s="1">
        <v>12.460089999999999</v>
      </c>
      <c r="X20" s="1">
        <v>-84.17944</v>
      </c>
    </row>
    <row r="21" spans="1:24">
      <c r="A21" s="1">
        <v>20</v>
      </c>
      <c r="B21" s="1" t="s">
        <v>46</v>
      </c>
      <c r="C21" s="1" t="s">
        <v>19</v>
      </c>
      <c r="F21" s="1" t="s">
        <v>20</v>
      </c>
      <c r="G21" s="1">
        <v>0</v>
      </c>
      <c r="H21" s="1" t="s">
        <v>21</v>
      </c>
      <c r="I21" s="1" t="s">
        <v>22</v>
      </c>
      <c r="L21" s="1" t="s">
        <v>24</v>
      </c>
      <c r="M21" s="1" t="s">
        <v>20</v>
      </c>
      <c r="N21" s="1">
        <v>0</v>
      </c>
      <c r="O21" s="1" t="s">
        <v>21</v>
      </c>
      <c r="P21" s="1" t="s">
        <v>27</v>
      </c>
      <c r="V21" s="1" t="s">
        <v>46</v>
      </c>
      <c r="W21" s="1">
        <v>12.50226</v>
      </c>
      <c r="X21" s="1">
        <v>-84.306309999999996</v>
      </c>
    </row>
    <row r="22" spans="1:24">
      <c r="A22" s="1">
        <v>21</v>
      </c>
      <c r="B22" s="1" t="s">
        <v>47</v>
      </c>
      <c r="C22" s="1" t="s">
        <v>19</v>
      </c>
      <c r="F22" s="1" t="s">
        <v>20</v>
      </c>
      <c r="G22" s="1">
        <v>0</v>
      </c>
      <c r="H22" s="1" t="s">
        <v>21</v>
      </c>
      <c r="I22" s="1" t="s">
        <v>22</v>
      </c>
      <c r="L22" s="1" t="s">
        <v>24</v>
      </c>
      <c r="M22" s="1" t="s">
        <v>20</v>
      </c>
      <c r="N22" s="1">
        <v>0</v>
      </c>
      <c r="O22" s="1" t="s">
        <v>21</v>
      </c>
      <c r="P22" s="1" t="s">
        <v>27</v>
      </c>
      <c r="V22" s="1" t="s">
        <v>47</v>
      </c>
      <c r="W22" s="1">
        <v>12.58708</v>
      </c>
      <c r="X22" s="1">
        <v>-83.967110000000005</v>
      </c>
    </row>
    <row r="23" spans="1:24">
      <c r="A23" s="1">
        <v>22</v>
      </c>
      <c r="B23" s="1" t="s">
        <v>48</v>
      </c>
      <c r="C23" s="1" t="s">
        <v>19</v>
      </c>
      <c r="F23" s="1" t="s">
        <v>20</v>
      </c>
      <c r="G23" s="1">
        <v>0</v>
      </c>
      <c r="H23" s="1" t="s">
        <v>21</v>
      </c>
      <c r="I23" s="1" t="s">
        <v>22</v>
      </c>
      <c r="L23" s="1" t="s">
        <v>24</v>
      </c>
      <c r="M23" s="1" t="s">
        <v>20</v>
      </c>
      <c r="N23" s="1">
        <v>0</v>
      </c>
      <c r="O23" s="1" t="s">
        <v>21</v>
      </c>
      <c r="P23" s="1" t="s">
        <v>27</v>
      </c>
      <c r="V23" s="1" t="s">
        <v>48</v>
      </c>
      <c r="W23" s="1">
        <v>12.75764</v>
      </c>
      <c r="X23" s="1">
        <v>-84.264610000000005</v>
      </c>
    </row>
    <row r="24" spans="1:24">
      <c r="A24" s="1">
        <v>23</v>
      </c>
      <c r="B24" s="1" t="s">
        <v>49</v>
      </c>
      <c r="C24" s="1" t="s">
        <v>19</v>
      </c>
      <c r="F24" s="1" t="s">
        <v>20</v>
      </c>
      <c r="G24" s="1">
        <v>0</v>
      </c>
      <c r="H24" s="1" t="s">
        <v>21</v>
      </c>
      <c r="I24" s="1" t="s">
        <v>22</v>
      </c>
      <c r="L24" s="1" t="s">
        <v>24</v>
      </c>
      <c r="M24" s="1" t="s">
        <v>20</v>
      </c>
      <c r="N24" s="1">
        <v>0</v>
      </c>
      <c r="O24" s="1" t="s">
        <v>21</v>
      </c>
      <c r="P24" s="1" t="s">
        <v>27</v>
      </c>
      <c r="V24" s="1" t="s">
        <v>49</v>
      </c>
      <c r="W24" s="1">
        <v>13.09727</v>
      </c>
      <c r="X24" s="1">
        <v>-84.477080000000001</v>
      </c>
    </row>
    <row r="25" spans="1:24">
      <c r="A25" s="1">
        <v>24</v>
      </c>
      <c r="B25" s="1" t="s">
        <v>50</v>
      </c>
      <c r="C25" s="1" t="s">
        <v>19</v>
      </c>
      <c r="F25" s="1" t="s">
        <v>20</v>
      </c>
      <c r="G25" s="1">
        <v>0</v>
      </c>
      <c r="H25" s="1" t="s">
        <v>21</v>
      </c>
      <c r="I25" s="1" t="s">
        <v>22</v>
      </c>
      <c r="L25" s="1" t="s">
        <v>24</v>
      </c>
      <c r="M25" s="1" t="s">
        <v>20</v>
      </c>
      <c r="N25" s="1">
        <v>0</v>
      </c>
      <c r="O25" s="1" t="s">
        <v>21</v>
      </c>
      <c r="P25" s="1" t="s">
        <v>27</v>
      </c>
      <c r="V25" s="1" t="s">
        <v>50</v>
      </c>
      <c r="W25" s="1">
        <v>12.587440000000001</v>
      </c>
      <c r="X25" s="1">
        <v>-83.669560000000004</v>
      </c>
    </row>
    <row r="26" spans="1:24">
      <c r="A26" s="1">
        <v>25</v>
      </c>
      <c r="B26" s="1" t="s">
        <v>51</v>
      </c>
      <c r="C26" s="1" t="s">
        <v>19</v>
      </c>
      <c r="F26" s="1" t="s">
        <v>20</v>
      </c>
      <c r="G26" s="1">
        <v>0</v>
      </c>
      <c r="H26" s="1" t="s">
        <v>21</v>
      </c>
      <c r="I26" s="1" t="s">
        <v>22</v>
      </c>
      <c r="L26" s="1" t="s">
        <v>24</v>
      </c>
      <c r="M26" s="1" t="s">
        <v>20</v>
      </c>
      <c r="N26" s="1">
        <v>0</v>
      </c>
      <c r="O26" s="1" t="s">
        <v>21</v>
      </c>
      <c r="P26" s="1" t="s">
        <v>27</v>
      </c>
      <c r="V26" s="1" t="s">
        <v>51</v>
      </c>
      <c r="W26" s="1">
        <v>13.22601</v>
      </c>
      <c r="X26" s="1">
        <v>-83.924880000000002</v>
      </c>
    </row>
    <row r="27" spans="1:24">
      <c r="A27" s="1">
        <v>26</v>
      </c>
      <c r="B27" s="1" t="s">
        <v>52</v>
      </c>
      <c r="C27" s="1" t="s">
        <v>19</v>
      </c>
      <c r="F27" s="1" t="s">
        <v>20</v>
      </c>
      <c r="G27" s="1">
        <v>0</v>
      </c>
      <c r="H27" s="1" t="s">
        <v>21</v>
      </c>
      <c r="I27" s="1" t="s">
        <v>22</v>
      </c>
      <c r="L27" s="1" t="s">
        <v>24</v>
      </c>
      <c r="M27" s="1" t="s">
        <v>20</v>
      </c>
      <c r="N27" s="1">
        <v>0</v>
      </c>
      <c r="O27" s="1" t="s">
        <v>21</v>
      </c>
      <c r="P27" s="1" t="s">
        <v>27</v>
      </c>
      <c r="V27" s="1" t="s">
        <v>52</v>
      </c>
      <c r="W27" s="1">
        <v>13.26741</v>
      </c>
      <c r="X27" s="1">
        <v>-83.839439999999996</v>
      </c>
    </row>
    <row r="28" spans="1:24">
      <c r="A28" s="1">
        <v>27</v>
      </c>
      <c r="B28" s="1" t="s">
        <v>53</v>
      </c>
      <c r="C28" s="1" t="s">
        <v>19</v>
      </c>
      <c r="F28" s="1" t="s">
        <v>54</v>
      </c>
      <c r="G28" s="1">
        <v>2</v>
      </c>
      <c r="H28" s="1" t="s">
        <v>24</v>
      </c>
      <c r="I28" s="1" t="s">
        <v>22</v>
      </c>
      <c r="L28" s="1" t="s">
        <v>24</v>
      </c>
      <c r="M28" s="1" t="s">
        <v>54</v>
      </c>
      <c r="N28" s="1">
        <v>2</v>
      </c>
      <c r="O28" s="1" t="s">
        <v>24</v>
      </c>
      <c r="P28" s="1" t="s">
        <v>55</v>
      </c>
      <c r="V28" s="1" t="s">
        <v>53</v>
      </c>
      <c r="W28" s="1">
        <v>13.3104</v>
      </c>
      <c r="X28" s="1">
        <v>-83.966419999999999</v>
      </c>
    </row>
    <row r="29" spans="1:24">
      <c r="A29" s="1">
        <v>28</v>
      </c>
      <c r="B29" s="1" t="s">
        <v>56</v>
      </c>
      <c r="C29" s="1" t="s">
        <v>19</v>
      </c>
      <c r="F29" s="1" t="s">
        <v>54</v>
      </c>
      <c r="G29" s="1">
        <v>2</v>
      </c>
      <c r="H29" s="1" t="s">
        <v>24</v>
      </c>
      <c r="I29" s="1" t="s">
        <v>22</v>
      </c>
      <c r="L29" s="1" t="s">
        <v>24</v>
      </c>
      <c r="M29" s="1" t="s">
        <v>54</v>
      </c>
      <c r="N29" s="1">
        <v>1</v>
      </c>
      <c r="O29" s="1" t="s">
        <v>21</v>
      </c>
      <c r="P29" s="1" t="s">
        <v>27</v>
      </c>
      <c r="V29" s="1" t="s">
        <v>56</v>
      </c>
      <c r="W29" s="1">
        <v>14.711510000000001</v>
      </c>
      <c r="X29" s="1">
        <v>-83.625299999999996</v>
      </c>
    </row>
    <row r="30" spans="1:24">
      <c r="A30" s="1">
        <v>29</v>
      </c>
      <c r="B30" s="1" t="s">
        <v>57</v>
      </c>
      <c r="C30" s="1" t="s">
        <v>19</v>
      </c>
      <c r="F30" s="1" t="s">
        <v>54</v>
      </c>
      <c r="G30" s="1">
        <v>1</v>
      </c>
      <c r="H30" s="1" t="s">
        <v>21</v>
      </c>
      <c r="I30" s="1" t="s">
        <v>22</v>
      </c>
      <c r="L30" s="1" t="s">
        <v>24</v>
      </c>
      <c r="M30" s="1" t="s">
        <v>54</v>
      </c>
      <c r="N30" s="1">
        <v>1</v>
      </c>
      <c r="O30" s="1" t="s">
        <v>21</v>
      </c>
      <c r="P30" s="1" t="s">
        <v>27</v>
      </c>
      <c r="V30" s="1" t="s">
        <v>57</v>
      </c>
      <c r="W30" s="1">
        <v>14.75529</v>
      </c>
      <c r="X30" s="1">
        <v>-83.542209999999997</v>
      </c>
    </row>
    <row r="31" spans="1:24">
      <c r="A31" s="1">
        <v>30</v>
      </c>
      <c r="B31" s="1" t="s">
        <v>58</v>
      </c>
      <c r="C31" s="1" t="s">
        <v>19</v>
      </c>
      <c r="F31" s="1" t="s">
        <v>54</v>
      </c>
      <c r="G31" s="1">
        <v>2</v>
      </c>
      <c r="H31" s="1" t="s">
        <v>21</v>
      </c>
      <c r="I31" s="1" t="s">
        <v>22</v>
      </c>
      <c r="L31" s="1" t="s">
        <v>24</v>
      </c>
      <c r="M31" s="1" t="s">
        <v>54</v>
      </c>
      <c r="N31" s="1">
        <v>2</v>
      </c>
      <c r="O31" s="1" t="s">
        <v>21</v>
      </c>
      <c r="P31" s="1" t="s">
        <v>27</v>
      </c>
      <c r="V31" s="1" t="s">
        <v>58</v>
      </c>
      <c r="W31" s="1">
        <v>14.75465</v>
      </c>
      <c r="X31" s="1">
        <v>-83.499549999999999</v>
      </c>
    </row>
    <row r="32" spans="1:24">
      <c r="A32" s="1">
        <v>31</v>
      </c>
      <c r="B32" s="1" t="s">
        <v>59</v>
      </c>
      <c r="C32" s="1" t="s">
        <v>19</v>
      </c>
      <c r="F32" s="1" t="s">
        <v>54</v>
      </c>
      <c r="G32" s="1">
        <v>1</v>
      </c>
      <c r="H32" s="1" t="s">
        <v>24</v>
      </c>
      <c r="I32" s="1" t="s">
        <v>22</v>
      </c>
      <c r="L32" s="1" t="s">
        <v>24</v>
      </c>
      <c r="M32" s="1" t="s">
        <v>54</v>
      </c>
      <c r="N32" s="1">
        <v>1</v>
      </c>
      <c r="O32" s="1" t="s">
        <v>21</v>
      </c>
      <c r="P32" s="1" t="s">
        <v>27</v>
      </c>
      <c r="V32" s="1" t="s">
        <v>59</v>
      </c>
      <c r="W32" s="1">
        <v>14.79712</v>
      </c>
      <c r="X32" s="1">
        <v>-83.584050000000005</v>
      </c>
    </row>
    <row r="33" spans="1:24">
      <c r="A33" s="1">
        <v>32</v>
      </c>
      <c r="B33" s="1" t="s">
        <v>60</v>
      </c>
      <c r="C33" s="1" t="s">
        <v>19</v>
      </c>
      <c r="F33" s="1" t="s">
        <v>54</v>
      </c>
      <c r="G33" s="1">
        <v>1</v>
      </c>
      <c r="H33" s="1" t="s">
        <v>21</v>
      </c>
      <c r="I33" s="1" t="s">
        <v>22</v>
      </c>
      <c r="J33" s="1" t="s">
        <v>23</v>
      </c>
      <c r="L33" s="1" t="s">
        <v>24</v>
      </c>
      <c r="M33" s="1" t="s">
        <v>54</v>
      </c>
      <c r="N33" s="1">
        <v>0</v>
      </c>
      <c r="O33" s="1" t="s">
        <v>61</v>
      </c>
      <c r="P33" s="1" t="s">
        <v>25</v>
      </c>
      <c r="V33" s="1" t="s">
        <v>60</v>
      </c>
      <c r="W33" s="1">
        <v>14.67019</v>
      </c>
      <c r="X33" s="1">
        <v>-83.710970000000003</v>
      </c>
    </row>
    <row r="34" spans="1:24">
      <c r="A34" s="1">
        <v>33</v>
      </c>
      <c r="B34" s="1" t="s">
        <v>62</v>
      </c>
      <c r="C34" s="1" t="s">
        <v>19</v>
      </c>
      <c r="F34" s="1" t="s">
        <v>54</v>
      </c>
      <c r="G34" s="1">
        <v>0</v>
      </c>
      <c r="H34" s="1" t="s">
        <v>21</v>
      </c>
      <c r="I34" s="1" t="s">
        <v>22</v>
      </c>
      <c r="J34" s="1" t="s">
        <v>23</v>
      </c>
      <c r="L34" s="1" t="s">
        <v>24</v>
      </c>
      <c r="M34" s="1" t="s">
        <v>54</v>
      </c>
      <c r="N34" s="1">
        <v>0</v>
      </c>
      <c r="O34" s="1" t="s">
        <v>61</v>
      </c>
      <c r="P34" s="1" t="s">
        <v>25</v>
      </c>
      <c r="V34" s="1" t="s">
        <v>62</v>
      </c>
      <c r="W34" s="1">
        <v>14.797129999999999</v>
      </c>
      <c r="X34" s="1">
        <v>-83.668890000000005</v>
      </c>
    </row>
    <row r="35" spans="1:24">
      <c r="A35" s="1">
        <v>34</v>
      </c>
      <c r="B35" s="1" t="s">
        <v>63</v>
      </c>
      <c r="C35" s="1" t="s">
        <v>19</v>
      </c>
      <c r="F35" s="1" t="s">
        <v>54</v>
      </c>
      <c r="G35" s="1">
        <v>2</v>
      </c>
      <c r="H35" s="1" t="s">
        <v>24</v>
      </c>
      <c r="I35" s="1" t="s">
        <v>22</v>
      </c>
      <c r="J35" s="1" t="s">
        <v>23</v>
      </c>
      <c r="L35" s="1" t="s">
        <v>24</v>
      </c>
      <c r="M35" s="1" t="s">
        <v>54</v>
      </c>
      <c r="N35" s="1">
        <v>0</v>
      </c>
      <c r="O35" s="1" t="s">
        <v>61</v>
      </c>
      <c r="P35" s="1" t="s">
        <v>25</v>
      </c>
      <c r="V35" s="1" t="s">
        <v>63</v>
      </c>
      <c r="W35" s="1">
        <v>13.48035</v>
      </c>
      <c r="X35" s="1">
        <v>-83.881349999999998</v>
      </c>
    </row>
    <row r="36" spans="1:24">
      <c r="A36" s="1">
        <v>35</v>
      </c>
      <c r="B36" s="1" t="s">
        <v>64</v>
      </c>
      <c r="C36" s="1" t="s">
        <v>19</v>
      </c>
      <c r="F36" s="1" t="s">
        <v>54</v>
      </c>
      <c r="G36" s="1">
        <v>2</v>
      </c>
      <c r="H36" s="1" t="s">
        <v>24</v>
      </c>
      <c r="I36" s="1" t="s">
        <v>22</v>
      </c>
      <c r="L36" s="1" t="s">
        <v>24</v>
      </c>
      <c r="M36" s="1" t="s">
        <v>54</v>
      </c>
      <c r="N36" s="1">
        <v>2</v>
      </c>
      <c r="O36" s="1" t="s">
        <v>21</v>
      </c>
      <c r="P36" s="1" t="s">
        <v>27</v>
      </c>
      <c r="V36" s="1" t="s">
        <v>64</v>
      </c>
      <c r="W36" s="1">
        <v>13.22601</v>
      </c>
      <c r="X36" s="1">
        <v>-85.114900000000006</v>
      </c>
    </row>
    <row r="37" spans="1:24">
      <c r="A37" s="1">
        <v>36</v>
      </c>
      <c r="B37" s="1" t="s">
        <v>65</v>
      </c>
      <c r="C37" s="1" t="s">
        <v>19</v>
      </c>
      <c r="F37" s="1" t="s">
        <v>54</v>
      </c>
      <c r="G37" s="1">
        <v>0</v>
      </c>
      <c r="H37" s="1" t="s">
        <v>21</v>
      </c>
      <c r="I37" s="1" t="s">
        <v>22</v>
      </c>
      <c r="J37" s="1" t="s">
        <v>23</v>
      </c>
      <c r="L37" s="1" t="s">
        <v>24</v>
      </c>
      <c r="M37" s="1" t="s">
        <v>54</v>
      </c>
      <c r="N37" s="1">
        <v>0</v>
      </c>
      <c r="O37" s="1" t="s">
        <v>61</v>
      </c>
      <c r="P37" s="1" t="s">
        <v>25</v>
      </c>
      <c r="V37" s="1" t="s">
        <v>65</v>
      </c>
      <c r="W37" s="1">
        <v>11.31244</v>
      </c>
      <c r="X37" s="1">
        <v>-84.306619999999995</v>
      </c>
    </row>
    <row r="38" spans="1:24">
      <c r="A38" s="1">
        <v>37</v>
      </c>
      <c r="B38" s="1" t="s">
        <v>66</v>
      </c>
      <c r="C38" s="1" t="s">
        <v>19</v>
      </c>
      <c r="F38" s="1" t="s">
        <v>54</v>
      </c>
      <c r="G38" s="1">
        <v>0</v>
      </c>
      <c r="H38" s="1" t="s">
        <v>61</v>
      </c>
      <c r="I38" s="1" t="s">
        <v>22</v>
      </c>
      <c r="J38" s="1" t="s">
        <v>23</v>
      </c>
      <c r="L38" s="1" t="s">
        <v>24</v>
      </c>
      <c r="M38" s="1" t="s">
        <v>54</v>
      </c>
      <c r="N38" s="1">
        <v>2</v>
      </c>
      <c r="O38" s="1" t="s">
        <v>21</v>
      </c>
      <c r="P38" s="1" t="s">
        <v>25</v>
      </c>
      <c r="Q38" s="1" t="s">
        <v>67</v>
      </c>
      <c r="V38" s="1" t="s">
        <v>66</v>
      </c>
      <c r="W38" s="1">
        <v>11.31283</v>
      </c>
      <c r="X38" s="1">
        <v>-84.349130000000002</v>
      </c>
    </row>
    <row r="39" spans="1:24">
      <c r="A39" s="1">
        <v>38</v>
      </c>
      <c r="B39" s="1" t="s">
        <v>68</v>
      </c>
      <c r="C39" s="1" t="s">
        <v>19</v>
      </c>
      <c r="F39" s="1" t="s">
        <v>54</v>
      </c>
      <c r="G39" s="1">
        <v>2</v>
      </c>
      <c r="H39" s="1" t="s">
        <v>61</v>
      </c>
      <c r="I39" s="1" t="s">
        <v>22</v>
      </c>
      <c r="J39" s="1" t="s">
        <v>23</v>
      </c>
      <c r="L39" s="1" t="s">
        <v>24</v>
      </c>
      <c r="M39" s="1" t="s">
        <v>54</v>
      </c>
      <c r="N39" s="1">
        <v>2</v>
      </c>
      <c r="O39" s="1" t="s">
        <v>21</v>
      </c>
      <c r="P39" s="1" t="s">
        <v>25</v>
      </c>
      <c r="V39" s="1" t="s">
        <v>68</v>
      </c>
      <c r="W39" s="1">
        <v>11.355740000000001</v>
      </c>
      <c r="X39" s="1">
        <v>-84.392769999999999</v>
      </c>
    </row>
    <row r="40" spans="1:24">
      <c r="A40" s="1">
        <v>39</v>
      </c>
      <c r="B40" s="1" t="s">
        <v>69</v>
      </c>
      <c r="C40" s="1" t="s">
        <v>19</v>
      </c>
      <c r="F40" s="1" t="s">
        <v>54</v>
      </c>
      <c r="G40" s="1">
        <v>2</v>
      </c>
      <c r="H40" s="1" t="s">
        <v>21</v>
      </c>
      <c r="I40" s="1" t="s">
        <v>22</v>
      </c>
      <c r="L40" s="1" t="s">
        <v>24</v>
      </c>
      <c r="M40" s="1" t="s">
        <v>54</v>
      </c>
      <c r="N40" s="1">
        <v>2</v>
      </c>
      <c r="O40" s="1" t="s">
        <v>21</v>
      </c>
      <c r="P40" s="1" t="s">
        <v>27</v>
      </c>
      <c r="V40" s="1" t="s">
        <v>69</v>
      </c>
      <c r="W40" s="1">
        <v>11.398210000000001</v>
      </c>
      <c r="X40" s="1">
        <v>-84.392390000000006</v>
      </c>
    </row>
    <row r="41" spans="1:24">
      <c r="A41" s="1">
        <v>40</v>
      </c>
      <c r="B41" s="1" t="s">
        <v>70</v>
      </c>
      <c r="C41" s="1" t="s">
        <v>19</v>
      </c>
      <c r="F41" s="1" t="s">
        <v>54</v>
      </c>
      <c r="G41" s="1">
        <v>2</v>
      </c>
      <c r="H41" s="1" t="s">
        <v>21</v>
      </c>
      <c r="I41" s="1" t="s">
        <v>22</v>
      </c>
      <c r="J41" s="1" t="s">
        <v>23</v>
      </c>
      <c r="L41" s="1" t="s">
        <v>24</v>
      </c>
      <c r="M41" s="1" t="s">
        <v>54</v>
      </c>
      <c r="N41" s="1">
        <v>2</v>
      </c>
      <c r="O41" s="1" t="s">
        <v>21</v>
      </c>
      <c r="P41" s="1" t="s">
        <v>25</v>
      </c>
      <c r="V41" s="1" t="s">
        <v>70</v>
      </c>
      <c r="W41" s="1">
        <v>11.440659999999999</v>
      </c>
      <c r="X41" s="1">
        <v>-84.306970000000007</v>
      </c>
    </row>
    <row r="42" spans="1:24">
      <c r="A42" s="1">
        <v>41</v>
      </c>
      <c r="B42" s="1" t="s">
        <v>71</v>
      </c>
      <c r="C42" s="1" t="s">
        <v>19</v>
      </c>
      <c r="F42" s="1" t="s">
        <v>54</v>
      </c>
      <c r="G42" s="1">
        <v>2</v>
      </c>
      <c r="H42" s="1" t="s">
        <v>21</v>
      </c>
      <c r="I42" s="1" t="s">
        <v>22</v>
      </c>
      <c r="L42" s="1" t="s">
        <v>24</v>
      </c>
      <c r="M42" s="1" t="s">
        <v>54</v>
      </c>
      <c r="N42" s="1">
        <v>2</v>
      </c>
      <c r="O42" s="1" t="s">
        <v>21</v>
      </c>
      <c r="P42" s="1" t="s">
        <v>27</v>
      </c>
      <c r="V42" s="1" t="s">
        <v>71</v>
      </c>
      <c r="W42" s="1">
        <v>11.48357</v>
      </c>
      <c r="X42" s="1">
        <v>-84.434510000000003</v>
      </c>
    </row>
    <row r="43" spans="1:24">
      <c r="A43" s="1">
        <v>42</v>
      </c>
      <c r="B43" s="1" t="s">
        <v>72</v>
      </c>
      <c r="C43" s="1" t="s">
        <v>19</v>
      </c>
      <c r="F43" s="1" t="s">
        <v>54</v>
      </c>
      <c r="G43" s="1">
        <v>2</v>
      </c>
      <c r="H43" s="1" t="s">
        <v>24</v>
      </c>
      <c r="I43" s="1" t="s">
        <v>22</v>
      </c>
      <c r="L43" s="1" t="s">
        <v>24</v>
      </c>
      <c r="M43" s="1" t="s">
        <v>54</v>
      </c>
      <c r="N43" s="1">
        <v>2</v>
      </c>
      <c r="O43" s="1" t="s">
        <v>21</v>
      </c>
      <c r="P43" s="1" t="s">
        <v>27</v>
      </c>
      <c r="U43" s="1" t="s">
        <v>73</v>
      </c>
      <c r="V43" s="1" t="s">
        <v>72</v>
      </c>
      <c r="W43" s="1">
        <v>11.482810000000001</v>
      </c>
      <c r="X43" s="1">
        <v>-84.349090000000004</v>
      </c>
    </row>
    <row r="44" spans="1:24">
      <c r="A44" s="1">
        <v>43</v>
      </c>
      <c r="B44" s="1" t="s">
        <v>74</v>
      </c>
      <c r="C44" s="1" t="s">
        <v>19</v>
      </c>
      <c r="F44" s="1" t="s">
        <v>54</v>
      </c>
      <c r="G44" s="1">
        <v>0</v>
      </c>
      <c r="H44" s="1" t="s">
        <v>61</v>
      </c>
      <c r="I44" s="1" t="s">
        <v>22</v>
      </c>
      <c r="L44" s="1" t="s">
        <v>24</v>
      </c>
      <c r="M44" s="1" t="s">
        <v>54</v>
      </c>
      <c r="N44" s="1">
        <v>0</v>
      </c>
      <c r="O44" s="1" t="s">
        <v>61</v>
      </c>
      <c r="P44" s="1" t="s">
        <v>27</v>
      </c>
      <c r="V44" s="1" t="s">
        <v>74</v>
      </c>
      <c r="W44" s="1">
        <v>11.483129999999999</v>
      </c>
      <c r="X44" s="1">
        <v>-84.051460000000006</v>
      </c>
    </row>
    <row r="45" spans="1:24">
      <c r="A45" s="1">
        <v>44</v>
      </c>
      <c r="B45" s="1" t="s">
        <v>75</v>
      </c>
      <c r="C45" s="1" t="s">
        <v>19</v>
      </c>
      <c r="F45" s="1" t="s">
        <v>54</v>
      </c>
      <c r="G45" s="1">
        <v>2</v>
      </c>
      <c r="H45" s="1" t="s">
        <v>21</v>
      </c>
      <c r="I45" s="1" t="s">
        <v>22</v>
      </c>
      <c r="L45" s="1" t="s">
        <v>24</v>
      </c>
      <c r="M45" s="1" t="s">
        <v>54</v>
      </c>
      <c r="N45" s="1">
        <v>2</v>
      </c>
      <c r="O45" s="1" t="s">
        <v>61</v>
      </c>
      <c r="P45" s="1" t="s">
        <v>27</v>
      </c>
      <c r="V45" s="1" t="s">
        <v>75</v>
      </c>
      <c r="W45" s="1">
        <v>11.52575</v>
      </c>
      <c r="X45" s="1">
        <v>-84.477739999999997</v>
      </c>
    </row>
    <row r="46" spans="1:24">
      <c r="A46" s="1">
        <v>45</v>
      </c>
      <c r="B46" s="1" t="s">
        <v>76</v>
      </c>
      <c r="C46" s="1" t="s">
        <v>19</v>
      </c>
      <c r="F46" s="1" t="s">
        <v>54</v>
      </c>
      <c r="G46" s="1">
        <v>2</v>
      </c>
      <c r="H46" s="1" t="s">
        <v>24</v>
      </c>
      <c r="I46" s="1" t="s">
        <v>22</v>
      </c>
      <c r="L46" s="1" t="s">
        <v>24</v>
      </c>
      <c r="M46" s="1" t="s">
        <v>54</v>
      </c>
      <c r="N46" s="1">
        <v>2</v>
      </c>
      <c r="O46" s="1" t="s">
        <v>24</v>
      </c>
      <c r="P46" s="1" t="s">
        <v>27</v>
      </c>
      <c r="V46" s="1" t="s">
        <v>76</v>
      </c>
      <c r="W46" s="1">
        <v>11.5261</v>
      </c>
      <c r="X46" s="1">
        <v>-84.434889999999996</v>
      </c>
    </row>
    <row r="47" spans="1:24">
      <c r="A47" s="1">
        <v>46</v>
      </c>
      <c r="B47" s="1" t="s">
        <v>77</v>
      </c>
      <c r="C47" s="1" t="s">
        <v>19</v>
      </c>
      <c r="F47" s="1" t="s">
        <v>54</v>
      </c>
      <c r="G47" s="1">
        <v>0</v>
      </c>
      <c r="H47" s="1" t="s">
        <v>21</v>
      </c>
      <c r="I47" s="1" t="s">
        <v>22</v>
      </c>
      <c r="L47" s="1" t="s">
        <v>24</v>
      </c>
      <c r="M47" s="1" t="s">
        <v>54</v>
      </c>
      <c r="N47" s="1">
        <v>0</v>
      </c>
      <c r="O47" s="1" t="s">
        <v>21</v>
      </c>
      <c r="P47" s="1" t="s">
        <v>27</v>
      </c>
      <c r="V47" s="1" t="s">
        <v>77</v>
      </c>
      <c r="W47" s="1">
        <v>11.61027</v>
      </c>
      <c r="X47" s="1">
        <v>-84.349810000000005</v>
      </c>
    </row>
    <row r="48" spans="1:24">
      <c r="A48" s="1">
        <v>47</v>
      </c>
      <c r="B48" s="1" t="s">
        <v>78</v>
      </c>
      <c r="C48" s="1" t="s">
        <v>19</v>
      </c>
      <c r="F48" s="1" t="s">
        <v>54</v>
      </c>
      <c r="G48" s="1">
        <v>2</v>
      </c>
      <c r="H48" s="1" t="s">
        <v>24</v>
      </c>
      <c r="I48" s="1" t="s">
        <v>22</v>
      </c>
      <c r="L48" s="1" t="s">
        <v>24</v>
      </c>
      <c r="M48" s="1" t="s">
        <v>54</v>
      </c>
      <c r="N48" s="1">
        <v>2</v>
      </c>
      <c r="O48" s="1" t="s">
        <v>24</v>
      </c>
      <c r="P48" s="1" t="s">
        <v>27</v>
      </c>
      <c r="V48" s="1" t="s">
        <v>78</v>
      </c>
      <c r="W48" s="1">
        <v>11.610609999999999</v>
      </c>
      <c r="X48" s="1">
        <v>-84.136889999999994</v>
      </c>
    </row>
    <row r="49" spans="1:24">
      <c r="A49" s="1">
        <v>48</v>
      </c>
      <c r="B49" s="1" t="s">
        <v>79</v>
      </c>
      <c r="C49" s="1" t="s">
        <v>19</v>
      </c>
      <c r="F49" s="1" t="s">
        <v>54</v>
      </c>
      <c r="G49" s="1">
        <v>0</v>
      </c>
      <c r="H49" s="1" t="s">
        <v>21</v>
      </c>
      <c r="I49" s="1" t="s">
        <v>22</v>
      </c>
      <c r="L49" s="1" t="s">
        <v>24</v>
      </c>
      <c r="M49" s="1" t="s">
        <v>54</v>
      </c>
      <c r="N49" s="1">
        <v>0</v>
      </c>
      <c r="O49" s="1" t="s">
        <v>21</v>
      </c>
      <c r="P49" s="1" t="s">
        <v>27</v>
      </c>
      <c r="V49" s="1" t="s">
        <v>79</v>
      </c>
      <c r="W49" s="1">
        <v>11.69528</v>
      </c>
      <c r="X49" s="1">
        <v>-84.180570000000003</v>
      </c>
    </row>
    <row r="50" spans="1:24">
      <c r="A50" s="1">
        <v>49</v>
      </c>
      <c r="B50" s="1" t="s">
        <v>80</v>
      </c>
      <c r="C50" s="1" t="s">
        <v>19</v>
      </c>
      <c r="F50" s="1" t="s">
        <v>54</v>
      </c>
      <c r="G50" s="1">
        <v>2</v>
      </c>
      <c r="H50" s="1" t="s">
        <v>61</v>
      </c>
      <c r="I50" s="1" t="s">
        <v>22</v>
      </c>
      <c r="L50" s="1" t="s">
        <v>24</v>
      </c>
      <c r="M50" s="1" t="s">
        <v>54</v>
      </c>
      <c r="N50" s="1">
        <v>0</v>
      </c>
      <c r="O50" s="1" t="s">
        <v>61</v>
      </c>
      <c r="P50" s="1" t="s">
        <v>27</v>
      </c>
      <c r="V50" s="1" t="s">
        <v>80</v>
      </c>
      <c r="W50" s="1">
        <v>11.73784</v>
      </c>
      <c r="X50" s="1">
        <v>-84.520169999999993</v>
      </c>
    </row>
    <row r="51" spans="1:24">
      <c r="A51" s="1">
        <v>50</v>
      </c>
      <c r="B51" s="1" t="s">
        <v>81</v>
      </c>
      <c r="C51" s="1" t="s">
        <v>19</v>
      </c>
      <c r="F51" s="1" t="s">
        <v>54</v>
      </c>
      <c r="G51" s="1">
        <v>1</v>
      </c>
      <c r="H51" s="1" t="s">
        <v>21</v>
      </c>
      <c r="I51" s="1" t="s">
        <v>22</v>
      </c>
      <c r="J51" s="1" t="s">
        <v>23</v>
      </c>
      <c r="L51" s="1" t="s">
        <v>24</v>
      </c>
      <c r="M51" s="1" t="s">
        <v>54</v>
      </c>
      <c r="N51" s="1">
        <v>1</v>
      </c>
      <c r="O51" s="1" t="s">
        <v>21</v>
      </c>
      <c r="P51" s="1" t="s">
        <v>25</v>
      </c>
      <c r="V51" s="1" t="s">
        <v>81</v>
      </c>
      <c r="W51" s="1">
        <v>11.737819999999999</v>
      </c>
      <c r="X51" s="1">
        <v>-84.434830000000005</v>
      </c>
    </row>
    <row r="52" spans="1:24">
      <c r="A52" s="1">
        <v>51</v>
      </c>
      <c r="B52" s="1" t="s">
        <v>82</v>
      </c>
      <c r="C52" s="1" t="s">
        <v>19</v>
      </c>
      <c r="F52" s="1" t="s">
        <v>54</v>
      </c>
      <c r="G52" s="1">
        <v>0</v>
      </c>
      <c r="H52" s="1" t="s">
        <v>21</v>
      </c>
      <c r="I52" s="1" t="s">
        <v>22</v>
      </c>
      <c r="L52" s="1" t="s">
        <v>24</v>
      </c>
      <c r="M52" s="1" t="s">
        <v>54</v>
      </c>
      <c r="N52" s="1">
        <v>0</v>
      </c>
      <c r="O52" s="1" t="s">
        <v>21</v>
      </c>
      <c r="P52" s="1" t="s">
        <v>27</v>
      </c>
      <c r="V52" s="1" t="s">
        <v>82</v>
      </c>
      <c r="W52" s="1">
        <v>11.780250000000001</v>
      </c>
      <c r="X52" s="1">
        <v>-84.34975</v>
      </c>
    </row>
    <row r="53" spans="1:24">
      <c r="A53" s="1">
        <v>52</v>
      </c>
      <c r="B53" s="1" t="s">
        <v>83</v>
      </c>
      <c r="C53" s="1" t="s">
        <v>19</v>
      </c>
      <c r="F53" s="1" t="s">
        <v>54</v>
      </c>
      <c r="G53" s="1">
        <v>2</v>
      </c>
      <c r="H53" s="1" t="s">
        <v>21</v>
      </c>
      <c r="I53" s="1" t="s">
        <v>22</v>
      </c>
      <c r="L53" s="1" t="s">
        <v>24</v>
      </c>
      <c r="M53" s="1" t="s">
        <v>54</v>
      </c>
      <c r="N53" s="1">
        <v>2</v>
      </c>
      <c r="O53" s="1" t="s">
        <v>21</v>
      </c>
      <c r="P53" s="1" t="s">
        <v>27</v>
      </c>
      <c r="V53" s="1" t="s">
        <v>83</v>
      </c>
      <c r="W53" s="1">
        <v>11.78063</v>
      </c>
      <c r="X53" s="1">
        <v>-84.306899999999999</v>
      </c>
    </row>
    <row r="54" spans="1:24">
      <c r="A54" s="1">
        <v>53</v>
      </c>
      <c r="B54" s="1" t="s">
        <v>84</v>
      </c>
      <c r="C54" s="1" t="s">
        <v>19</v>
      </c>
      <c r="F54" s="1" t="s">
        <v>54</v>
      </c>
      <c r="G54" s="1">
        <v>2</v>
      </c>
      <c r="H54" s="1" t="s">
        <v>24</v>
      </c>
      <c r="I54" s="1" t="s">
        <v>22</v>
      </c>
      <c r="L54" s="1" t="s">
        <v>24</v>
      </c>
      <c r="M54" s="1" t="s">
        <v>54</v>
      </c>
      <c r="N54" s="1">
        <v>2</v>
      </c>
      <c r="O54" s="1" t="s">
        <v>21</v>
      </c>
      <c r="P54" s="1" t="s">
        <v>27</v>
      </c>
      <c r="V54" s="1" t="s">
        <v>84</v>
      </c>
      <c r="W54" s="1">
        <v>11.82245</v>
      </c>
      <c r="X54" s="1">
        <v>-84.476560000000006</v>
      </c>
    </row>
    <row r="55" spans="1:24">
      <c r="A55" s="1">
        <v>54</v>
      </c>
      <c r="B55" s="1" t="s">
        <v>85</v>
      </c>
      <c r="C55" s="1" t="s">
        <v>19</v>
      </c>
      <c r="F55" s="1" t="s">
        <v>54</v>
      </c>
      <c r="G55" s="1">
        <v>2</v>
      </c>
      <c r="H55" s="1" t="s">
        <v>24</v>
      </c>
      <c r="I55" s="1" t="s">
        <v>22</v>
      </c>
      <c r="L55" s="1" t="s">
        <v>24</v>
      </c>
      <c r="M55" s="1" t="s">
        <v>54</v>
      </c>
      <c r="N55" s="1">
        <v>2</v>
      </c>
      <c r="O55" s="1" t="s">
        <v>21</v>
      </c>
      <c r="P55" s="1" t="s">
        <v>27</v>
      </c>
      <c r="V55" s="1" t="s">
        <v>85</v>
      </c>
      <c r="W55" s="1">
        <v>11.82281</v>
      </c>
      <c r="X55" s="1">
        <v>-84.434039999999996</v>
      </c>
    </row>
    <row r="56" spans="1:24">
      <c r="A56" s="1">
        <v>55</v>
      </c>
      <c r="B56" s="1" t="s">
        <v>86</v>
      </c>
      <c r="C56" s="1" t="s">
        <v>19</v>
      </c>
      <c r="F56" s="1" t="s">
        <v>54</v>
      </c>
      <c r="G56" s="1">
        <v>0</v>
      </c>
      <c r="H56" s="1" t="s">
        <v>21</v>
      </c>
      <c r="I56" s="1" t="s">
        <v>22</v>
      </c>
      <c r="L56" s="1" t="s">
        <v>24</v>
      </c>
      <c r="M56" s="1" t="s">
        <v>54</v>
      </c>
      <c r="N56" s="1">
        <v>0</v>
      </c>
      <c r="O56" s="1" t="s">
        <v>61</v>
      </c>
      <c r="P56" s="1" t="s">
        <v>27</v>
      </c>
      <c r="V56" s="1" t="s">
        <v>86</v>
      </c>
      <c r="W56" s="1">
        <v>11.823130000000001</v>
      </c>
      <c r="X56" s="1">
        <v>-84.221450000000004</v>
      </c>
    </row>
    <row r="57" spans="1:24">
      <c r="A57" s="1">
        <v>56</v>
      </c>
      <c r="B57" s="1" t="s">
        <v>87</v>
      </c>
      <c r="C57" s="1" t="s">
        <v>19</v>
      </c>
      <c r="F57" s="1" t="s">
        <v>54</v>
      </c>
      <c r="G57" s="1">
        <v>2</v>
      </c>
      <c r="H57" s="1" t="s">
        <v>24</v>
      </c>
      <c r="I57" s="1" t="s">
        <v>22</v>
      </c>
      <c r="L57" s="1" t="s">
        <v>24</v>
      </c>
      <c r="M57" s="1" t="s">
        <v>54</v>
      </c>
      <c r="N57" s="1">
        <v>2</v>
      </c>
      <c r="O57" s="1" t="s">
        <v>21</v>
      </c>
      <c r="P57" s="1" t="s">
        <v>27</v>
      </c>
      <c r="V57" s="1" t="s">
        <v>87</v>
      </c>
      <c r="W57" s="1">
        <v>11.86572</v>
      </c>
      <c r="X57" s="1">
        <v>-84.477689999999996</v>
      </c>
    </row>
    <row r="58" spans="1:24">
      <c r="A58" s="1">
        <v>57</v>
      </c>
      <c r="B58" s="1" t="s">
        <v>88</v>
      </c>
      <c r="C58" s="1" t="s">
        <v>19</v>
      </c>
      <c r="F58" s="1" t="s">
        <v>54</v>
      </c>
      <c r="G58" s="1">
        <v>2</v>
      </c>
      <c r="H58" s="1" t="s">
        <v>61</v>
      </c>
      <c r="I58" s="1" t="s">
        <v>22</v>
      </c>
      <c r="L58" s="1" t="s">
        <v>24</v>
      </c>
      <c r="M58" s="1" t="s">
        <v>54</v>
      </c>
      <c r="N58" s="1">
        <v>2</v>
      </c>
      <c r="O58" s="1" t="s">
        <v>21</v>
      </c>
      <c r="P58" s="1" t="s">
        <v>27</v>
      </c>
      <c r="V58" s="1" t="s">
        <v>88</v>
      </c>
      <c r="W58" s="1">
        <v>11.86608</v>
      </c>
      <c r="X58" s="1">
        <v>-84.264889999999994</v>
      </c>
    </row>
    <row r="59" spans="1:24">
      <c r="A59" s="1">
        <v>58</v>
      </c>
      <c r="B59" s="1" t="s">
        <v>89</v>
      </c>
      <c r="C59" s="1" t="s">
        <v>19</v>
      </c>
      <c r="F59" s="1" t="s">
        <v>54</v>
      </c>
      <c r="G59" s="1">
        <v>1</v>
      </c>
      <c r="H59" s="1" t="s">
        <v>24</v>
      </c>
      <c r="I59" s="1" t="s">
        <v>22</v>
      </c>
      <c r="L59" s="1" t="s">
        <v>24</v>
      </c>
      <c r="M59" s="1" t="s">
        <v>54</v>
      </c>
      <c r="N59" s="1">
        <v>2</v>
      </c>
      <c r="O59" s="1" t="s">
        <v>21</v>
      </c>
      <c r="P59" s="1" t="s">
        <v>27</v>
      </c>
      <c r="V59" s="1" t="s">
        <v>89</v>
      </c>
      <c r="W59" s="1">
        <v>11.86567</v>
      </c>
      <c r="X59" s="1">
        <v>-84.222700000000003</v>
      </c>
    </row>
    <row r="60" spans="1:24">
      <c r="A60" s="1">
        <v>59</v>
      </c>
      <c r="B60" s="1" t="s">
        <v>90</v>
      </c>
      <c r="C60" s="1" t="s">
        <v>19</v>
      </c>
      <c r="F60" s="1" t="s">
        <v>54</v>
      </c>
      <c r="G60" s="1">
        <v>2</v>
      </c>
      <c r="H60" s="1" t="s">
        <v>24</v>
      </c>
      <c r="I60" s="1" t="s">
        <v>22</v>
      </c>
      <c r="L60" s="1" t="s">
        <v>24</v>
      </c>
      <c r="M60" s="1" t="s">
        <v>54</v>
      </c>
      <c r="N60" s="1">
        <v>2</v>
      </c>
      <c r="O60" s="1" t="s">
        <v>24</v>
      </c>
      <c r="P60" s="1" t="s">
        <v>55</v>
      </c>
      <c r="V60" s="1" t="s">
        <v>90</v>
      </c>
      <c r="W60" s="1">
        <v>11.907439999999999</v>
      </c>
      <c r="X60" s="1">
        <v>-84.477310000000003</v>
      </c>
    </row>
    <row r="61" spans="1:24">
      <c r="A61" s="1">
        <v>60</v>
      </c>
      <c r="B61" s="1" t="s">
        <v>91</v>
      </c>
      <c r="C61" s="1" t="s">
        <v>19</v>
      </c>
      <c r="F61" s="1" t="s">
        <v>54</v>
      </c>
      <c r="G61" s="1">
        <v>2</v>
      </c>
      <c r="H61" s="1" t="s">
        <v>61</v>
      </c>
      <c r="I61" s="1" t="s">
        <v>22</v>
      </c>
      <c r="L61" s="1" t="s">
        <v>24</v>
      </c>
      <c r="M61" s="1" t="s">
        <v>54</v>
      </c>
      <c r="N61" s="1">
        <v>2</v>
      </c>
      <c r="O61" s="1" t="s">
        <v>24</v>
      </c>
      <c r="P61" s="1" t="s">
        <v>27</v>
      </c>
      <c r="V61" s="1" t="s">
        <v>91</v>
      </c>
      <c r="W61" s="1">
        <v>11.907819999999999</v>
      </c>
      <c r="X61" s="1">
        <v>-84.519810000000007</v>
      </c>
    </row>
    <row r="62" spans="1:24">
      <c r="A62" s="1">
        <v>61</v>
      </c>
      <c r="B62" s="1" t="s">
        <v>92</v>
      </c>
      <c r="C62" s="1" t="s">
        <v>19</v>
      </c>
      <c r="F62" s="1" t="s">
        <v>54</v>
      </c>
      <c r="G62" s="1">
        <v>2</v>
      </c>
      <c r="H62" s="1" t="s">
        <v>24</v>
      </c>
      <c r="I62" s="1" t="s">
        <v>22</v>
      </c>
      <c r="L62" s="1" t="s">
        <v>24</v>
      </c>
      <c r="M62" s="1" t="s">
        <v>54</v>
      </c>
      <c r="N62" s="1">
        <v>1</v>
      </c>
      <c r="O62" s="1" t="s">
        <v>21</v>
      </c>
      <c r="P62" s="1" t="s">
        <v>27</v>
      </c>
      <c r="V62" s="1" t="s">
        <v>92</v>
      </c>
      <c r="W62" s="1">
        <v>11.90775</v>
      </c>
      <c r="X62" s="1">
        <v>-84.264780000000002</v>
      </c>
    </row>
    <row r="63" spans="1:24">
      <c r="A63" s="1">
        <v>62</v>
      </c>
      <c r="B63" s="1" t="s">
        <v>93</v>
      </c>
      <c r="C63" s="1" t="s">
        <v>19</v>
      </c>
      <c r="F63" s="1" t="s">
        <v>54</v>
      </c>
      <c r="G63" s="1">
        <v>2</v>
      </c>
      <c r="H63" s="1" t="s">
        <v>24</v>
      </c>
      <c r="I63" s="1" t="s">
        <v>22</v>
      </c>
      <c r="L63" s="1" t="s">
        <v>24</v>
      </c>
      <c r="M63" s="1" t="s">
        <v>54</v>
      </c>
      <c r="N63" s="1">
        <v>2</v>
      </c>
      <c r="O63" s="1" t="s">
        <v>24</v>
      </c>
      <c r="P63" s="1" t="s">
        <v>27</v>
      </c>
      <c r="V63" s="1" t="s">
        <v>93</v>
      </c>
      <c r="W63" s="1">
        <v>11.950659999999999</v>
      </c>
      <c r="X63" s="1">
        <v>-84.561940000000007</v>
      </c>
    </row>
    <row r="64" spans="1:24">
      <c r="A64" s="1">
        <v>63</v>
      </c>
      <c r="B64" s="1" t="s">
        <v>94</v>
      </c>
      <c r="C64" s="1" t="s">
        <v>19</v>
      </c>
      <c r="F64" s="1" t="s">
        <v>54</v>
      </c>
      <c r="G64" s="1">
        <v>2</v>
      </c>
      <c r="H64" s="1" t="s">
        <v>21</v>
      </c>
      <c r="I64" s="1" t="s">
        <v>22</v>
      </c>
      <c r="L64" s="1" t="s">
        <v>24</v>
      </c>
      <c r="M64" s="1" t="s">
        <v>54</v>
      </c>
      <c r="N64" s="1">
        <v>2</v>
      </c>
      <c r="O64" s="1" t="s">
        <v>21</v>
      </c>
      <c r="P64" s="1" t="s">
        <v>27</v>
      </c>
      <c r="V64" s="1" t="s">
        <v>94</v>
      </c>
      <c r="W64" s="1">
        <v>11.992800000000001</v>
      </c>
      <c r="X64" s="1">
        <v>-84.519040000000004</v>
      </c>
    </row>
    <row r="65" spans="1:24">
      <c r="A65" s="1">
        <v>64</v>
      </c>
      <c r="B65" s="1" t="s">
        <v>95</v>
      </c>
      <c r="C65" s="1" t="s">
        <v>19</v>
      </c>
      <c r="F65" s="1" t="s">
        <v>54</v>
      </c>
      <c r="G65" s="1">
        <v>2</v>
      </c>
      <c r="H65" s="1" t="s">
        <v>24</v>
      </c>
      <c r="I65" s="1" t="s">
        <v>22</v>
      </c>
      <c r="L65" s="1" t="s">
        <v>24</v>
      </c>
      <c r="M65" s="1" t="s">
        <v>54</v>
      </c>
      <c r="N65" s="1">
        <v>2</v>
      </c>
      <c r="O65" s="1" t="s">
        <v>21</v>
      </c>
      <c r="P65" s="1" t="s">
        <v>27</v>
      </c>
      <c r="V65" s="1" t="s">
        <v>95</v>
      </c>
      <c r="W65" s="1">
        <v>11.99273</v>
      </c>
      <c r="X65" s="1">
        <v>-84.263919999999999</v>
      </c>
    </row>
    <row r="66" spans="1:24">
      <c r="A66" s="1">
        <v>65</v>
      </c>
      <c r="B66" s="1" t="s">
        <v>96</v>
      </c>
      <c r="C66" s="1" t="s">
        <v>19</v>
      </c>
      <c r="F66" s="1" t="s">
        <v>54</v>
      </c>
      <c r="G66" s="1">
        <v>1</v>
      </c>
      <c r="H66" s="1" t="s">
        <v>21</v>
      </c>
      <c r="I66" s="1" t="s">
        <v>22</v>
      </c>
      <c r="L66" s="1" t="s">
        <v>24</v>
      </c>
      <c r="M66" s="1" t="s">
        <v>54</v>
      </c>
      <c r="N66" s="1">
        <v>2</v>
      </c>
      <c r="O66" s="1" t="s">
        <v>21</v>
      </c>
      <c r="P66" s="1" t="s">
        <v>27</v>
      </c>
      <c r="V66" s="1" t="s">
        <v>96</v>
      </c>
      <c r="W66" s="1">
        <v>11.99225</v>
      </c>
      <c r="X66" s="1">
        <v>-84.136369999999999</v>
      </c>
    </row>
    <row r="67" spans="1:24">
      <c r="A67" s="1">
        <v>66</v>
      </c>
      <c r="B67" s="1" t="s">
        <v>97</v>
      </c>
      <c r="C67" s="1" t="s">
        <v>19</v>
      </c>
      <c r="F67" s="1" t="s">
        <v>54</v>
      </c>
      <c r="G67" s="1">
        <v>0</v>
      </c>
      <c r="H67" s="1" t="s">
        <v>24</v>
      </c>
      <c r="I67" s="1" t="s">
        <v>22</v>
      </c>
      <c r="J67" s="1" t="s">
        <v>33</v>
      </c>
      <c r="L67" s="1" t="s">
        <v>24</v>
      </c>
      <c r="M67" s="1" t="s">
        <v>54</v>
      </c>
      <c r="N67" s="1">
        <v>0</v>
      </c>
      <c r="O67" s="1" t="s">
        <v>24</v>
      </c>
      <c r="P67" s="1" t="s">
        <v>55</v>
      </c>
      <c r="V67" s="1" t="s">
        <v>97</v>
      </c>
      <c r="W67" s="1">
        <v>12.03539</v>
      </c>
      <c r="X67" s="1">
        <v>-84.690439999999995</v>
      </c>
    </row>
    <row r="68" spans="1:24">
      <c r="A68" s="1">
        <v>67</v>
      </c>
      <c r="B68" s="1" t="s">
        <v>98</v>
      </c>
      <c r="C68" s="1" t="s">
        <v>19</v>
      </c>
      <c r="F68" s="1" t="s">
        <v>54</v>
      </c>
      <c r="G68" s="1">
        <v>2</v>
      </c>
      <c r="H68" s="1" t="s">
        <v>24</v>
      </c>
      <c r="I68" s="1" t="s">
        <v>22</v>
      </c>
      <c r="L68" s="1" t="s">
        <v>24</v>
      </c>
      <c r="M68" s="1" t="s">
        <v>54</v>
      </c>
      <c r="N68" s="1">
        <v>2</v>
      </c>
      <c r="O68" s="1" t="s">
        <v>21</v>
      </c>
      <c r="P68" s="1" t="s">
        <v>27</v>
      </c>
      <c r="V68" s="1" t="s">
        <v>98</v>
      </c>
      <c r="W68" s="1">
        <v>12.03571</v>
      </c>
      <c r="X68" s="1">
        <v>-84.477670000000003</v>
      </c>
    </row>
    <row r="69" spans="1:24">
      <c r="A69" s="1">
        <v>68</v>
      </c>
      <c r="B69" s="1" t="s">
        <v>99</v>
      </c>
      <c r="C69" s="1" t="s">
        <v>19</v>
      </c>
      <c r="F69" s="1" t="s">
        <v>54</v>
      </c>
      <c r="G69" s="1">
        <v>2</v>
      </c>
      <c r="H69" s="1" t="s">
        <v>61</v>
      </c>
      <c r="I69" s="1" t="s">
        <v>22</v>
      </c>
      <c r="L69" s="1" t="s">
        <v>24</v>
      </c>
      <c r="M69" s="1" t="s">
        <v>54</v>
      </c>
      <c r="N69" s="1">
        <v>2</v>
      </c>
      <c r="O69" s="1" t="s">
        <v>61</v>
      </c>
      <c r="P69" s="1" t="s">
        <v>27</v>
      </c>
      <c r="V69" s="1" t="s">
        <v>99</v>
      </c>
      <c r="W69" s="1">
        <v>12.077859999999999</v>
      </c>
      <c r="X69" s="1">
        <v>-84.690070000000006</v>
      </c>
    </row>
    <row r="70" spans="1:24">
      <c r="A70" s="1">
        <v>69</v>
      </c>
      <c r="B70" s="1" t="s">
        <v>100</v>
      </c>
      <c r="C70" s="1" t="s">
        <v>19</v>
      </c>
      <c r="F70" s="1" t="s">
        <v>54</v>
      </c>
      <c r="G70" s="1">
        <v>1</v>
      </c>
      <c r="H70" s="1" t="s">
        <v>24</v>
      </c>
      <c r="I70" s="1" t="s">
        <v>22</v>
      </c>
      <c r="J70" s="1" t="s">
        <v>33</v>
      </c>
      <c r="L70" s="1" t="s">
        <v>24</v>
      </c>
      <c r="M70" s="1" t="s">
        <v>54</v>
      </c>
      <c r="N70" s="1">
        <v>2</v>
      </c>
      <c r="O70" s="1" t="s">
        <v>24</v>
      </c>
      <c r="P70" s="1" t="s">
        <v>55</v>
      </c>
      <c r="V70" s="1" t="s">
        <v>100</v>
      </c>
      <c r="W70" s="1">
        <v>12.077780000000001</v>
      </c>
      <c r="X70" s="1">
        <v>-84.43477</v>
      </c>
    </row>
    <row r="71" spans="1:24">
      <c r="A71" s="1">
        <v>70</v>
      </c>
      <c r="B71" s="1" t="s">
        <v>101</v>
      </c>
      <c r="C71" s="1" t="s">
        <v>19</v>
      </c>
      <c r="F71" s="1" t="s">
        <v>54</v>
      </c>
      <c r="G71" s="1">
        <v>2</v>
      </c>
      <c r="H71" s="1" t="s">
        <v>21</v>
      </c>
      <c r="I71" s="1" t="s">
        <v>22</v>
      </c>
      <c r="L71" s="1" t="s">
        <v>24</v>
      </c>
      <c r="M71" s="1" t="s">
        <v>54</v>
      </c>
      <c r="N71" s="1">
        <v>1</v>
      </c>
      <c r="O71" s="1" t="s">
        <v>21</v>
      </c>
      <c r="P71" s="1" t="s">
        <v>27</v>
      </c>
      <c r="V71" s="1" t="s">
        <v>101</v>
      </c>
      <c r="W71" s="1">
        <v>12.078049999999999</v>
      </c>
      <c r="X71" s="1">
        <v>-83.882189999999994</v>
      </c>
    </row>
    <row r="72" spans="1:24">
      <c r="A72" s="1">
        <v>71</v>
      </c>
      <c r="B72" s="1" t="s">
        <v>102</v>
      </c>
      <c r="C72" s="1" t="s">
        <v>19</v>
      </c>
      <c r="F72" s="1" t="s">
        <v>54</v>
      </c>
      <c r="G72" s="1">
        <v>2</v>
      </c>
      <c r="H72" s="1" t="s">
        <v>21</v>
      </c>
      <c r="I72" s="1" t="s">
        <v>22</v>
      </c>
      <c r="L72" s="1" t="s">
        <v>24</v>
      </c>
      <c r="M72" s="1" t="s">
        <v>54</v>
      </c>
      <c r="N72" s="1">
        <v>2</v>
      </c>
      <c r="O72" s="1" t="s">
        <v>21</v>
      </c>
      <c r="P72" s="1" t="s">
        <v>27</v>
      </c>
      <c r="V72" s="1" t="s">
        <v>102</v>
      </c>
      <c r="W72" s="1">
        <v>12.12101</v>
      </c>
      <c r="X72" s="1">
        <v>-84.604140000000001</v>
      </c>
    </row>
    <row r="73" spans="1:24">
      <c r="A73" s="1">
        <v>72</v>
      </c>
      <c r="B73" s="1" t="s">
        <v>103</v>
      </c>
      <c r="C73" s="1" t="s">
        <v>19</v>
      </c>
      <c r="F73" s="1" t="s">
        <v>54</v>
      </c>
      <c r="G73" s="1">
        <v>2</v>
      </c>
      <c r="H73" s="1" t="s">
        <v>21</v>
      </c>
      <c r="I73" s="1" t="s">
        <v>22</v>
      </c>
      <c r="L73" s="1" t="s">
        <v>24</v>
      </c>
      <c r="M73" s="1" t="s">
        <v>54</v>
      </c>
      <c r="N73" s="1">
        <v>2</v>
      </c>
      <c r="O73" s="1" t="s">
        <v>24</v>
      </c>
      <c r="P73" s="1" t="s">
        <v>27</v>
      </c>
      <c r="V73" s="1" t="s">
        <v>103</v>
      </c>
      <c r="W73" s="1">
        <v>12.16248</v>
      </c>
      <c r="X73" s="1">
        <v>-84.646559999999994</v>
      </c>
    </row>
    <row r="74" spans="1:24">
      <c r="A74" s="1">
        <v>73</v>
      </c>
      <c r="B74" s="1" t="s">
        <v>104</v>
      </c>
      <c r="C74" s="1" t="s">
        <v>19</v>
      </c>
      <c r="F74" s="1" t="s">
        <v>54</v>
      </c>
      <c r="G74" s="1">
        <v>2</v>
      </c>
      <c r="H74" s="1" t="s">
        <v>24</v>
      </c>
      <c r="I74" s="1" t="s">
        <v>22</v>
      </c>
      <c r="L74" s="1" t="s">
        <v>24</v>
      </c>
      <c r="M74" s="1" t="s">
        <v>54</v>
      </c>
      <c r="N74" s="1">
        <v>2</v>
      </c>
      <c r="O74" s="1" t="s">
        <v>21</v>
      </c>
      <c r="P74" s="1" t="s">
        <v>27</v>
      </c>
      <c r="V74" s="1" t="s">
        <v>104</v>
      </c>
      <c r="W74" s="1">
        <v>12.163130000000001</v>
      </c>
      <c r="X74" s="1">
        <v>-84.39143</v>
      </c>
    </row>
    <row r="75" spans="1:24">
      <c r="A75" s="1">
        <v>74</v>
      </c>
      <c r="B75" s="1" t="s">
        <v>105</v>
      </c>
      <c r="C75" s="1" t="s">
        <v>19</v>
      </c>
      <c r="F75" s="1" t="s">
        <v>54</v>
      </c>
      <c r="G75" s="1">
        <v>2</v>
      </c>
      <c r="H75" s="1" t="s">
        <v>61</v>
      </c>
      <c r="I75" s="1" t="s">
        <v>22</v>
      </c>
      <c r="L75" s="1" t="s">
        <v>24</v>
      </c>
      <c r="M75" s="1" t="s">
        <v>54</v>
      </c>
      <c r="N75" s="1">
        <v>2</v>
      </c>
      <c r="O75" s="1" t="s">
        <v>24</v>
      </c>
      <c r="P75" s="1" t="s">
        <v>27</v>
      </c>
      <c r="V75" s="1" t="s">
        <v>105</v>
      </c>
      <c r="W75" s="1">
        <v>12.205719999999999</v>
      </c>
      <c r="X75" s="1">
        <v>-84.732640000000004</v>
      </c>
    </row>
    <row r="76" spans="1:24">
      <c r="A76" s="1">
        <v>75</v>
      </c>
      <c r="B76" s="1" t="s">
        <v>106</v>
      </c>
      <c r="C76" s="1" t="s">
        <v>19</v>
      </c>
      <c r="F76" s="1" t="s">
        <v>54</v>
      </c>
      <c r="G76" s="1">
        <v>1</v>
      </c>
      <c r="H76" s="1" t="s">
        <v>21</v>
      </c>
      <c r="I76" s="1" t="s">
        <v>22</v>
      </c>
      <c r="L76" s="1" t="s">
        <v>24</v>
      </c>
      <c r="M76" s="1" t="s">
        <v>54</v>
      </c>
      <c r="N76" s="1">
        <v>1</v>
      </c>
      <c r="O76" s="1" t="s">
        <v>21</v>
      </c>
      <c r="P76" s="1" t="s">
        <v>27</v>
      </c>
      <c r="V76" s="1" t="s">
        <v>106</v>
      </c>
      <c r="W76" s="1">
        <v>12.2057</v>
      </c>
      <c r="X76" s="1">
        <v>-84.477639999999994</v>
      </c>
    </row>
    <row r="77" spans="1:24">
      <c r="A77" s="1">
        <v>76</v>
      </c>
      <c r="B77" s="1" t="s">
        <v>107</v>
      </c>
      <c r="C77" s="1" t="s">
        <v>19</v>
      </c>
      <c r="F77" s="1" t="s">
        <v>54</v>
      </c>
      <c r="G77" s="1">
        <v>2</v>
      </c>
      <c r="H77" s="1" t="s">
        <v>24</v>
      </c>
      <c r="I77" s="1" t="s">
        <v>22</v>
      </c>
      <c r="L77" s="1" t="s">
        <v>24</v>
      </c>
      <c r="M77" s="1" t="s">
        <v>54</v>
      </c>
      <c r="N77" s="1">
        <v>2</v>
      </c>
      <c r="O77" s="1" t="s">
        <v>21</v>
      </c>
      <c r="P77" s="1" t="s">
        <v>27</v>
      </c>
      <c r="Q77" s="1" t="s">
        <v>108</v>
      </c>
      <c r="V77" s="1" t="s">
        <v>107</v>
      </c>
      <c r="W77" s="1">
        <v>12.248189999999999</v>
      </c>
      <c r="X77" s="1">
        <v>-84.732280000000003</v>
      </c>
    </row>
    <row r="78" spans="1:24">
      <c r="A78" s="1">
        <v>77</v>
      </c>
      <c r="B78" s="1" t="s">
        <v>109</v>
      </c>
      <c r="C78" s="1" t="s">
        <v>19</v>
      </c>
      <c r="F78" s="1" t="s">
        <v>54</v>
      </c>
      <c r="G78" s="1">
        <v>2</v>
      </c>
      <c r="H78" s="1" t="s">
        <v>24</v>
      </c>
      <c r="I78" s="1" t="s">
        <v>22</v>
      </c>
      <c r="L78" s="1" t="s">
        <v>24</v>
      </c>
      <c r="M78" s="1" t="s">
        <v>54</v>
      </c>
      <c r="N78" s="1">
        <v>2</v>
      </c>
      <c r="O78" s="1" t="s">
        <v>21</v>
      </c>
      <c r="P78" s="1" t="s">
        <v>27</v>
      </c>
      <c r="V78" s="1" t="s">
        <v>109</v>
      </c>
      <c r="W78" s="1">
        <v>12.24705</v>
      </c>
      <c r="X78" s="1">
        <v>-83.797150000000002</v>
      </c>
    </row>
    <row r="79" spans="1:24">
      <c r="A79" s="1">
        <v>78</v>
      </c>
      <c r="B79" s="1" t="s">
        <v>110</v>
      </c>
      <c r="C79" s="1" t="s">
        <v>19</v>
      </c>
      <c r="F79" s="1" t="s">
        <v>54</v>
      </c>
      <c r="G79" s="1">
        <v>0</v>
      </c>
      <c r="H79" s="1" t="s">
        <v>24</v>
      </c>
      <c r="I79" s="1" t="s">
        <v>22</v>
      </c>
      <c r="L79" s="1" t="s">
        <v>24</v>
      </c>
      <c r="M79" s="1" t="s">
        <v>54</v>
      </c>
      <c r="N79" s="1">
        <v>1</v>
      </c>
      <c r="O79" s="1" t="s">
        <v>21</v>
      </c>
      <c r="P79" s="1" t="s">
        <v>27</v>
      </c>
      <c r="V79" s="1" t="s">
        <v>110</v>
      </c>
      <c r="W79" s="1">
        <v>12.29101</v>
      </c>
      <c r="X79" s="1">
        <v>-84.774180000000001</v>
      </c>
    </row>
    <row r="80" spans="1:24">
      <c r="A80" s="1">
        <v>79</v>
      </c>
      <c r="B80" s="1" t="s">
        <v>111</v>
      </c>
      <c r="C80" s="1" t="s">
        <v>19</v>
      </c>
      <c r="F80" s="1" t="s">
        <v>54</v>
      </c>
      <c r="G80" s="1">
        <v>0</v>
      </c>
      <c r="H80" s="1" t="s">
        <v>24</v>
      </c>
      <c r="I80" s="1" t="s">
        <v>22</v>
      </c>
      <c r="L80" s="1" t="s">
        <v>24</v>
      </c>
      <c r="M80" s="1" t="s">
        <v>54</v>
      </c>
      <c r="N80" s="1">
        <v>0</v>
      </c>
      <c r="O80" s="1" t="s">
        <v>21</v>
      </c>
      <c r="P80" s="1" t="s">
        <v>27</v>
      </c>
      <c r="V80" s="1" t="s">
        <v>111</v>
      </c>
      <c r="W80" s="1">
        <v>12.29059</v>
      </c>
      <c r="X80" s="1">
        <v>-84.391810000000007</v>
      </c>
    </row>
    <row r="81" spans="1:24">
      <c r="A81" s="1">
        <v>80</v>
      </c>
      <c r="B81" s="1" t="s">
        <v>112</v>
      </c>
      <c r="C81" s="1" t="s">
        <v>19</v>
      </c>
      <c r="F81" s="1" t="s">
        <v>54</v>
      </c>
      <c r="G81" s="1">
        <v>2</v>
      </c>
      <c r="H81" s="1" t="s">
        <v>21</v>
      </c>
      <c r="I81" s="1" t="s">
        <v>22</v>
      </c>
      <c r="L81" s="1" t="s">
        <v>24</v>
      </c>
      <c r="M81" s="1" t="s">
        <v>54</v>
      </c>
      <c r="N81" s="1">
        <v>0</v>
      </c>
      <c r="O81" s="1" t="s">
        <v>21</v>
      </c>
      <c r="P81" s="1" t="s">
        <v>27</v>
      </c>
      <c r="V81" s="1" t="s">
        <v>112</v>
      </c>
      <c r="W81" s="1">
        <v>12.332459999999999</v>
      </c>
      <c r="X81" s="1">
        <v>-84.646510000000006</v>
      </c>
    </row>
    <row r="82" spans="1:24">
      <c r="A82" s="1">
        <v>81</v>
      </c>
      <c r="B82" s="1" t="s">
        <v>113</v>
      </c>
      <c r="C82" s="1" t="s">
        <v>19</v>
      </c>
      <c r="F82" s="1" t="s">
        <v>54</v>
      </c>
      <c r="G82" s="1">
        <v>2</v>
      </c>
      <c r="H82" s="1" t="s">
        <v>24</v>
      </c>
      <c r="I82" s="1" t="s">
        <v>22</v>
      </c>
      <c r="L82" s="1" t="s">
        <v>24</v>
      </c>
      <c r="M82" s="1" t="s">
        <v>54</v>
      </c>
      <c r="N82" s="1">
        <v>1</v>
      </c>
      <c r="O82" s="1" t="s">
        <v>24</v>
      </c>
      <c r="P82" s="1" t="s">
        <v>27</v>
      </c>
      <c r="V82" s="1" t="s">
        <v>113</v>
      </c>
      <c r="W82" s="1">
        <v>12.332800000000001</v>
      </c>
      <c r="X82" s="1">
        <v>-84.603989999999996</v>
      </c>
    </row>
    <row r="83" spans="1:24">
      <c r="A83" s="1">
        <v>82</v>
      </c>
      <c r="B83" s="1" t="s">
        <v>114</v>
      </c>
      <c r="C83" s="1" t="s">
        <v>19</v>
      </c>
      <c r="F83" s="1" t="s">
        <v>54</v>
      </c>
      <c r="G83" s="1">
        <v>2</v>
      </c>
      <c r="H83" s="1" t="s">
        <v>24</v>
      </c>
      <c r="I83" s="1" t="s">
        <v>22</v>
      </c>
      <c r="L83" s="1" t="s">
        <v>24</v>
      </c>
      <c r="M83" s="1" t="s">
        <v>54</v>
      </c>
      <c r="N83" s="1">
        <v>2</v>
      </c>
      <c r="O83" s="1" t="s">
        <v>24</v>
      </c>
      <c r="P83" s="1" t="s">
        <v>27</v>
      </c>
      <c r="V83" s="1" t="s">
        <v>114</v>
      </c>
      <c r="W83" s="1">
        <v>12.33311</v>
      </c>
      <c r="X83" s="1">
        <v>-84.391390000000001</v>
      </c>
    </row>
    <row r="84" spans="1:24">
      <c r="A84" s="1">
        <v>83</v>
      </c>
      <c r="B84" s="1" t="s">
        <v>115</v>
      </c>
      <c r="C84" s="1" t="s">
        <v>19</v>
      </c>
      <c r="F84" s="1" t="s">
        <v>54</v>
      </c>
      <c r="G84" s="1">
        <v>2</v>
      </c>
      <c r="H84" s="1" t="s">
        <v>21</v>
      </c>
      <c r="I84" s="1" t="s">
        <v>22</v>
      </c>
      <c r="L84" s="1" t="s">
        <v>24</v>
      </c>
      <c r="M84" s="1" t="s">
        <v>54</v>
      </c>
      <c r="N84" s="1">
        <v>1</v>
      </c>
      <c r="O84" s="1" t="s">
        <v>21</v>
      </c>
      <c r="P84" s="1" t="s">
        <v>55</v>
      </c>
      <c r="V84" s="1" t="s">
        <v>115</v>
      </c>
      <c r="W84" s="1">
        <v>12.376060000000001</v>
      </c>
      <c r="X84" s="1">
        <v>-84.774900000000002</v>
      </c>
    </row>
    <row r="85" spans="1:24">
      <c r="A85" s="1">
        <v>84</v>
      </c>
      <c r="B85" s="1" t="s">
        <v>116</v>
      </c>
      <c r="C85" s="1" t="s">
        <v>19</v>
      </c>
      <c r="F85" s="1" t="s">
        <v>54</v>
      </c>
      <c r="G85" s="1">
        <v>2</v>
      </c>
      <c r="I85" s="1" t="s">
        <v>22</v>
      </c>
      <c r="L85" s="1" t="s">
        <v>24</v>
      </c>
      <c r="M85" s="1" t="s">
        <v>54</v>
      </c>
      <c r="N85" s="1">
        <v>2</v>
      </c>
      <c r="O85" s="1" t="s">
        <v>24</v>
      </c>
      <c r="P85" s="1" t="s">
        <v>27</v>
      </c>
      <c r="V85" s="1" t="s">
        <v>116</v>
      </c>
      <c r="W85" s="1">
        <v>12.417450000000001</v>
      </c>
      <c r="X85" s="1">
        <v>-84.647239999999996</v>
      </c>
    </row>
    <row r="86" spans="1:24">
      <c r="A86" s="1">
        <v>85</v>
      </c>
      <c r="B86" s="1" t="s">
        <v>117</v>
      </c>
      <c r="C86" s="1" t="s">
        <v>19</v>
      </c>
      <c r="F86" s="1" t="s">
        <v>54</v>
      </c>
      <c r="G86" s="1">
        <v>0</v>
      </c>
      <c r="H86" s="1" t="s">
        <v>21</v>
      </c>
      <c r="I86" s="1" t="s">
        <v>22</v>
      </c>
      <c r="L86" s="1" t="s">
        <v>24</v>
      </c>
      <c r="M86" s="1" t="s">
        <v>54</v>
      </c>
      <c r="N86" s="1">
        <v>0</v>
      </c>
      <c r="O86" s="1" t="s">
        <v>24</v>
      </c>
      <c r="P86" s="1" t="s">
        <v>27</v>
      </c>
      <c r="V86" s="1" t="s">
        <v>117</v>
      </c>
      <c r="W86" s="1">
        <v>12.417820000000001</v>
      </c>
      <c r="X86" s="1">
        <v>-84.68974</v>
      </c>
    </row>
    <row r="87" spans="1:24">
      <c r="A87" s="1">
        <v>86</v>
      </c>
      <c r="B87" s="1" t="s">
        <v>118</v>
      </c>
      <c r="C87" s="1" t="s">
        <v>19</v>
      </c>
      <c r="F87" s="1" t="s">
        <v>54</v>
      </c>
      <c r="G87" s="1">
        <v>0</v>
      </c>
      <c r="H87" s="1" t="s">
        <v>21</v>
      </c>
      <c r="I87" s="1" t="s">
        <v>22</v>
      </c>
      <c r="L87" s="1" t="s">
        <v>24</v>
      </c>
      <c r="M87" s="1" t="s">
        <v>54</v>
      </c>
      <c r="N87" s="1">
        <v>0</v>
      </c>
      <c r="O87" s="1" t="s">
        <v>21</v>
      </c>
      <c r="P87" s="1" t="s">
        <v>27</v>
      </c>
      <c r="V87" s="1" t="s">
        <v>118</v>
      </c>
      <c r="W87" s="1">
        <v>12.41774</v>
      </c>
      <c r="X87" s="1">
        <v>-84.434700000000007</v>
      </c>
    </row>
    <row r="88" spans="1:24">
      <c r="A88" s="1">
        <v>87</v>
      </c>
      <c r="B88" s="1" t="s">
        <v>119</v>
      </c>
      <c r="C88" s="1" t="s">
        <v>19</v>
      </c>
      <c r="F88" s="1" t="s">
        <v>54</v>
      </c>
      <c r="G88" s="1">
        <v>2</v>
      </c>
      <c r="H88" s="1" t="s">
        <v>24</v>
      </c>
      <c r="I88" s="1" t="s">
        <v>22</v>
      </c>
      <c r="L88" s="1" t="s">
        <v>24</v>
      </c>
      <c r="M88" s="1" t="s">
        <v>54</v>
      </c>
      <c r="N88" s="1">
        <v>2</v>
      </c>
      <c r="O88" s="1" t="s">
        <v>21</v>
      </c>
      <c r="P88" s="1" t="s">
        <v>27</v>
      </c>
      <c r="U88" s="1" t="s">
        <v>120</v>
      </c>
      <c r="V88" s="1" t="s">
        <v>119</v>
      </c>
      <c r="W88" s="1">
        <v>12.460649999999999</v>
      </c>
      <c r="X88" s="1">
        <v>-84.731880000000004</v>
      </c>
    </row>
    <row r="89" spans="1:24">
      <c r="A89" s="1">
        <v>88</v>
      </c>
      <c r="B89" s="1" t="s">
        <v>121</v>
      </c>
      <c r="C89" s="1" t="s">
        <v>19</v>
      </c>
      <c r="F89" s="1" t="s">
        <v>54</v>
      </c>
      <c r="G89" s="1">
        <v>2</v>
      </c>
      <c r="H89" s="1" t="s">
        <v>21</v>
      </c>
      <c r="I89" s="1" t="s">
        <v>22</v>
      </c>
      <c r="L89" s="1" t="s">
        <v>24</v>
      </c>
      <c r="M89" s="1" t="s">
        <v>54</v>
      </c>
      <c r="N89" s="1">
        <v>2</v>
      </c>
      <c r="O89" s="1" t="s">
        <v>21</v>
      </c>
      <c r="P89" s="1" t="s">
        <v>27</v>
      </c>
      <c r="V89" s="1" t="s">
        <v>121</v>
      </c>
      <c r="W89" s="1">
        <v>12.50352</v>
      </c>
      <c r="X89" s="1">
        <v>-84.774529999999999</v>
      </c>
    </row>
    <row r="90" spans="1:24">
      <c r="A90" s="1">
        <v>89</v>
      </c>
      <c r="B90" s="1" t="s">
        <v>122</v>
      </c>
      <c r="C90" s="1" t="s">
        <v>19</v>
      </c>
      <c r="F90" s="1" t="s">
        <v>54</v>
      </c>
      <c r="G90" s="1">
        <v>0</v>
      </c>
      <c r="H90" s="1" t="s">
        <v>61</v>
      </c>
      <c r="I90" s="1" t="s">
        <v>22</v>
      </c>
      <c r="J90" s="1" t="s">
        <v>33</v>
      </c>
      <c r="L90" s="1" t="s">
        <v>24</v>
      </c>
      <c r="M90" s="1" t="s">
        <v>54</v>
      </c>
      <c r="N90" s="1">
        <v>0</v>
      </c>
      <c r="O90" s="1" t="s">
        <v>21</v>
      </c>
      <c r="P90" s="1" t="s">
        <v>25</v>
      </c>
      <c r="V90" s="1" t="s">
        <v>122</v>
      </c>
      <c r="W90" s="1">
        <v>12.502560000000001</v>
      </c>
      <c r="X90" s="1">
        <v>-84.008669999999995</v>
      </c>
    </row>
    <row r="91" spans="1:24">
      <c r="A91" s="1">
        <v>90</v>
      </c>
      <c r="B91" s="1" t="s">
        <v>123</v>
      </c>
      <c r="C91" s="1" t="s">
        <v>19</v>
      </c>
      <c r="F91" s="1" t="s">
        <v>54</v>
      </c>
      <c r="G91" s="1">
        <v>2</v>
      </c>
      <c r="H91" s="1" t="s">
        <v>61</v>
      </c>
      <c r="I91" s="1" t="s">
        <v>22</v>
      </c>
      <c r="L91" s="1" t="s">
        <v>24</v>
      </c>
      <c r="M91" s="1" t="s">
        <v>54</v>
      </c>
      <c r="N91" s="1">
        <v>2</v>
      </c>
      <c r="O91" s="1" t="s">
        <v>21</v>
      </c>
      <c r="P91" s="1" t="s">
        <v>27</v>
      </c>
      <c r="V91" s="1" t="s">
        <v>123</v>
      </c>
      <c r="W91" s="1">
        <v>12.503080000000001</v>
      </c>
      <c r="X91" s="1">
        <v>-83.543170000000003</v>
      </c>
    </row>
    <row r="92" spans="1:24">
      <c r="A92" s="1">
        <v>91</v>
      </c>
      <c r="B92" s="1" t="s">
        <v>124</v>
      </c>
      <c r="C92" s="1" t="s">
        <v>19</v>
      </c>
      <c r="F92" s="1" t="s">
        <v>54</v>
      </c>
      <c r="G92" s="1">
        <v>2</v>
      </c>
      <c r="H92" s="1" t="s">
        <v>24</v>
      </c>
      <c r="I92" s="1" t="s">
        <v>22</v>
      </c>
      <c r="L92" s="1" t="s">
        <v>24</v>
      </c>
      <c r="M92" s="1" t="s">
        <v>54</v>
      </c>
      <c r="N92" s="1">
        <v>2</v>
      </c>
      <c r="O92" s="1" t="s">
        <v>21</v>
      </c>
      <c r="P92" s="1" t="s">
        <v>27</v>
      </c>
      <c r="V92" s="1" t="s">
        <v>124</v>
      </c>
      <c r="W92" s="1">
        <v>12.54569</v>
      </c>
      <c r="X92" s="1">
        <v>-84.732579999999999</v>
      </c>
    </row>
    <row r="93" spans="1:24">
      <c r="A93" s="1">
        <v>92</v>
      </c>
      <c r="B93" s="1" t="s">
        <v>125</v>
      </c>
      <c r="C93" s="1" t="s">
        <v>19</v>
      </c>
      <c r="F93" s="1" t="s">
        <v>54</v>
      </c>
      <c r="G93" s="1">
        <v>1</v>
      </c>
      <c r="H93" s="1" t="s">
        <v>21</v>
      </c>
      <c r="I93" s="1" t="s">
        <v>22</v>
      </c>
      <c r="L93" s="1" t="s">
        <v>24</v>
      </c>
      <c r="M93" s="1" t="s">
        <v>54</v>
      </c>
      <c r="N93" s="1">
        <v>1</v>
      </c>
      <c r="O93" s="1" t="s">
        <v>21</v>
      </c>
      <c r="P93" s="1" t="s">
        <v>27</v>
      </c>
      <c r="V93" s="1" t="s">
        <v>125</v>
      </c>
      <c r="W93" s="1">
        <v>12.54533</v>
      </c>
      <c r="X93" s="1">
        <v>-84.690269999999998</v>
      </c>
    </row>
    <row r="94" spans="1:24">
      <c r="A94" s="1">
        <v>93</v>
      </c>
      <c r="B94" s="1" t="s">
        <v>126</v>
      </c>
      <c r="C94" s="1" t="s">
        <v>19</v>
      </c>
      <c r="F94" s="1" t="s">
        <v>54</v>
      </c>
      <c r="G94" s="1">
        <v>2</v>
      </c>
      <c r="H94" s="1" t="s">
        <v>61</v>
      </c>
      <c r="I94" s="1" t="s">
        <v>22</v>
      </c>
      <c r="L94" s="1" t="s">
        <v>24</v>
      </c>
      <c r="M94" s="1" t="s">
        <v>54</v>
      </c>
      <c r="N94" s="1">
        <v>2</v>
      </c>
      <c r="O94" s="1" t="s">
        <v>21</v>
      </c>
      <c r="P94" s="1" t="s">
        <v>27</v>
      </c>
      <c r="V94" s="1" t="s">
        <v>126</v>
      </c>
      <c r="W94" s="1">
        <v>12.58816</v>
      </c>
      <c r="X94" s="1">
        <v>-84.732209999999995</v>
      </c>
    </row>
    <row r="95" spans="1:24">
      <c r="A95" s="1">
        <v>94</v>
      </c>
      <c r="B95" s="1" t="s">
        <v>127</v>
      </c>
      <c r="C95" s="1" t="s">
        <v>19</v>
      </c>
      <c r="F95" s="1" t="s">
        <v>54</v>
      </c>
      <c r="G95" s="1">
        <v>2</v>
      </c>
      <c r="H95" s="1" t="s">
        <v>21</v>
      </c>
      <c r="I95" s="1" t="s">
        <v>22</v>
      </c>
      <c r="L95" s="1" t="s">
        <v>24</v>
      </c>
      <c r="M95" s="1" t="s">
        <v>54</v>
      </c>
      <c r="N95" s="1">
        <v>2</v>
      </c>
      <c r="O95" s="1" t="s">
        <v>21</v>
      </c>
      <c r="P95" s="1" t="s">
        <v>27</v>
      </c>
      <c r="V95" s="1" t="s">
        <v>127</v>
      </c>
      <c r="W95" s="1">
        <v>12.5878</v>
      </c>
      <c r="X95" s="1">
        <v>-84.689710000000005</v>
      </c>
    </row>
    <row r="96" spans="1:24">
      <c r="A96" s="1">
        <v>95</v>
      </c>
      <c r="B96" s="1" t="s">
        <v>128</v>
      </c>
      <c r="C96" s="1" t="s">
        <v>19</v>
      </c>
      <c r="F96" s="1" t="s">
        <v>54</v>
      </c>
      <c r="G96" s="1">
        <v>1</v>
      </c>
      <c r="H96" s="1" t="s">
        <v>61</v>
      </c>
      <c r="I96" s="1" t="s">
        <v>22</v>
      </c>
      <c r="L96" s="1" t="s">
        <v>24</v>
      </c>
      <c r="M96" s="1" t="s">
        <v>54</v>
      </c>
      <c r="N96" s="1">
        <v>1</v>
      </c>
      <c r="O96" s="1" t="s">
        <v>21</v>
      </c>
      <c r="P96" s="1" t="s">
        <v>27</v>
      </c>
      <c r="V96" s="1" t="s">
        <v>128</v>
      </c>
      <c r="W96" s="1">
        <v>12.587619999999999</v>
      </c>
      <c r="X96" s="1">
        <v>-84.179630000000003</v>
      </c>
    </row>
    <row r="97" spans="1:24">
      <c r="A97" s="1">
        <v>96</v>
      </c>
      <c r="B97" s="1" t="s">
        <v>129</v>
      </c>
      <c r="C97" s="1" t="s">
        <v>19</v>
      </c>
      <c r="F97" s="1" t="s">
        <v>54</v>
      </c>
      <c r="G97" s="1">
        <v>2</v>
      </c>
      <c r="H97" s="1" t="s">
        <v>21</v>
      </c>
      <c r="I97" s="1" t="s">
        <v>22</v>
      </c>
      <c r="L97" s="1" t="s">
        <v>24</v>
      </c>
      <c r="M97" s="1" t="s">
        <v>54</v>
      </c>
      <c r="N97" s="1">
        <v>2</v>
      </c>
      <c r="O97" s="1" t="s">
        <v>21</v>
      </c>
      <c r="P97" s="1" t="s">
        <v>27</v>
      </c>
      <c r="V97" s="1" t="s">
        <v>129</v>
      </c>
      <c r="W97" s="1">
        <v>12.630330000000001</v>
      </c>
      <c r="X97" s="1">
        <v>-84.859560000000002</v>
      </c>
    </row>
    <row r="98" spans="1:24">
      <c r="A98" s="1">
        <v>97</v>
      </c>
      <c r="B98" s="1" t="s">
        <v>130</v>
      </c>
      <c r="C98" s="1" t="s">
        <v>19</v>
      </c>
      <c r="F98" s="1" t="s">
        <v>54</v>
      </c>
      <c r="G98" s="1">
        <v>2</v>
      </c>
      <c r="H98" s="1" t="s">
        <v>21</v>
      </c>
      <c r="I98" s="1" t="s">
        <v>22</v>
      </c>
      <c r="L98" s="1" t="s">
        <v>24</v>
      </c>
      <c r="M98" s="1" t="s">
        <v>54</v>
      </c>
      <c r="N98" s="1">
        <v>0</v>
      </c>
      <c r="O98" s="1" t="s">
        <v>61</v>
      </c>
      <c r="P98" s="1" t="s">
        <v>131</v>
      </c>
      <c r="V98" s="1" t="s">
        <v>130</v>
      </c>
      <c r="W98" s="1">
        <v>12.63063</v>
      </c>
      <c r="X98" s="1">
        <v>-84.646810000000002</v>
      </c>
    </row>
    <row r="99" spans="1:24">
      <c r="A99" s="1">
        <v>98</v>
      </c>
      <c r="B99" s="1" t="s">
        <v>132</v>
      </c>
      <c r="C99" s="1" t="s">
        <v>19</v>
      </c>
      <c r="F99" s="1" t="s">
        <v>54</v>
      </c>
      <c r="G99" s="1">
        <v>1</v>
      </c>
      <c r="H99" s="1" t="s">
        <v>133</v>
      </c>
      <c r="I99" s="1" t="s">
        <v>22</v>
      </c>
      <c r="L99" s="1" t="s">
        <v>24</v>
      </c>
      <c r="M99" s="1" t="s">
        <v>54</v>
      </c>
      <c r="N99" s="1">
        <v>1</v>
      </c>
      <c r="O99" s="1" t="s">
        <v>21</v>
      </c>
      <c r="P99" s="1" t="s">
        <v>27</v>
      </c>
      <c r="V99" s="1" t="s">
        <v>132</v>
      </c>
      <c r="W99" s="1">
        <v>12.630979999999999</v>
      </c>
      <c r="X99" s="1">
        <v>-84.604100000000003</v>
      </c>
    </row>
    <row r="100" spans="1:24">
      <c r="A100" s="1">
        <v>99</v>
      </c>
      <c r="B100" s="1" t="s">
        <v>134</v>
      </c>
      <c r="C100" s="1" t="s">
        <v>19</v>
      </c>
      <c r="F100" s="1" t="s">
        <v>54</v>
      </c>
      <c r="G100" s="1">
        <v>2</v>
      </c>
      <c r="H100" s="1" t="s">
        <v>24</v>
      </c>
      <c r="I100" s="1" t="s">
        <v>22</v>
      </c>
      <c r="L100" s="1" t="s">
        <v>24</v>
      </c>
      <c r="M100" s="1" t="s">
        <v>54</v>
      </c>
      <c r="N100" s="1">
        <v>2</v>
      </c>
      <c r="O100" s="1" t="s">
        <v>21</v>
      </c>
      <c r="P100" s="1" t="s">
        <v>27</v>
      </c>
      <c r="V100" s="1" t="s">
        <v>134</v>
      </c>
      <c r="W100" s="1">
        <v>12.630140000000001</v>
      </c>
      <c r="X100" s="1">
        <v>-84.349419999999995</v>
      </c>
    </row>
    <row r="101" spans="1:24">
      <c r="A101" s="1">
        <v>100</v>
      </c>
      <c r="B101" s="1" t="s">
        <v>135</v>
      </c>
      <c r="C101" s="1" t="s">
        <v>19</v>
      </c>
      <c r="F101" s="1" t="s">
        <v>54</v>
      </c>
      <c r="G101" s="1">
        <v>2</v>
      </c>
      <c r="H101" s="1" t="s">
        <v>24</v>
      </c>
      <c r="I101" s="1" t="s">
        <v>22</v>
      </c>
      <c r="L101" s="1" t="s">
        <v>24</v>
      </c>
      <c r="M101" s="1" t="s">
        <v>54</v>
      </c>
      <c r="N101" s="1">
        <v>1</v>
      </c>
      <c r="O101" s="1" t="s">
        <v>21</v>
      </c>
      <c r="P101" s="1" t="s">
        <v>27</v>
      </c>
      <c r="V101" s="1" t="s">
        <v>135</v>
      </c>
      <c r="W101" s="1">
        <v>12.630509999999999</v>
      </c>
      <c r="X101" s="1">
        <v>-84.136650000000003</v>
      </c>
    </row>
    <row r="102" spans="1:24">
      <c r="A102" s="1">
        <v>101</v>
      </c>
      <c r="B102" s="1" t="s">
        <v>136</v>
      </c>
      <c r="C102" s="1" t="s">
        <v>19</v>
      </c>
      <c r="F102" s="1" t="s">
        <v>54</v>
      </c>
      <c r="G102" s="1">
        <v>2</v>
      </c>
      <c r="H102" s="1" t="s">
        <v>21</v>
      </c>
      <c r="I102" s="1" t="s">
        <v>22</v>
      </c>
      <c r="L102" s="1" t="s">
        <v>24</v>
      </c>
      <c r="M102" s="1" t="s">
        <v>54</v>
      </c>
      <c r="N102" s="1">
        <v>2</v>
      </c>
      <c r="O102" s="1" t="s">
        <v>61</v>
      </c>
      <c r="P102" s="1" t="s">
        <v>27</v>
      </c>
      <c r="V102" s="1" t="s">
        <v>136</v>
      </c>
      <c r="W102" s="1">
        <v>12.630940000000001</v>
      </c>
      <c r="X102" s="1">
        <v>-84.09393</v>
      </c>
    </row>
    <row r="103" spans="1:24">
      <c r="A103" s="1">
        <v>102</v>
      </c>
      <c r="B103" s="1" t="s">
        <v>137</v>
      </c>
      <c r="C103" s="1" t="s">
        <v>19</v>
      </c>
      <c r="F103" s="1" t="s">
        <v>54</v>
      </c>
      <c r="G103" s="1">
        <v>2</v>
      </c>
      <c r="H103" s="1" t="s">
        <v>21</v>
      </c>
      <c r="I103" s="1" t="s">
        <v>22</v>
      </c>
      <c r="L103" s="1" t="s">
        <v>24</v>
      </c>
      <c r="M103" s="1" t="s">
        <v>54</v>
      </c>
      <c r="N103" s="1">
        <v>1</v>
      </c>
      <c r="O103" s="1" t="s">
        <v>21</v>
      </c>
      <c r="P103" s="1" t="s">
        <v>27</v>
      </c>
      <c r="V103" s="1" t="s">
        <v>137</v>
      </c>
      <c r="W103" s="1">
        <v>12.672409999999999</v>
      </c>
      <c r="X103" s="1">
        <v>-84.646429999999995</v>
      </c>
    </row>
    <row r="104" spans="1:24">
      <c r="A104" s="1">
        <v>103</v>
      </c>
      <c r="B104" s="1" t="s">
        <v>138</v>
      </c>
      <c r="C104" s="1" t="s">
        <v>19</v>
      </c>
      <c r="F104" s="1" t="s">
        <v>54</v>
      </c>
      <c r="G104" s="1">
        <v>2</v>
      </c>
      <c r="H104" s="1" t="s">
        <v>61</v>
      </c>
      <c r="I104" s="1" t="s">
        <v>22</v>
      </c>
      <c r="L104" s="1" t="s">
        <v>24</v>
      </c>
      <c r="M104" s="1" t="s">
        <v>54</v>
      </c>
      <c r="N104" s="1">
        <v>1</v>
      </c>
      <c r="O104" s="1" t="s">
        <v>21</v>
      </c>
      <c r="P104" s="1" t="s">
        <v>27</v>
      </c>
      <c r="V104" s="1" t="s">
        <v>138</v>
      </c>
      <c r="W104" s="1">
        <v>12.67277</v>
      </c>
      <c r="X104" s="1">
        <v>-84.603899999999996</v>
      </c>
    </row>
    <row r="105" spans="1:24">
      <c r="A105" s="1">
        <v>104</v>
      </c>
      <c r="B105" s="1" t="s">
        <v>139</v>
      </c>
      <c r="C105" s="1" t="s">
        <v>19</v>
      </c>
      <c r="F105" s="1" t="s">
        <v>54</v>
      </c>
      <c r="G105" s="1">
        <v>1</v>
      </c>
      <c r="H105" s="1" t="s">
        <v>21</v>
      </c>
      <c r="I105" s="1" t="s">
        <v>22</v>
      </c>
      <c r="L105" s="1" t="s">
        <v>24</v>
      </c>
      <c r="M105" s="1" t="s">
        <v>54</v>
      </c>
      <c r="N105" s="1">
        <v>2</v>
      </c>
      <c r="O105" s="1" t="s">
        <v>21</v>
      </c>
      <c r="P105" s="1" t="s">
        <v>27</v>
      </c>
      <c r="V105" s="1" t="s">
        <v>139</v>
      </c>
      <c r="W105" s="1">
        <v>12.71537</v>
      </c>
      <c r="X105" s="1">
        <v>-84.860209999999995</v>
      </c>
    </row>
    <row r="106" spans="1:24">
      <c r="A106" s="1">
        <v>105</v>
      </c>
      <c r="B106" s="1" t="s">
        <v>140</v>
      </c>
      <c r="C106" s="1" t="s">
        <v>19</v>
      </c>
      <c r="F106" s="1" t="s">
        <v>54</v>
      </c>
      <c r="G106" s="1">
        <v>2</v>
      </c>
      <c r="H106" s="1" t="s">
        <v>21</v>
      </c>
      <c r="I106" s="1" t="s">
        <v>22</v>
      </c>
      <c r="L106" s="1" t="s">
        <v>24</v>
      </c>
      <c r="M106" s="1" t="s">
        <v>54</v>
      </c>
      <c r="N106" s="1">
        <v>2</v>
      </c>
      <c r="O106" s="1" t="s">
        <v>21</v>
      </c>
      <c r="P106" s="1" t="s">
        <v>27</v>
      </c>
      <c r="V106" s="1" t="s">
        <v>140</v>
      </c>
      <c r="W106" s="1">
        <v>12.71571</v>
      </c>
      <c r="X106" s="1">
        <v>-84.817549999999997</v>
      </c>
    </row>
    <row r="107" spans="1:24">
      <c r="A107" s="1">
        <v>106</v>
      </c>
      <c r="B107" s="1" t="s">
        <v>141</v>
      </c>
      <c r="C107" s="1" t="s">
        <v>19</v>
      </c>
      <c r="F107" s="1" t="s">
        <v>54</v>
      </c>
      <c r="G107" s="1">
        <v>2</v>
      </c>
      <c r="H107" s="1" t="s">
        <v>24</v>
      </c>
      <c r="I107" s="1" t="s">
        <v>22</v>
      </c>
      <c r="L107" s="1" t="s">
        <v>24</v>
      </c>
      <c r="M107" s="1" t="s">
        <v>54</v>
      </c>
      <c r="N107" s="1">
        <v>2</v>
      </c>
      <c r="O107" s="1" t="s">
        <v>21</v>
      </c>
      <c r="P107" s="1" t="s">
        <v>27</v>
      </c>
      <c r="V107" s="1" t="s">
        <v>141</v>
      </c>
      <c r="W107" s="1">
        <v>12.71604</v>
      </c>
      <c r="X107" s="1">
        <v>-84.604889999999997</v>
      </c>
    </row>
    <row r="108" spans="1:24">
      <c r="A108" s="1">
        <v>107</v>
      </c>
      <c r="B108" s="1" t="s">
        <v>142</v>
      </c>
      <c r="C108" s="1" t="s">
        <v>19</v>
      </c>
      <c r="F108" s="1" t="s">
        <v>54</v>
      </c>
      <c r="G108" s="1">
        <v>1</v>
      </c>
      <c r="H108" s="1" t="s">
        <v>21</v>
      </c>
      <c r="I108" s="1" t="s">
        <v>22</v>
      </c>
      <c r="L108" s="1" t="s">
        <v>24</v>
      </c>
      <c r="M108" s="1" t="s">
        <v>54</v>
      </c>
      <c r="N108" s="1">
        <v>2</v>
      </c>
      <c r="O108" s="1" t="s">
        <v>21</v>
      </c>
      <c r="P108" s="1" t="s">
        <v>27</v>
      </c>
      <c r="V108" s="1" t="s">
        <v>142</v>
      </c>
      <c r="W108" s="1">
        <v>12.715619999999999</v>
      </c>
      <c r="X108" s="1">
        <v>-84.307559999999995</v>
      </c>
    </row>
    <row r="109" spans="1:24">
      <c r="A109" s="1">
        <v>108</v>
      </c>
      <c r="B109" s="1" t="s">
        <v>143</v>
      </c>
      <c r="C109" s="1" t="s">
        <v>19</v>
      </c>
      <c r="F109" s="1" t="s">
        <v>54</v>
      </c>
      <c r="G109" s="1">
        <v>2</v>
      </c>
      <c r="H109" s="1" t="s">
        <v>21</v>
      </c>
      <c r="I109" s="1" t="s">
        <v>22</v>
      </c>
      <c r="L109" s="1" t="s">
        <v>24</v>
      </c>
      <c r="M109" s="1" t="s">
        <v>54</v>
      </c>
      <c r="N109" s="1">
        <v>2</v>
      </c>
      <c r="O109" s="1" t="s">
        <v>21</v>
      </c>
      <c r="P109" s="1" t="s">
        <v>27</v>
      </c>
      <c r="V109" s="1" t="s">
        <v>143</v>
      </c>
      <c r="W109" s="1">
        <v>12.71557</v>
      </c>
      <c r="X109" s="1">
        <v>-84.052570000000003</v>
      </c>
    </row>
    <row r="110" spans="1:24">
      <c r="A110" s="1">
        <v>109</v>
      </c>
      <c r="B110" s="1" t="s">
        <v>144</v>
      </c>
      <c r="C110" s="1" t="s">
        <v>19</v>
      </c>
      <c r="F110" s="1" t="s">
        <v>54</v>
      </c>
      <c r="G110" s="1">
        <v>2</v>
      </c>
      <c r="H110" s="1" t="s">
        <v>24</v>
      </c>
      <c r="I110" s="1" t="s">
        <v>22</v>
      </c>
      <c r="L110" s="1" t="s">
        <v>24</v>
      </c>
      <c r="M110" s="1" t="s">
        <v>54</v>
      </c>
      <c r="N110" s="1">
        <v>2</v>
      </c>
      <c r="O110" s="1" t="s">
        <v>21</v>
      </c>
      <c r="P110" s="1" t="s">
        <v>27</v>
      </c>
      <c r="V110" s="1" t="s">
        <v>144</v>
      </c>
      <c r="W110" s="1">
        <v>12.758179999999999</v>
      </c>
      <c r="X110" s="1">
        <v>-84.902209999999997</v>
      </c>
    </row>
    <row r="111" spans="1:24">
      <c r="A111" s="1">
        <v>110</v>
      </c>
      <c r="B111" s="1" t="s">
        <v>145</v>
      </c>
      <c r="C111" s="1" t="s">
        <v>19</v>
      </c>
      <c r="F111" s="1" t="s">
        <v>54</v>
      </c>
      <c r="G111" s="1">
        <v>1</v>
      </c>
      <c r="H111" s="1" t="s">
        <v>61</v>
      </c>
      <c r="I111" s="1" t="s">
        <v>22</v>
      </c>
      <c r="L111" s="1" t="s">
        <v>24</v>
      </c>
      <c r="M111" s="1" t="s">
        <v>54</v>
      </c>
      <c r="N111" s="1">
        <v>2</v>
      </c>
      <c r="O111" s="1" t="s">
        <v>21</v>
      </c>
      <c r="P111" s="1" t="s">
        <v>27</v>
      </c>
      <c r="V111" s="1" t="s">
        <v>145</v>
      </c>
      <c r="W111" s="1">
        <v>12.757400000000001</v>
      </c>
      <c r="X111" s="1">
        <v>-84.647170000000003</v>
      </c>
    </row>
    <row r="112" spans="1:24">
      <c r="A112" s="1">
        <v>111</v>
      </c>
      <c r="B112" s="1" t="s">
        <v>146</v>
      </c>
      <c r="C112" s="1" t="s">
        <v>19</v>
      </c>
      <c r="F112" s="1" t="s">
        <v>54</v>
      </c>
      <c r="G112" s="1">
        <v>2</v>
      </c>
      <c r="H112" s="1" t="s">
        <v>61</v>
      </c>
      <c r="I112" s="1" t="s">
        <v>22</v>
      </c>
      <c r="L112" s="1" t="s">
        <v>24</v>
      </c>
      <c r="M112" s="1" t="s">
        <v>54</v>
      </c>
      <c r="N112" s="1">
        <v>2</v>
      </c>
      <c r="O112" s="1" t="s">
        <v>21</v>
      </c>
      <c r="P112" s="1" t="s">
        <v>27</v>
      </c>
      <c r="V112" s="1" t="s">
        <v>146</v>
      </c>
      <c r="W112" s="1">
        <v>12.75778</v>
      </c>
      <c r="X112" s="1">
        <v>-84.689670000000007</v>
      </c>
    </row>
    <row r="113" spans="1:24">
      <c r="A113" s="1">
        <v>112</v>
      </c>
      <c r="B113" s="1" t="s">
        <v>147</v>
      </c>
      <c r="C113" s="1" t="s">
        <v>19</v>
      </c>
      <c r="F113" s="1" t="s">
        <v>54</v>
      </c>
      <c r="G113" s="1">
        <v>2</v>
      </c>
      <c r="H113" s="1" t="s">
        <v>24</v>
      </c>
      <c r="I113" s="1" t="s">
        <v>22</v>
      </c>
      <c r="L113" s="1" t="s">
        <v>24</v>
      </c>
      <c r="M113" s="1" t="s">
        <v>54</v>
      </c>
      <c r="N113" s="1">
        <v>2</v>
      </c>
      <c r="O113" s="1" t="s">
        <v>21</v>
      </c>
      <c r="P113" s="1" t="s">
        <v>55</v>
      </c>
      <c r="V113" s="1" t="s">
        <v>147</v>
      </c>
      <c r="W113" s="1">
        <v>12.757720000000001</v>
      </c>
      <c r="X113" s="1">
        <v>-84.519649999999999</v>
      </c>
    </row>
    <row r="114" spans="1:24">
      <c r="A114" s="1">
        <v>113</v>
      </c>
      <c r="B114" s="1" t="s">
        <v>148</v>
      </c>
      <c r="C114" s="1" t="s">
        <v>19</v>
      </c>
      <c r="F114" s="1" t="s">
        <v>54</v>
      </c>
      <c r="G114" s="1">
        <v>2</v>
      </c>
      <c r="H114" s="1" t="s">
        <v>24</v>
      </c>
      <c r="I114" s="1" t="s">
        <v>22</v>
      </c>
      <c r="L114" s="1" t="s">
        <v>24</v>
      </c>
      <c r="M114" s="1" t="s">
        <v>54</v>
      </c>
      <c r="N114" s="1">
        <v>1</v>
      </c>
      <c r="O114" s="1" t="s">
        <v>21</v>
      </c>
      <c r="P114" s="1" t="s">
        <v>27</v>
      </c>
      <c r="V114" s="1" t="s">
        <v>148</v>
      </c>
      <c r="W114" s="1">
        <v>12.800689999999999</v>
      </c>
      <c r="X114" s="1">
        <v>-85.071910000000003</v>
      </c>
    </row>
    <row r="115" spans="1:24">
      <c r="A115" s="1">
        <v>114</v>
      </c>
      <c r="B115" s="1" t="s">
        <v>149</v>
      </c>
      <c r="C115" s="1" t="s">
        <v>19</v>
      </c>
      <c r="F115" s="1" t="s">
        <v>54</v>
      </c>
      <c r="G115" s="1">
        <v>2</v>
      </c>
      <c r="H115" s="1" t="s">
        <v>61</v>
      </c>
      <c r="I115" s="1" t="s">
        <v>22</v>
      </c>
      <c r="L115" s="1" t="s">
        <v>24</v>
      </c>
      <c r="M115" s="1" t="s">
        <v>54</v>
      </c>
      <c r="N115" s="1">
        <v>2</v>
      </c>
      <c r="O115" s="1" t="s">
        <v>21</v>
      </c>
      <c r="P115" s="1" t="s">
        <v>27</v>
      </c>
      <c r="V115" s="1" t="s">
        <v>149</v>
      </c>
      <c r="W115" s="1">
        <v>12.80025</v>
      </c>
      <c r="X115" s="1">
        <v>-84.689449999999994</v>
      </c>
    </row>
    <row r="116" spans="1:24">
      <c r="A116" s="1">
        <v>115</v>
      </c>
      <c r="B116" s="1" t="s">
        <v>150</v>
      </c>
      <c r="C116" s="1" t="s">
        <v>19</v>
      </c>
      <c r="F116" s="1" t="s">
        <v>54</v>
      </c>
      <c r="G116" s="1">
        <v>2</v>
      </c>
      <c r="H116" s="1" t="s">
        <v>21</v>
      </c>
      <c r="I116" s="1" t="s">
        <v>22</v>
      </c>
      <c r="L116" s="1" t="s">
        <v>24</v>
      </c>
      <c r="M116" s="1" t="s">
        <v>54</v>
      </c>
      <c r="N116" s="1">
        <v>2</v>
      </c>
      <c r="O116" s="1" t="s">
        <v>21</v>
      </c>
      <c r="P116" s="1" t="s">
        <v>27</v>
      </c>
      <c r="V116" s="1" t="s">
        <v>150</v>
      </c>
      <c r="W116" s="1">
        <v>12.800050000000001</v>
      </c>
      <c r="X116" s="1">
        <v>-84.179299999999998</v>
      </c>
    </row>
    <row r="117" spans="1:24">
      <c r="A117" s="1">
        <v>116</v>
      </c>
      <c r="B117" s="1" t="s">
        <v>151</v>
      </c>
      <c r="C117" s="1" t="s">
        <v>19</v>
      </c>
      <c r="F117" s="1" t="s">
        <v>54</v>
      </c>
      <c r="G117" s="1">
        <v>0</v>
      </c>
      <c r="H117" s="1" t="s">
        <v>24</v>
      </c>
      <c r="I117" s="1" t="s">
        <v>22</v>
      </c>
      <c r="L117" s="1" t="s">
        <v>24</v>
      </c>
      <c r="M117" s="1" t="s">
        <v>54</v>
      </c>
      <c r="N117" s="1">
        <v>0</v>
      </c>
      <c r="O117" s="1" t="s">
        <v>21</v>
      </c>
      <c r="P117" s="1" t="s">
        <v>27</v>
      </c>
      <c r="V117" s="1" t="s">
        <v>151</v>
      </c>
      <c r="W117" s="1">
        <v>12.84351</v>
      </c>
      <c r="X117" s="1">
        <v>-85.114590000000007</v>
      </c>
    </row>
    <row r="118" spans="1:24">
      <c r="A118" s="1">
        <v>117</v>
      </c>
      <c r="B118" s="1" t="s">
        <v>152</v>
      </c>
      <c r="C118" s="1" t="s">
        <v>19</v>
      </c>
      <c r="F118" s="1" t="s">
        <v>54</v>
      </c>
      <c r="G118" s="1">
        <v>0</v>
      </c>
      <c r="H118" s="1" t="s">
        <v>21</v>
      </c>
      <c r="I118" s="1" t="s">
        <v>22</v>
      </c>
      <c r="L118" s="1" t="s">
        <v>24</v>
      </c>
      <c r="M118" s="1" t="s">
        <v>54</v>
      </c>
      <c r="N118" s="1">
        <v>0</v>
      </c>
      <c r="O118" s="1" t="s">
        <v>21</v>
      </c>
      <c r="P118" s="1" t="s">
        <v>27</v>
      </c>
      <c r="V118" s="1" t="s">
        <v>152</v>
      </c>
      <c r="W118" s="1">
        <v>12.84282</v>
      </c>
      <c r="X118" s="1">
        <v>-84.858980000000003</v>
      </c>
    </row>
    <row r="119" spans="1:24">
      <c r="A119" s="1">
        <v>118</v>
      </c>
      <c r="B119" s="1" t="s">
        <v>153</v>
      </c>
      <c r="C119" s="1" t="s">
        <v>19</v>
      </c>
      <c r="F119" s="1" t="s">
        <v>54</v>
      </c>
      <c r="G119" s="1">
        <v>2</v>
      </c>
      <c r="H119" s="1" t="s">
        <v>21</v>
      </c>
      <c r="I119" s="1" t="s">
        <v>22</v>
      </c>
      <c r="L119" s="1" t="s">
        <v>24</v>
      </c>
      <c r="M119" s="1" t="s">
        <v>54</v>
      </c>
      <c r="N119" s="1">
        <v>2</v>
      </c>
      <c r="O119" s="1" t="s">
        <v>21</v>
      </c>
      <c r="P119" s="1" t="s">
        <v>27</v>
      </c>
      <c r="V119" s="1" t="s">
        <v>153</v>
      </c>
      <c r="W119" s="1">
        <v>12.8423</v>
      </c>
      <c r="X119" s="1">
        <v>-84.476299999999995</v>
      </c>
    </row>
    <row r="120" spans="1:24">
      <c r="A120" s="1">
        <v>119</v>
      </c>
      <c r="B120" s="1" t="s">
        <v>154</v>
      </c>
      <c r="C120" s="1" t="s">
        <v>19</v>
      </c>
      <c r="F120" s="1" t="s">
        <v>54</v>
      </c>
      <c r="G120" s="1">
        <v>1</v>
      </c>
      <c r="H120" s="1" t="s">
        <v>24</v>
      </c>
      <c r="I120" s="1" t="s">
        <v>22</v>
      </c>
      <c r="L120" s="1" t="s">
        <v>24</v>
      </c>
      <c r="M120" s="1" t="s">
        <v>54</v>
      </c>
      <c r="N120" s="1">
        <v>0</v>
      </c>
      <c r="O120" s="1" t="s">
        <v>21</v>
      </c>
      <c r="P120" s="1" t="s">
        <v>27</v>
      </c>
      <c r="V120" s="1" t="s">
        <v>154</v>
      </c>
      <c r="W120" s="1">
        <v>12.843070000000001</v>
      </c>
      <c r="X120" s="1">
        <v>-84.391249999999999</v>
      </c>
    </row>
    <row r="121" spans="1:24">
      <c r="A121" s="1">
        <v>120</v>
      </c>
      <c r="B121" s="1" t="s">
        <v>155</v>
      </c>
      <c r="C121" s="1" t="s">
        <v>19</v>
      </c>
      <c r="F121" s="1" t="s">
        <v>3822</v>
      </c>
      <c r="G121" s="1">
        <v>6</v>
      </c>
      <c r="H121" s="1" t="s">
        <v>24</v>
      </c>
      <c r="I121" s="1" t="s">
        <v>22</v>
      </c>
      <c r="L121" s="1" t="s">
        <v>24</v>
      </c>
      <c r="M121" s="1" t="s">
        <v>54</v>
      </c>
      <c r="N121" s="1">
        <v>2</v>
      </c>
      <c r="O121" s="1" t="s">
        <v>21</v>
      </c>
      <c r="P121" s="1" t="s">
        <v>27</v>
      </c>
      <c r="Q121" s="1" t="s">
        <v>67</v>
      </c>
      <c r="V121" s="1" t="s">
        <v>155</v>
      </c>
      <c r="W121" s="1">
        <v>14.075570000000001</v>
      </c>
      <c r="X121" s="1">
        <v>-84.732320000000001</v>
      </c>
    </row>
    <row r="122" spans="1:24">
      <c r="A122" s="1">
        <v>121</v>
      </c>
      <c r="B122" s="1" t="s">
        <v>156</v>
      </c>
      <c r="C122" s="1" t="s">
        <v>19</v>
      </c>
      <c r="F122" s="1" t="s">
        <v>3823</v>
      </c>
      <c r="G122" s="1">
        <v>9</v>
      </c>
      <c r="H122" s="1" t="s">
        <v>24</v>
      </c>
      <c r="I122" s="1" t="s">
        <v>22</v>
      </c>
      <c r="L122" s="1" t="s">
        <v>24</v>
      </c>
      <c r="M122" s="1" t="s">
        <v>54</v>
      </c>
      <c r="N122" s="1">
        <v>1</v>
      </c>
      <c r="O122" s="1" t="s">
        <v>21</v>
      </c>
      <c r="P122" s="1" t="s">
        <v>27</v>
      </c>
      <c r="V122" s="1" t="s">
        <v>156</v>
      </c>
      <c r="W122" s="1">
        <v>14.07596</v>
      </c>
      <c r="X122" s="1">
        <v>-84.604889999999997</v>
      </c>
    </row>
    <row r="123" spans="1:24">
      <c r="A123" s="1">
        <v>122</v>
      </c>
      <c r="B123" s="1" t="s">
        <v>157</v>
      </c>
      <c r="C123" s="1" t="s">
        <v>19</v>
      </c>
      <c r="F123" s="1" t="s">
        <v>3823</v>
      </c>
      <c r="G123" s="1">
        <v>9</v>
      </c>
      <c r="H123" s="1" t="s">
        <v>21</v>
      </c>
      <c r="I123" s="1" t="s">
        <v>22</v>
      </c>
      <c r="L123" s="1" t="s">
        <v>24</v>
      </c>
      <c r="M123" s="1" t="s">
        <v>54</v>
      </c>
      <c r="N123" s="1">
        <v>2</v>
      </c>
      <c r="O123" s="1" t="s">
        <v>21</v>
      </c>
      <c r="P123" s="1" t="s">
        <v>55</v>
      </c>
      <c r="Q123" s="1" t="s">
        <v>67</v>
      </c>
      <c r="V123" s="1" t="s">
        <v>157</v>
      </c>
      <c r="W123" s="1">
        <v>14.07504</v>
      </c>
      <c r="X123" s="1">
        <v>-84.349760000000003</v>
      </c>
    </row>
    <row r="124" spans="1:24">
      <c r="A124" s="1">
        <v>123</v>
      </c>
      <c r="B124" s="1" t="s">
        <v>158</v>
      </c>
      <c r="C124" s="1" t="s">
        <v>19</v>
      </c>
      <c r="F124" s="1" t="s">
        <v>3822</v>
      </c>
      <c r="G124" s="1">
        <v>6</v>
      </c>
      <c r="H124" s="1" t="s">
        <v>21</v>
      </c>
      <c r="I124" s="1" t="s">
        <v>22</v>
      </c>
      <c r="L124" s="1" t="s">
        <v>24</v>
      </c>
      <c r="M124" s="1" t="s">
        <v>54</v>
      </c>
      <c r="N124" s="1">
        <v>2</v>
      </c>
      <c r="O124" s="1" t="s">
        <v>21</v>
      </c>
      <c r="P124" s="1" t="s">
        <v>27</v>
      </c>
      <c r="Q124" s="1" t="s">
        <v>67</v>
      </c>
      <c r="V124" s="1" t="s">
        <v>158</v>
      </c>
      <c r="W124" s="1">
        <v>14.07596</v>
      </c>
      <c r="X124" s="1">
        <v>-84.094880000000003</v>
      </c>
    </row>
    <row r="125" spans="1:24">
      <c r="A125" s="1">
        <v>124</v>
      </c>
      <c r="B125" s="1" t="s">
        <v>159</v>
      </c>
      <c r="C125" s="1" t="s">
        <v>19</v>
      </c>
      <c r="F125" s="1" t="s">
        <v>3823</v>
      </c>
      <c r="G125" s="1">
        <v>9</v>
      </c>
      <c r="H125" s="1" t="s">
        <v>21</v>
      </c>
      <c r="I125" s="1" t="s">
        <v>22</v>
      </c>
      <c r="L125" s="1" t="s">
        <v>24</v>
      </c>
      <c r="M125" s="1" t="s">
        <v>54</v>
      </c>
      <c r="N125" s="1">
        <v>2</v>
      </c>
      <c r="O125" s="1" t="s">
        <v>21</v>
      </c>
      <c r="P125" s="1" t="s">
        <v>27</v>
      </c>
      <c r="V125" s="1" t="s">
        <v>159</v>
      </c>
      <c r="W125" s="1">
        <v>14.074859999999999</v>
      </c>
      <c r="X125" s="1">
        <v>-83.839780000000005</v>
      </c>
    </row>
    <row r="126" spans="1:24">
      <c r="A126" s="1">
        <v>125</v>
      </c>
      <c r="B126" s="1" t="s">
        <v>160</v>
      </c>
      <c r="C126" s="1" t="s">
        <v>19</v>
      </c>
      <c r="F126" s="1" t="s">
        <v>3823</v>
      </c>
      <c r="G126" s="1">
        <v>9</v>
      </c>
      <c r="H126" s="1" t="s">
        <v>21</v>
      </c>
      <c r="I126" s="1" t="s">
        <v>22</v>
      </c>
      <c r="L126" s="1" t="s">
        <v>24</v>
      </c>
      <c r="M126" s="1" t="s">
        <v>54</v>
      </c>
      <c r="N126" s="1">
        <v>2</v>
      </c>
      <c r="O126" s="1" t="s">
        <v>24</v>
      </c>
      <c r="P126" s="1" t="s">
        <v>27</v>
      </c>
      <c r="V126" s="1" t="s">
        <v>160</v>
      </c>
      <c r="W126" s="1">
        <v>14.11788</v>
      </c>
      <c r="X126" s="1">
        <v>-85.369420000000005</v>
      </c>
    </row>
    <row r="127" spans="1:24">
      <c r="A127" s="1">
        <v>126</v>
      </c>
      <c r="B127" s="1" t="s">
        <v>161</v>
      </c>
      <c r="C127" s="1" t="s">
        <v>19</v>
      </c>
      <c r="F127" s="1" t="s">
        <v>3823</v>
      </c>
      <c r="G127" s="1">
        <v>9</v>
      </c>
      <c r="H127" s="1" t="s">
        <v>21</v>
      </c>
      <c r="I127" s="1" t="s">
        <v>22</v>
      </c>
      <c r="L127" s="1" t="s">
        <v>24</v>
      </c>
      <c r="M127" s="1" t="s">
        <v>54</v>
      </c>
      <c r="N127" s="1">
        <v>2</v>
      </c>
      <c r="O127" s="1" t="s">
        <v>21</v>
      </c>
      <c r="P127" s="1" t="s">
        <v>27</v>
      </c>
      <c r="V127" s="1" t="s">
        <v>161</v>
      </c>
      <c r="W127" s="1">
        <v>14.11782</v>
      </c>
      <c r="X127" s="1">
        <v>-85.199479999999994</v>
      </c>
    </row>
    <row r="128" spans="1:24">
      <c r="A128" s="1">
        <v>127</v>
      </c>
      <c r="B128" s="1" t="s">
        <v>162</v>
      </c>
      <c r="C128" s="1" t="s">
        <v>19</v>
      </c>
      <c r="F128" s="1" t="s">
        <v>3822</v>
      </c>
      <c r="G128" s="1">
        <v>6</v>
      </c>
      <c r="H128" s="1" t="s">
        <v>24</v>
      </c>
      <c r="I128" s="1" t="s">
        <v>22</v>
      </c>
      <c r="L128" s="1" t="s">
        <v>24</v>
      </c>
      <c r="M128" s="1" t="s">
        <v>54</v>
      </c>
      <c r="N128" s="1">
        <v>2</v>
      </c>
      <c r="O128" s="1" t="s">
        <v>21</v>
      </c>
      <c r="P128" s="1" t="s">
        <v>27</v>
      </c>
      <c r="V128" s="1" t="s">
        <v>162</v>
      </c>
      <c r="W128" s="1">
        <v>14.1175</v>
      </c>
      <c r="X128" s="1">
        <v>-85.156980000000004</v>
      </c>
    </row>
    <row r="129" spans="1:24">
      <c r="A129" s="1">
        <v>128</v>
      </c>
      <c r="B129" s="1" t="s">
        <v>163</v>
      </c>
      <c r="C129" s="1" t="s">
        <v>19</v>
      </c>
      <c r="F129" s="1" t="s">
        <v>3823</v>
      </c>
      <c r="G129" s="1">
        <v>9</v>
      </c>
      <c r="H129" s="1" t="s">
        <v>21</v>
      </c>
      <c r="I129" s="1" t="s">
        <v>22</v>
      </c>
      <c r="J129" s="1" t="s">
        <v>23</v>
      </c>
      <c r="L129" s="1" t="s">
        <v>24</v>
      </c>
      <c r="M129" s="1" t="s">
        <v>54</v>
      </c>
      <c r="N129" s="1">
        <v>2</v>
      </c>
      <c r="O129" s="1" t="s">
        <v>21</v>
      </c>
      <c r="P129" s="1" t="s">
        <v>25</v>
      </c>
      <c r="V129" s="1" t="s">
        <v>163</v>
      </c>
      <c r="W129" s="1">
        <v>14.118069999999999</v>
      </c>
      <c r="X129" s="1">
        <v>-84.901929999999993</v>
      </c>
    </row>
    <row r="130" spans="1:24">
      <c r="A130" s="1">
        <v>129</v>
      </c>
      <c r="B130" s="1" t="s">
        <v>164</v>
      </c>
      <c r="C130" s="1" t="s">
        <v>19</v>
      </c>
      <c r="F130" s="1" t="s">
        <v>3822</v>
      </c>
      <c r="G130" s="1">
        <v>4</v>
      </c>
      <c r="H130" s="1" t="s">
        <v>24</v>
      </c>
      <c r="I130" s="1" t="s">
        <v>22</v>
      </c>
      <c r="L130" s="1" t="s">
        <v>24</v>
      </c>
      <c r="M130" s="1" t="s">
        <v>54</v>
      </c>
      <c r="N130" s="1">
        <v>2</v>
      </c>
      <c r="O130" s="1" t="s">
        <v>21</v>
      </c>
      <c r="P130" s="1" t="s">
        <v>27</v>
      </c>
      <c r="V130" s="1" t="s">
        <v>164</v>
      </c>
      <c r="W130" s="1">
        <v>14.11721</v>
      </c>
      <c r="X130" s="1">
        <v>-84.646889999999999</v>
      </c>
    </row>
    <row r="131" spans="1:24">
      <c r="A131" s="1">
        <v>130</v>
      </c>
      <c r="B131" s="1" t="s">
        <v>165</v>
      </c>
      <c r="C131" s="1" t="s">
        <v>19</v>
      </c>
      <c r="F131" s="1" t="s">
        <v>3823</v>
      </c>
      <c r="G131" s="1">
        <v>9</v>
      </c>
      <c r="H131" s="1" t="s">
        <v>21</v>
      </c>
      <c r="I131" s="1" t="s">
        <v>22</v>
      </c>
      <c r="L131" s="1" t="s">
        <v>24</v>
      </c>
      <c r="M131" s="1" t="s">
        <v>54</v>
      </c>
      <c r="N131" s="1">
        <v>2</v>
      </c>
      <c r="O131" s="1" t="s">
        <v>21</v>
      </c>
      <c r="P131" s="1" t="s">
        <v>55</v>
      </c>
      <c r="V131" s="1" t="s">
        <v>165</v>
      </c>
      <c r="W131" s="1">
        <v>14.11763</v>
      </c>
      <c r="X131" s="1">
        <v>-84.689390000000003</v>
      </c>
    </row>
    <row r="132" spans="1:24">
      <c r="A132" s="1">
        <v>131</v>
      </c>
      <c r="B132" s="1" t="s">
        <v>166</v>
      </c>
      <c r="C132" s="1" t="s">
        <v>19</v>
      </c>
      <c r="F132" s="1" t="s">
        <v>3822</v>
      </c>
      <c r="G132" s="1">
        <v>4</v>
      </c>
      <c r="H132" s="1" t="s">
        <v>24</v>
      </c>
      <c r="I132" s="1" t="s">
        <v>22</v>
      </c>
      <c r="L132" s="1" t="s">
        <v>24</v>
      </c>
      <c r="M132" s="1" t="s">
        <v>54</v>
      </c>
      <c r="N132" s="1">
        <v>2</v>
      </c>
      <c r="O132" s="1" t="s">
        <v>24</v>
      </c>
      <c r="P132" s="1" t="s">
        <v>27</v>
      </c>
      <c r="V132" s="1" t="s">
        <v>166</v>
      </c>
      <c r="W132" s="1">
        <v>14.11693</v>
      </c>
      <c r="X132" s="1">
        <v>-84.136799999999994</v>
      </c>
    </row>
    <row r="133" spans="1:24">
      <c r="A133" s="1">
        <v>132</v>
      </c>
      <c r="B133" s="1" t="s">
        <v>167</v>
      </c>
      <c r="C133" s="1" t="s">
        <v>19</v>
      </c>
      <c r="F133" s="1" t="s">
        <v>3822</v>
      </c>
      <c r="G133" s="1">
        <v>5</v>
      </c>
      <c r="H133" s="1" t="s">
        <v>24</v>
      </c>
      <c r="I133" s="1" t="s">
        <v>22</v>
      </c>
      <c r="L133" s="1" t="s">
        <v>24</v>
      </c>
      <c r="M133" s="1" t="s">
        <v>54</v>
      </c>
      <c r="N133" s="1">
        <v>2</v>
      </c>
      <c r="O133" s="1" t="s">
        <v>21</v>
      </c>
      <c r="P133" s="1" t="s">
        <v>27</v>
      </c>
      <c r="V133" s="1" t="s">
        <v>167</v>
      </c>
      <c r="W133" s="1">
        <v>14.11734</v>
      </c>
      <c r="X133" s="1">
        <v>-83.924260000000004</v>
      </c>
    </row>
    <row r="134" spans="1:24">
      <c r="A134" s="1">
        <v>133</v>
      </c>
      <c r="B134" s="1" t="s">
        <v>168</v>
      </c>
      <c r="C134" s="1" t="s">
        <v>19</v>
      </c>
      <c r="F134" s="1" t="s">
        <v>3823</v>
      </c>
      <c r="G134" s="1">
        <v>9</v>
      </c>
      <c r="H134" s="1" t="s">
        <v>21</v>
      </c>
      <c r="I134" s="1" t="s">
        <v>22</v>
      </c>
      <c r="L134" s="1" t="s">
        <v>24</v>
      </c>
      <c r="M134" s="1" t="s">
        <v>54</v>
      </c>
      <c r="N134" s="1">
        <v>2</v>
      </c>
      <c r="O134" s="1" t="s">
        <v>21</v>
      </c>
      <c r="P134" s="1" t="s">
        <v>27</v>
      </c>
      <c r="V134" s="1" t="s">
        <v>168</v>
      </c>
      <c r="W134" s="1">
        <v>14.117850000000001</v>
      </c>
      <c r="X134" s="1">
        <v>-83.881749999999997</v>
      </c>
    </row>
    <row r="135" spans="1:24">
      <c r="A135" s="1">
        <v>134</v>
      </c>
      <c r="B135" s="1" t="s">
        <v>169</v>
      </c>
      <c r="C135" s="1" t="s">
        <v>19</v>
      </c>
      <c r="F135" s="1" t="s">
        <v>3822</v>
      </c>
      <c r="G135" s="1">
        <v>6</v>
      </c>
      <c r="H135" s="1" t="s">
        <v>21</v>
      </c>
      <c r="I135" s="1" t="s">
        <v>22</v>
      </c>
      <c r="L135" s="1" t="s">
        <v>24</v>
      </c>
      <c r="M135" s="1" t="s">
        <v>54</v>
      </c>
      <c r="N135" s="1">
        <v>1</v>
      </c>
      <c r="O135" s="1" t="s">
        <v>21</v>
      </c>
      <c r="P135" s="1" t="s">
        <v>27</v>
      </c>
      <c r="V135" s="1" t="s">
        <v>169</v>
      </c>
      <c r="W135" s="1">
        <v>14.117229999999999</v>
      </c>
      <c r="X135" s="1">
        <v>-83.669219999999996</v>
      </c>
    </row>
    <row r="136" spans="1:24">
      <c r="A136" s="1">
        <v>135</v>
      </c>
      <c r="B136" s="1" t="s">
        <v>170</v>
      </c>
      <c r="C136" s="1" t="s">
        <v>19</v>
      </c>
      <c r="F136" s="1" t="s">
        <v>3822</v>
      </c>
      <c r="G136" s="1">
        <v>4</v>
      </c>
      <c r="H136" s="1" t="s">
        <v>24</v>
      </c>
      <c r="I136" s="1" t="s">
        <v>22</v>
      </c>
      <c r="L136" s="1" t="s">
        <v>24</v>
      </c>
      <c r="M136" s="1" t="s">
        <v>54</v>
      </c>
      <c r="N136" s="1">
        <v>2</v>
      </c>
      <c r="O136" s="1" t="s">
        <v>21</v>
      </c>
      <c r="P136" s="1" t="s">
        <v>27</v>
      </c>
      <c r="V136" s="1" t="s">
        <v>170</v>
      </c>
      <c r="W136" s="1">
        <v>14.16029</v>
      </c>
      <c r="X136" s="1">
        <v>-85.199060000000003</v>
      </c>
    </row>
    <row r="137" spans="1:24">
      <c r="A137" s="1">
        <v>136</v>
      </c>
      <c r="B137" s="1" t="s">
        <v>171</v>
      </c>
      <c r="C137" s="1" t="s">
        <v>19</v>
      </c>
      <c r="F137" s="1" t="s">
        <v>3822</v>
      </c>
      <c r="G137" s="1">
        <v>6</v>
      </c>
      <c r="H137" s="1" t="s">
        <v>24</v>
      </c>
      <c r="I137" s="1" t="s">
        <v>22</v>
      </c>
      <c r="L137" s="1" t="s">
        <v>24</v>
      </c>
      <c r="M137" s="1" t="s">
        <v>54</v>
      </c>
      <c r="N137" s="1">
        <v>2</v>
      </c>
      <c r="O137" s="1" t="s">
        <v>21</v>
      </c>
      <c r="P137" s="1" t="s">
        <v>27</v>
      </c>
      <c r="V137" s="1" t="s">
        <v>171</v>
      </c>
      <c r="W137" s="1">
        <v>14.16061</v>
      </c>
      <c r="X137" s="1">
        <v>-85.156630000000007</v>
      </c>
    </row>
    <row r="138" spans="1:24">
      <c r="A138" s="1">
        <v>137</v>
      </c>
      <c r="B138" s="1" t="s">
        <v>172</v>
      </c>
      <c r="C138" s="1" t="s">
        <v>19</v>
      </c>
      <c r="F138" s="1" t="s">
        <v>3822</v>
      </c>
      <c r="G138" s="1">
        <v>4</v>
      </c>
      <c r="H138" s="1" t="s">
        <v>24</v>
      </c>
      <c r="I138" s="1" t="s">
        <v>22</v>
      </c>
      <c r="L138" s="1" t="s">
        <v>24</v>
      </c>
      <c r="M138" s="1" t="s">
        <v>54</v>
      </c>
      <c r="N138" s="1">
        <v>2</v>
      </c>
      <c r="O138" s="1" t="s">
        <v>21</v>
      </c>
      <c r="P138" s="1" t="s">
        <v>27</v>
      </c>
      <c r="V138" s="1" t="s">
        <v>172</v>
      </c>
      <c r="W138" s="1">
        <v>14.16053</v>
      </c>
      <c r="X138" s="1">
        <v>-84.901539999999997</v>
      </c>
    </row>
    <row r="139" spans="1:24">
      <c r="A139" s="1">
        <v>138</v>
      </c>
      <c r="B139" s="1" t="s">
        <v>173</v>
      </c>
      <c r="C139" s="1" t="s">
        <v>19</v>
      </c>
      <c r="F139" s="1" t="s">
        <v>3822</v>
      </c>
      <c r="G139" s="1">
        <v>3</v>
      </c>
      <c r="H139" s="1" t="s">
        <v>21</v>
      </c>
      <c r="I139" s="1" t="s">
        <v>22</v>
      </c>
      <c r="L139" s="1" t="s">
        <v>24</v>
      </c>
      <c r="M139" s="1" t="s">
        <v>54</v>
      </c>
      <c r="N139" s="1">
        <v>2</v>
      </c>
      <c r="O139" s="1" t="s">
        <v>21</v>
      </c>
      <c r="P139" s="1" t="s">
        <v>27</v>
      </c>
      <c r="V139" s="1" t="s">
        <v>173</v>
      </c>
      <c r="W139" s="1">
        <v>14.1609</v>
      </c>
      <c r="X139" s="1">
        <v>-84.944140000000004</v>
      </c>
    </row>
    <row r="140" spans="1:24">
      <c r="A140" s="1">
        <v>139</v>
      </c>
      <c r="B140" s="1" t="s">
        <v>174</v>
      </c>
      <c r="C140" s="1" t="s">
        <v>19</v>
      </c>
      <c r="F140" s="1" t="s">
        <v>3822</v>
      </c>
      <c r="G140" s="1">
        <v>5</v>
      </c>
      <c r="H140" s="1" t="s">
        <v>21</v>
      </c>
      <c r="I140" s="1" t="s">
        <v>22</v>
      </c>
      <c r="L140" s="1" t="s">
        <v>24</v>
      </c>
      <c r="M140" s="1" t="s">
        <v>54</v>
      </c>
      <c r="N140" s="1">
        <v>2</v>
      </c>
      <c r="O140" s="1" t="s">
        <v>21</v>
      </c>
      <c r="P140" s="1" t="s">
        <v>27</v>
      </c>
      <c r="V140" s="1" t="s">
        <v>174</v>
      </c>
      <c r="W140" s="1">
        <v>14.160489999999999</v>
      </c>
      <c r="X140" s="1">
        <v>-84.646439999999998</v>
      </c>
    </row>
    <row r="141" spans="1:24">
      <c r="A141" s="1">
        <v>140</v>
      </c>
      <c r="B141" s="1" t="s">
        <v>175</v>
      </c>
      <c r="C141" s="1" t="s">
        <v>19</v>
      </c>
      <c r="F141" s="1" t="s">
        <v>3822</v>
      </c>
      <c r="G141" s="1">
        <v>4</v>
      </c>
      <c r="H141" s="1" t="s">
        <v>21</v>
      </c>
      <c r="I141" s="1" t="s">
        <v>22</v>
      </c>
      <c r="L141" s="1" t="s">
        <v>24</v>
      </c>
      <c r="M141" s="1" t="s">
        <v>54</v>
      </c>
      <c r="N141" s="1">
        <v>2</v>
      </c>
      <c r="O141" s="1" t="s">
        <v>21</v>
      </c>
      <c r="P141" s="1" t="s">
        <v>27</v>
      </c>
      <c r="V141" s="1" t="s">
        <v>175</v>
      </c>
      <c r="W141" s="1">
        <v>14.160869999999999</v>
      </c>
      <c r="X141" s="1">
        <v>-84.433940000000007</v>
      </c>
    </row>
    <row r="142" spans="1:24">
      <c r="A142" s="1">
        <v>141</v>
      </c>
      <c r="B142" s="1" t="s">
        <v>176</v>
      </c>
      <c r="C142" s="1" t="s">
        <v>19</v>
      </c>
      <c r="F142" s="1" t="s">
        <v>3823</v>
      </c>
      <c r="G142" s="1">
        <v>9</v>
      </c>
      <c r="H142" s="1" t="s">
        <v>21</v>
      </c>
      <c r="I142" s="1" t="s">
        <v>22</v>
      </c>
      <c r="L142" s="1" t="s">
        <v>24</v>
      </c>
      <c r="M142" s="1" t="s">
        <v>54</v>
      </c>
      <c r="N142" s="1">
        <v>2</v>
      </c>
      <c r="O142" s="1" t="s">
        <v>21</v>
      </c>
      <c r="P142" s="1" t="s">
        <v>27</v>
      </c>
      <c r="V142" s="1" t="s">
        <v>176</v>
      </c>
      <c r="W142" s="1">
        <v>14.16023</v>
      </c>
      <c r="X142" s="1">
        <v>-83.626080000000002</v>
      </c>
    </row>
    <row r="143" spans="1:24">
      <c r="A143" s="1">
        <v>142</v>
      </c>
      <c r="B143" s="1" t="s">
        <v>177</v>
      </c>
      <c r="C143" s="1" t="s">
        <v>19</v>
      </c>
      <c r="F143" s="1" t="s">
        <v>3822</v>
      </c>
      <c r="G143" s="1">
        <v>6</v>
      </c>
      <c r="H143" s="1" t="s">
        <v>24</v>
      </c>
      <c r="I143" s="1" t="s">
        <v>22</v>
      </c>
      <c r="L143" s="1" t="s">
        <v>24</v>
      </c>
      <c r="M143" s="1" t="s">
        <v>54</v>
      </c>
      <c r="N143" s="1">
        <v>2</v>
      </c>
      <c r="O143" s="1" t="s">
        <v>21</v>
      </c>
      <c r="P143" s="1" t="s">
        <v>27</v>
      </c>
      <c r="Q143" s="1" t="s">
        <v>178</v>
      </c>
      <c r="U143" s="1" t="s">
        <v>179</v>
      </c>
      <c r="V143" s="1" t="s">
        <v>177</v>
      </c>
      <c r="W143" s="1">
        <v>14.20248</v>
      </c>
      <c r="X143" s="1">
        <v>-85.156289999999998</v>
      </c>
    </row>
    <row r="144" spans="1:24">
      <c r="A144" s="1">
        <v>143</v>
      </c>
      <c r="B144" s="1" t="s">
        <v>180</v>
      </c>
      <c r="C144" s="1" t="s">
        <v>19</v>
      </c>
      <c r="F144" s="1" t="s">
        <v>3822</v>
      </c>
      <c r="G144" s="1">
        <v>6</v>
      </c>
      <c r="H144" s="1" t="s">
        <v>24</v>
      </c>
      <c r="I144" s="1" t="s">
        <v>22</v>
      </c>
      <c r="L144" s="1" t="s">
        <v>24</v>
      </c>
      <c r="M144" s="1" t="s">
        <v>54</v>
      </c>
      <c r="N144" s="1">
        <v>2</v>
      </c>
      <c r="O144" s="1" t="s">
        <v>21</v>
      </c>
      <c r="P144" s="1" t="s">
        <v>55</v>
      </c>
      <c r="Q144" s="1" t="s">
        <v>178</v>
      </c>
      <c r="V144" s="1" t="s">
        <v>180</v>
      </c>
      <c r="W144" s="1">
        <v>14.203440000000001</v>
      </c>
      <c r="X144" s="1">
        <v>-85.284589999999994</v>
      </c>
    </row>
    <row r="145" spans="1:24">
      <c r="A145" s="1">
        <v>144</v>
      </c>
      <c r="B145" s="1" t="s">
        <v>181</v>
      </c>
      <c r="C145" s="1" t="s">
        <v>19</v>
      </c>
      <c r="F145" s="1" t="s">
        <v>3823</v>
      </c>
      <c r="G145" s="1">
        <v>9</v>
      </c>
      <c r="H145" s="1" t="s">
        <v>21</v>
      </c>
      <c r="I145" s="1" t="s">
        <v>22</v>
      </c>
      <c r="L145" s="1" t="s">
        <v>24</v>
      </c>
      <c r="M145" s="1" t="s">
        <v>54</v>
      </c>
      <c r="N145" s="1">
        <v>1</v>
      </c>
      <c r="O145" s="1" t="s">
        <v>21</v>
      </c>
      <c r="P145" s="1" t="s">
        <v>55</v>
      </c>
      <c r="Q145" s="1" t="s">
        <v>178</v>
      </c>
      <c r="U145" s="1" t="s">
        <v>182</v>
      </c>
      <c r="V145" s="1" t="s">
        <v>181</v>
      </c>
      <c r="W145" s="1">
        <v>14.20274</v>
      </c>
      <c r="X145" s="1">
        <v>-85.028720000000007</v>
      </c>
    </row>
    <row r="146" spans="1:24">
      <c r="A146" s="1">
        <v>145</v>
      </c>
      <c r="B146" s="1" t="s">
        <v>183</v>
      </c>
      <c r="C146" s="1" t="s">
        <v>19</v>
      </c>
      <c r="F146" s="1" t="s">
        <v>3822</v>
      </c>
      <c r="G146" s="1">
        <v>5</v>
      </c>
      <c r="H146" s="1" t="s">
        <v>61</v>
      </c>
      <c r="I146" s="1" t="s">
        <v>22</v>
      </c>
      <c r="J146" s="1" t="s">
        <v>33</v>
      </c>
      <c r="L146" s="1" t="s">
        <v>24</v>
      </c>
      <c r="M146" s="1" t="s">
        <v>54</v>
      </c>
      <c r="N146" s="1">
        <v>0</v>
      </c>
      <c r="O146" s="1" t="s">
        <v>21</v>
      </c>
      <c r="P146" s="1" t="s">
        <v>25</v>
      </c>
      <c r="V146" s="1" t="s">
        <v>183</v>
      </c>
      <c r="W146" s="1">
        <v>14.203049999999999</v>
      </c>
      <c r="X146" s="1">
        <v>-84.901150000000001</v>
      </c>
    </row>
    <row r="147" spans="1:24">
      <c r="A147" s="1">
        <v>146</v>
      </c>
      <c r="B147" s="1" t="s">
        <v>184</v>
      </c>
      <c r="C147" s="1" t="s">
        <v>19</v>
      </c>
      <c r="F147" s="1" t="s">
        <v>3822</v>
      </c>
      <c r="G147" s="1">
        <v>4</v>
      </c>
      <c r="H147" s="1" t="s">
        <v>24</v>
      </c>
      <c r="I147" s="1" t="s">
        <v>22</v>
      </c>
      <c r="L147" s="1" t="s">
        <v>24</v>
      </c>
      <c r="M147" s="1" t="s">
        <v>54</v>
      </c>
      <c r="N147" s="1">
        <v>2</v>
      </c>
      <c r="O147" s="1" t="s">
        <v>21</v>
      </c>
      <c r="P147" s="1" t="s">
        <v>27</v>
      </c>
      <c r="Q147" s="1" t="s">
        <v>178</v>
      </c>
      <c r="U147" s="1" t="s">
        <v>179</v>
      </c>
      <c r="V147" s="1" t="s">
        <v>184</v>
      </c>
      <c r="W147" s="1">
        <v>14.20266</v>
      </c>
      <c r="X147" s="1">
        <v>-84.773579999999995</v>
      </c>
    </row>
    <row r="148" spans="1:24">
      <c r="A148" s="1">
        <v>147</v>
      </c>
      <c r="B148" s="1" t="s">
        <v>185</v>
      </c>
      <c r="C148" s="1" t="s">
        <v>19</v>
      </c>
      <c r="F148" s="1" t="s">
        <v>3823</v>
      </c>
      <c r="G148" s="1">
        <v>9</v>
      </c>
      <c r="H148" s="1" t="s">
        <v>21</v>
      </c>
      <c r="I148" s="1" t="s">
        <v>22</v>
      </c>
      <c r="L148" s="1" t="s">
        <v>24</v>
      </c>
      <c r="M148" s="1" t="s">
        <v>54</v>
      </c>
      <c r="N148" s="1">
        <v>2</v>
      </c>
      <c r="O148" s="1" t="s">
        <v>21</v>
      </c>
      <c r="P148" s="1" t="s">
        <v>27</v>
      </c>
      <c r="Q148" s="1" t="s">
        <v>178</v>
      </c>
      <c r="V148" s="1" t="s">
        <v>185</v>
      </c>
      <c r="W148" s="1">
        <v>14.20219</v>
      </c>
      <c r="X148" s="1">
        <v>-84.646010000000004</v>
      </c>
    </row>
    <row r="149" spans="1:24">
      <c r="A149" s="1">
        <v>148</v>
      </c>
      <c r="B149" s="1" t="s">
        <v>186</v>
      </c>
      <c r="C149" s="1" t="s">
        <v>19</v>
      </c>
      <c r="F149" s="1" t="s">
        <v>3822</v>
      </c>
      <c r="G149" s="1">
        <v>3</v>
      </c>
      <c r="H149" s="1" t="s">
        <v>21</v>
      </c>
      <c r="I149" s="1" t="s">
        <v>22</v>
      </c>
      <c r="L149" s="1" t="s">
        <v>24</v>
      </c>
      <c r="M149" s="1" t="s">
        <v>54</v>
      </c>
      <c r="N149" s="1">
        <v>2</v>
      </c>
      <c r="O149" s="1" t="s">
        <v>21</v>
      </c>
      <c r="P149" s="1" t="s">
        <v>27</v>
      </c>
      <c r="Q149" s="1" t="s">
        <v>178</v>
      </c>
      <c r="V149" s="1" t="s">
        <v>186</v>
      </c>
      <c r="W149" s="1">
        <v>14.202540000000001</v>
      </c>
      <c r="X149" s="1">
        <v>-84.518439999999998</v>
      </c>
    </row>
    <row r="150" spans="1:24">
      <c r="A150" s="1">
        <v>149</v>
      </c>
      <c r="B150" s="1" t="s">
        <v>187</v>
      </c>
      <c r="C150" s="1" t="s">
        <v>19</v>
      </c>
      <c r="F150" s="1" t="s">
        <v>3822</v>
      </c>
      <c r="G150" s="1">
        <v>6</v>
      </c>
      <c r="H150" s="1" t="s">
        <v>61</v>
      </c>
      <c r="I150" s="1" t="s">
        <v>22</v>
      </c>
      <c r="L150" s="1" t="s">
        <v>24</v>
      </c>
      <c r="M150" s="1" t="s">
        <v>54</v>
      </c>
      <c r="N150" s="1">
        <v>1</v>
      </c>
      <c r="O150" s="1" t="s">
        <v>21</v>
      </c>
      <c r="P150" s="1" t="s">
        <v>27</v>
      </c>
      <c r="V150" s="1" t="s">
        <v>187</v>
      </c>
      <c r="W150" s="1">
        <v>14.20246</v>
      </c>
      <c r="X150" s="1">
        <v>-84.263300000000001</v>
      </c>
    </row>
    <row r="151" spans="1:24">
      <c r="A151" s="1">
        <v>150</v>
      </c>
      <c r="B151" s="1" t="s">
        <v>188</v>
      </c>
      <c r="C151" s="1" t="s">
        <v>19</v>
      </c>
      <c r="F151" s="1" t="s">
        <v>3822</v>
      </c>
      <c r="G151" s="1">
        <v>3</v>
      </c>
      <c r="H151" s="1" t="s">
        <v>24</v>
      </c>
      <c r="I151" s="1" t="s">
        <v>22</v>
      </c>
      <c r="L151" s="1" t="s">
        <v>24</v>
      </c>
      <c r="M151" s="1" t="s">
        <v>54</v>
      </c>
      <c r="N151" s="1">
        <v>1</v>
      </c>
      <c r="O151" s="1" t="s">
        <v>21</v>
      </c>
      <c r="P151" s="1" t="s">
        <v>27</v>
      </c>
      <c r="Q151" s="1" t="s">
        <v>178</v>
      </c>
      <c r="V151" s="1" t="s">
        <v>188</v>
      </c>
      <c r="W151" s="1">
        <v>14.2019</v>
      </c>
      <c r="X151" s="1">
        <v>-84.135739999999998</v>
      </c>
    </row>
    <row r="152" spans="1:24">
      <c r="A152" s="1">
        <v>151</v>
      </c>
      <c r="B152" s="1" t="s">
        <v>189</v>
      </c>
      <c r="C152" s="1" t="s">
        <v>19</v>
      </c>
      <c r="F152" s="1" t="s">
        <v>3823</v>
      </c>
      <c r="G152" s="1">
        <v>7</v>
      </c>
      <c r="H152" s="1" t="s">
        <v>61</v>
      </c>
      <c r="I152" s="1" t="s">
        <v>22</v>
      </c>
      <c r="L152" s="1" t="s">
        <v>24</v>
      </c>
      <c r="M152" s="1" t="s">
        <v>54</v>
      </c>
      <c r="N152" s="1">
        <v>0</v>
      </c>
      <c r="O152" s="1" t="s">
        <v>21</v>
      </c>
      <c r="P152" s="1" t="s">
        <v>27</v>
      </c>
      <c r="V152" s="1" t="s">
        <v>189</v>
      </c>
      <c r="W152" s="1">
        <v>14.202249999999999</v>
      </c>
      <c r="X152" s="1">
        <v>-83.753029999999995</v>
      </c>
    </row>
    <row r="153" spans="1:24">
      <c r="A153" s="1">
        <v>152</v>
      </c>
      <c r="B153" s="1" t="s">
        <v>190</v>
      </c>
      <c r="C153" s="1" t="s">
        <v>19</v>
      </c>
      <c r="F153" s="1" t="s">
        <v>3822</v>
      </c>
      <c r="G153" s="1">
        <v>3</v>
      </c>
      <c r="H153" s="1" t="s">
        <v>61</v>
      </c>
      <c r="I153" s="1" t="s">
        <v>22</v>
      </c>
      <c r="L153" s="1" t="s">
        <v>24</v>
      </c>
      <c r="M153" s="1" t="s">
        <v>54</v>
      </c>
      <c r="N153" s="1">
        <v>0</v>
      </c>
      <c r="O153" s="1" t="s">
        <v>21</v>
      </c>
      <c r="P153" s="1" t="s">
        <v>27</v>
      </c>
      <c r="V153" s="1" t="s">
        <v>190</v>
      </c>
      <c r="W153" s="1">
        <v>14.245329999999999</v>
      </c>
      <c r="X153" s="1">
        <v>-85.199659999999994</v>
      </c>
    </row>
    <row r="154" spans="1:24">
      <c r="A154" s="1">
        <v>153</v>
      </c>
      <c r="B154" s="1" t="s">
        <v>191</v>
      </c>
      <c r="C154" s="1" t="s">
        <v>19</v>
      </c>
      <c r="F154" s="1" t="s">
        <v>3823</v>
      </c>
      <c r="G154" s="1">
        <v>7</v>
      </c>
      <c r="H154" s="1" t="s">
        <v>21</v>
      </c>
      <c r="I154" s="1" t="s">
        <v>22</v>
      </c>
      <c r="L154" s="1" t="s">
        <v>24</v>
      </c>
      <c r="M154" s="1" t="s">
        <v>54</v>
      </c>
      <c r="N154" s="1">
        <v>2</v>
      </c>
      <c r="O154" s="1" t="s">
        <v>21</v>
      </c>
      <c r="P154" s="1" t="s">
        <v>27</v>
      </c>
      <c r="V154" s="1" t="s">
        <v>191</v>
      </c>
      <c r="W154" s="1">
        <v>14.245950000000001</v>
      </c>
      <c r="X154" s="1">
        <v>-84.944900000000004</v>
      </c>
    </row>
    <row r="155" spans="1:24">
      <c r="A155" s="1">
        <v>154</v>
      </c>
      <c r="B155" s="1" t="s">
        <v>192</v>
      </c>
      <c r="C155" s="1" t="s">
        <v>19</v>
      </c>
      <c r="F155" s="1" t="s">
        <v>3823</v>
      </c>
      <c r="G155" s="1">
        <v>7</v>
      </c>
      <c r="H155" s="1" t="s">
        <v>21</v>
      </c>
      <c r="I155" s="1" t="s">
        <v>22</v>
      </c>
      <c r="L155" s="1" t="s">
        <v>24</v>
      </c>
      <c r="M155" s="1" t="s">
        <v>54</v>
      </c>
      <c r="N155" s="1">
        <v>2</v>
      </c>
      <c r="O155" s="1" t="s">
        <v>21</v>
      </c>
      <c r="P155" s="1" t="s">
        <v>27</v>
      </c>
      <c r="V155" s="1" t="s">
        <v>192</v>
      </c>
      <c r="W155" s="1">
        <v>14.24558</v>
      </c>
      <c r="X155" s="1">
        <v>-84.902280000000005</v>
      </c>
    </row>
    <row r="156" spans="1:24">
      <c r="A156" s="1">
        <v>155</v>
      </c>
      <c r="B156" s="1" t="s">
        <v>193</v>
      </c>
      <c r="C156" s="1" t="s">
        <v>19</v>
      </c>
      <c r="F156" s="1" t="s">
        <v>3822</v>
      </c>
      <c r="G156" s="1">
        <v>4</v>
      </c>
      <c r="H156" s="1" t="s">
        <v>24</v>
      </c>
      <c r="I156" s="1" t="s">
        <v>22</v>
      </c>
      <c r="L156" s="1" t="s">
        <v>24</v>
      </c>
      <c r="M156" s="1" t="s">
        <v>54</v>
      </c>
      <c r="N156" s="1">
        <v>2</v>
      </c>
      <c r="O156" s="1" t="s">
        <v>21</v>
      </c>
      <c r="P156" s="1" t="s">
        <v>27</v>
      </c>
      <c r="V156" s="1" t="s">
        <v>193</v>
      </c>
      <c r="W156" s="1">
        <v>14.245139999999999</v>
      </c>
      <c r="X156" s="1">
        <v>-84.689679999999996</v>
      </c>
    </row>
    <row r="157" spans="1:24">
      <c r="A157" s="1">
        <v>156</v>
      </c>
      <c r="B157" s="1" t="s">
        <v>194</v>
      </c>
      <c r="C157" s="1" t="s">
        <v>19</v>
      </c>
      <c r="F157" s="1" t="s">
        <v>3823</v>
      </c>
      <c r="G157" s="1">
        <v>7</v>
      </c>
      <c r="H157" s="1" t="s">
        <v>21</v>
      </c>
      <c r="I157" s="1" t="s">
        <v>22</v>
      </c>
      <c r="L157" s="1" t="s">
        <v>24</v>
      </c>
      <c r="M157" s="1" t="s">
        <v>54</v>
      </c>
      <c r="N157" s="1">
        <v>2</v>
      </c>
      <c r="O157" s="1" t="s">
        <v>21</v>
      </c>
      <c r="P157" s="1" t="s">
        <v>27</v>
      </c>
      <c r="V157" s="1" t="s">
        <v>194</v>
      </c>
      <c r="W157" s="1">
        <v>14.24555</v>
      </c>
      <c r="X157" s="1">
        <v>-84.647279999999995</v>
      </c>
    </row>
    <row r="158" spans="1:24">
      <c r="A158" s="1">
        <v>157</v>
      </c>
      <c r="B158" s="1" t="s">
        <v>195</v>
      </c>
      <c r="C158" s="1" t="s">
        <v>19</v>
      </c>
      <c r="F158" s="1" t="s">
        <v>3822</v>
      </c>
      <c r="G158" s="1">
        <v>6</v>
      </c>
      <c r="H158" s="1" t="s">
        <v>21</v>
      </c>
      <c r="I158" s="1" t="s">
        <v>22</v>
      </c>
      <c r="L158" s="1" t="s">
        <v>24</v>
      </c>
      <c r="M158" s="1" t="s">
        <v>54</v>
      </c>
      <c r="N158" s="1">
        <v>1</v>
      </c>
      <c r="O158" s="1" t="s">
        <v>21</v>
      </c>
      <c r="P158" s="1" t="s">
        <v>27</v>
      </c>
      <c r="V158" s="1" t="s">
        <v>195</v>
      </c>
      <c r="W158" s="1">
        <v>14.245950000000001</v>
      </c>
      <c r="X158" s="1">
        <v>-84.434889999999996</v>
      </c>
    </row>
    <row r="159" spans="1:24">
      <c r="A159" s="1">
        <v>158</v>
      </c>
      <c r="B159" s="1" t="s">
        <v>196</v>
      </c>
      <c r="C159" s="1" t="s">
        <v>19</v>
      </c>
      <c r="F159" s="1" t="s">
        <v>3822</v>
      </c>
      <c r="G159" s="1">
        <v>5</v>
      </c>
      <c r="H159" s="1" t="s">
        <v>61</v>
      </c>
      <c r="I159" s="1" t="s">
        <v>22</v>
      </c>
      <c r="L159" s="1" t="s">
        <v>24</v>
      </c>
      <c r="M159" s="1" t="s">
        <v>54</v>
      </c>
      <c r="N159" s="1">
        <v>2</v>
      </c>
      <c r="O159" s="1" t="s">
        <v>21</v>
      </c>
      <c r="P159" s="1" t="s">
        <v>27</v>
      </c>
      <c r="V159" s="1" t="s">
        <v>196</v>
      </c>
      <c r="W159" s="1">
        <v>14.24549</v>
      </c>
      <c r="X159" s="1">
        <v>-84.392290000000003</v>
      </c>
    </row>
    <row r="160" spans="1:24">
      <c r="A160" s="1">
        <v>159</v>
      </c>
      <c r="B160" s="1" t="s">
        <v>197</v>
      </c>
      <c r="C160" s="1" t="s">
        <v>19</v>
      </c>
      <c r="F160" s="1" t="s">
        <v>3822</v>
      </c>
      <c r="G160" s="1">
        <v>4</v>
      </c>
      <c r="H160" s="1" t="s">
        <v>24</v>
      </c>
      <c r="I160" s="1" t="s">
        <v>22</v>
      </c>
      <c r="L160" s="1" t="s">
        <v>24</v>
      </c>
      <c r="M160" s="1" t="s">
        <v>54</v>
      </c>
      <c r="N160" s="1">
        <v>2</v>
      </c>
      <c r="O160" s="1" t="s">
        <v>21</v>
      </c>
      <c r="P160" s="1" t="s">
        <v>27</v>
      </c>
      <c r="Q160" s="1" t="s">
        <v>178</v>
      </c>
      <c r="V160" s="1" t="s">
        <v>197</v>
      </c>
      <c r="W160" s="1">
        <v>14.24484</v>
      </c>
      <c r="X160" s="1">
        <v>-83.83972</v>
      </c>
    </row>
    <row r="161" spans="1:24">
      <c r="A161" s="1">
        <v>160</v>
      </c>
      <c r="B161" s="1" t="s">
        <v>198</v>
      </c>
      <c r="C161" s="1" t="s">
        <v>19</v>
      </c>
      <c r="F161" s="1" t="s">
        <v>3823</v>
      </c>
      <c r="G161" s="1">
        <v>9</v>
      </c>
      <c r="H161" s="1" t="s">
        <v>21</v>
      </c>
      <c r="I161" s="1" t="s">
        <v>22</v>
      </c>
      <c r="L161" s="1" t="s">
        <v>24</v>
      </c>
      <c r="M161" s="1" t="s">
        <v>54</v>
      </c>
      <c r="N161" s="1">
        <v>1</v>
      </c>
      <c r="O161" s="1" t="s">
        <v>21</v>
      </c>
      <c r="P161" s="1" t="s">
        <v>27</v>
      </c>
      <c r="V161" s="1" t="s">
        <v>198</v>
      </c>
      <c r="W161" s="1">
        <v>14.2454</v>
      </c>
      <c r="X161" s="1">
        <v>-83.797300000000007</v>
      </c>
    </row>
    <row r="162" spans="1:24">
      <c r="A162" s="1">
        <v>161</v>
      </c>
      <c r="B162" s="1" t="s">
        <v>199</v>
      </c>
      <c r="C162" s="1" t="s">
        <v>19</v>
      </c>
      <c r="F162" s="1" t="s">
        <v>3822</v>
      </c>
      <c r="G162" s="1">
        <v>6</v>
      </c>
      <c r="H162" s="1" t="s">
        <v>24</v>
      </c>
      <c r="I162" s="1" t="s">
        <v>22</v>
      </c>
      <c r="L162" s="1" t="s">
        <v>24</v>
      </c>
      <c r="M162" s="1" t="s">
        <v>54</v>
      </c>
      <c r="N162" s="1">
        <v>2</v>
      </c>
      <c r="O162" s="1" t="s">
        <v>21</v>
      </c>
      <c r="P162" s="1" t="s">
        <v>27</v>
      </c>
      <c r="V162" s="1" t="s">
        <v>199</v>
      </c>
      <c r="W162" s="1">
        <v>14.28843</v>
      </c>
      <c r="X162" s="1">
        <v>-85.114549999999994</v>
      </c>
    </row>
    <row r="163" spans="1:24">
      <c r="A163" s="1">
        <v>162</v>
      </c>
      <c r="B163" s="1" t="s">
        <v>200</v>
      </c>
      <c r="C163" s="1" t="s">
        <v>19</v>
      </c>
      <c r="F163" s="1" t="s">
        <v>3822</v>
      </c>
      <c r="G163" s="1">
        <v>3</v>
      </c>
      <c r="H163" s="1" t="s">
        <v>21</v>
      </c>
      <c r="I163" s="1" t="s">
        <v>22</v>
      </c>
      <c r="L163" s="1" t="s">
        <v>24</v>
      </c>
      <c r="M163" s="1" t="s">
        <v>54</v>
      </c>
      <c r="N163" s="1">
        <v>2</v>
      </c>
      <c r="O163" s="1" t="s">
        <v>21</v>
      </c>
      <c r="P163" s="1" t="s">
        <v>27</v>
      </c>
      <c r="V163" s="1" t="s">
        <v>200</v>
      </c>
      <c r="W163" s="1">
        <v>14.28809</v>
      </c>
      <c r="X163" s="1">
        <v>-85.071920000000006</v>
      </c>
    </row>
    <row r="164" spans="1:24">
      <c r="A164" s="1">
        <v>163</v>
      </c>
      <c r="B164" s="1" t="s">
        <v>201</v>
      </c>
      <c r="C164" s="1" t="s">
        <v>19</v>
      </c>
      <c r="F164" s="1" t="s">
        <v>3822</v>
      </c>
      <c r="G164" s="1">
        <v>6</v>
      </c>
      <c r="H164" s="1" t="s">
        <v>24</v>
      </c>
      <c r="I164" s="1" t="s">
        <v>22</v>
      </c>
      <c r="L164" s="1" t="s">
        <v>24</v>
      </c>
      <c r="M164" s="1" t="s">
        <v>54</v>
      </c>
      <c r="N164" s="1">
        <v>2</v>
      </c>
      <c r="O164" s="1" t="s">
        <v>24</v>
      </c>
      <c r="P164" s="1" t="s">
        <v>27</v>
      </c>
      <c r="V164" s="1" t="s">
        <v>201</v>
      </c>
      <c r="W164" s="1">
        <v>14.28772</v>
      </c>
      <c r="X164" s="1">
        <v>-84.944400000000002</v>
      </c>
    </row>
    <row r="165" spans="1:24">
      <c r="A165" s="1">
        <v>164</v>
      </c>
      <c r="B165" s="1" t="s">
        <v>202</v>
      </c>
      <c r="C165" s="1" t="s">
        <v>19</v>
      </c>
      <c r="F165" s="1" t="s">
        <v>3822</v>
      </c>
      <c r="G165" s="1">
        <v>3</v>
      </c>
      <c r="H165" s="1" t="s">
        <v>24</v>
      </c>
      <c r="I165" s="1" t="s">
        <v>22</v>
      </c>
      <c r="L165" s="1" t="s">
        <v>24</v>
      </c>
      <c r="M165" s="1" t="s">
        <v>54</v>
      </c>
      <c r="N165" s="1">
        <v>2</v>
      </c>
      <c r="O165" s="1" t="s">
        <v>21</v>
      </c>
      <c r="P165" s="1" t="s">
        <v>27</v>
      </c>
      <c r="Q165" s="1" t="s">
        <v>178</v>
      </c>
      <c r="V165" s="1" t="s">
        <v>202</v>
      </c>
      <c r="W165" s="1">
        <v>14.28805</v>
      </c>
      <c r="X165" s="1">
        <v>-84.901889999999995</v>
      </c>
    </row>
    <row r="166" spans="1:24">
      <c r="A166" s="1">
        <v>165</v>
      </c>
      <c r="B166" s="1" t="s">
        <v>203</v>
      </c>
      <c r="C166" s="1" t="s">
        <v>19</v>
      </c>
      <c r="F166" s="1" t="s">
        <v>3823</v>
      </c>
      <c r="G166" s="1">
        <v>9</v>
      </c>
      <c r="H166" s="1" t="s">
        <v>61</v>
      </c>
      <c r="I166" s="1" t="s">
        <v>22</v>
      </c>
      <c r="L166" s="1" t="s">
        <v>24</v>
      </c>
      <c r="M166" s="1" t="s">
        <v>54</v>
      </c>
      <c r="N166" s="1">
        <v>2</v>
      </c>
      <c r="O166" s="1" t="s">
        <v>21</v>
      </c>
      <c r="P166" s="1" t="s">
        <v>27</v>
      </c>
      <c r="V166" s="1" t="s">
        <v>203</v>
      </c>
      <c r="W166" s="1">
        <v>14.287190000000001</v>
      </c>
      <c r="X166" s="1">
        <v>-84.646850000000001</v>
      </c>
    </row>
    <row r="167" spans="1:24">
      <c r="A167" s="1">
        <v>166</v>
      </c>
      <c r="B167" s="1" t="s">
        <v>204</v>
      </c>
      <c r="C167" s="1" t="s">
        <v>19</v>
      </c>
      <c r="F167" s="1" t="s">
        <v>3822</v>
      </c>
      <c r="G167" s="1">
        <v>5</v>
      </c>
      <c r="H167" s="1" t="s">
        <v>24</v>
      </c>
      <c r="I167" s="1" t="s">
        <v>22</v>
      </c>
      <c r="L167" s="1" t="s">
        <v>24</v>
      </c>
      <c r="M167" s="1" t="s">
        <v>54</v>
      </c>
      <c r="N167" s="1">
        <v>2</v>
      </c>
      <c r="O167" s="1" t="s">
        <v>24</v>
      </c>
      <c r="P167" s="1" t="s">
        <v>27</v>
      </c>
      <c r="V167" s="1" t="s">
        <v>204</v>
      </c>
      <c r="W167" s="1">
        <v>14.287610000000001</v>
      </c>
      <c r="X167" s="1">
        <v>-84.689359999999994</v>
      </c>
    </row>
    <row r="168" spans="1:24">
      <c r="A168" s="1">
        <v>167</v>
      </c>
      <c r="B168" s="1" t="s">
        <v>205</v>
      </c>
      <c r="C168" s="1" t="s">
        <v>19</v>
      </c>
      <c r="F168" s="1" t="s">
        <v>3822</v>
      </c>
      <c r="G168" s="1">
        <v>3</v>
      </c>
      <c r="H168" s="1" t="s">
        <v>61</v>
      </c>
      <c r="I168" s="1" t="s">
        <v>22</v>
      </c>
      <c r="L168" s="1" t="s">
        <v>24</v>
      </c>
      <c r="M168" s="1" t="s">
        <v>54</v>
      </c>
      <c r="N168" s="1">
        <v>2</v>
      </c>
      <c r="O168" s="1" t="s">
        <v>21</v>
      </c>
      <c r="P168" s="1" t="s">
        <v>27</v>
      </c>
      <c r="V168" s="1" t="s">
        <v>205</v>
      </c>
      <c r="W168" s="1">
        <v>14.287520000000001</v>
      </c>
      <c r="X168" s="1">
        <v>-84.434309999999996</v>
      </c>
    </row>
    <row r="169" spans="1:24">
      <c r="A169" s="1">
        <v>168</v>
      </c>
      <c r="B169" s="1" t="s">
        <v>206</v>
      </c>
      <c r="C169" s="1" t="s">
        <v>19</v>
      </c>
      <c r="F169" s="1" t="s">
        <v>3822</v>
      </c>
      <c r="G169" s="1">
        <v>3</v>
      </c>
      <c r="H169" s="1" t="s">
        <v>24</v>
      </c>
      <c r="I169" s="1" t="s">
        <v>22</v>
      </c>
      <c r="L169" s="1" t="s">
        <v>24</v>
      </c>
      <c r="M169" s="1" t="s">
        <v>54</v>
      </c>
      <c r="N169" s="1">
        <v>1</v>
      </c>
      <c r="O169" s="1" t="s">
        <v>21</v>
      </c>
      <c r="P169" s="1" t="s">
        <v>27</v>
      </c>
      <c r="V169" s="1" t="s">
        <v>206</v>
      </c>
      <c r="W169" s="1">
        <v>14.286899999999999</v>
      </c>
      <c r="X169" s="1">
        <v>-84.136769999999999</v>
      </c>
    </row>
    <row r="170" spans="1:24">
      <c r="A170" s="1">
        <v>169</v>
      </c>
      <c r="B170" s="1" t="s">
        <v>207</v>
      </c>
      <c r="C170" s="1" t="s">
        <v>19</v>
      </c>
      <c r="F170" s="1" t="s">
        <v>3823</v>
      </c>
      <c r="G170" s="1">
        <v>9</v>
      </c>
      <c r="H170" s="1" t="s">
        <v>24</v>
      </c>
      <c r="I170" s="1" t="s">
        <v>22</v>
      </c>
      <c r="L170" s="1" t="s">
        <v>24</v>
      </c>
      <c r="M170" s="1" t="s">
        <v>54</v>
      </c>
      <c r="N170" s="1">
        <v>2</v>
      </c>
      <c r="O170" s="1" t="s">
        <v>61</v>
      </c>
      <c r="P170" s="1" t="s">
        <v>27</v>
      </c>
      <c r="V170" s="1" t="s">
        <v>207</v>
      </c>
      <c r="W170" s="1">
        <v>14.287409999999999</v>
      </c>
      <c r="X170" s="1">
        <v>-84.179270000000002</v>
      </c>
    </row>
    <row r="171" spans="1:24">
      <c r="A171" s="1">
        <v>170</v>
      </c>
      <c r="B171" s="1" t="s">
        <v>208</v>
      </c>
      <c r="C171" s="1" t="s">
        <v>19</v>
      </c>
      <c r="F171" s="1" t="s">
        <v>3822</v>
      </c>
      <c r="G171" s="1">
        <v>6</v>
      </c>
      <c r="H171" s="1" t="s">
        <v>21</v>
      </c>
      <c r="I171" s="1" t="s">
        <v>22</v>
      </c>
      <c r="L171" s="1" t="s">
        <v>24</v>
      </c>
      <c r="M171" s="1" t="s">
        <v>54</v>
      </c>
      <c r="N171" s="1">
        <v>1</v>
      </c>
      <c r="O171" s="1" t="s">
        <v>21</v>
      </c>
      <c r="P171" s="1" t="s">
        <v>27</v>
      </c>
      <c r="V171" s="1" t="s">
        <v>208</v>
      </c>
      <c r="W171" s="1">
        <v>14.287319999999999</v>
      </c>
      <c r="X171" s="1">
        <v>-83.924229999999994</v>
      </c>
    </row>
    <row r="172" spans="1:24">
      <c r="A172" s="1">
        <v>171</v>
      </c>
      <c r="B172" s="1" t="s">
        <v>209</v>
      </c>
      <c r="C172" s="1" t="s">
        <v>19</v>
      </c>
      <c r="F172" s="1" t="s">
        <v>3822</v>
      </c>
      <c r="G172" s="1">
        <v>6</v>
      </c>
      <c r="H172" s="1" t="s">
        <v>21</v>
      </c>
      <c r="I172" s="1" t="s">
        <v>22</v>
      </c>
      <c r="L172" s="1" t="s">
        <v>24</v>
      </c>
      <c r="M172" s="1" t="s">
        <v>54</v>
      </c>
      <c r="N172" s="1">
        <v>1</v>
      </c>
      <c r="O172" s="1" t="s">
        <v>21</v>
      </c>
      <c r="P172" s="1" t="s">
        <v>27</v>
      </c>
      <c r="V172" s="1" t="s">
        <v>209</v>
      </c>
      <c r="W172" s="1">
        <v>14.28783</v>
      </c>
      <c r="X172" s="1">
        <v>-83.881709999999998</v>
      </c>
    </row>
    <row r="173" spans="1:24">
      <c r="A173" s="1">
        <v>172</v>
      </c>
      <c r="B173" s="1" t="s">
        <v>210</v>
      </c>
      <c r="C173" s="1" t="s">
        <v>19</v>
      </c>
      <c r="F173" s="1" t="s">
        <v>3823</v>
      </c>
      <c r="G173" s="1">
        <v>9</v>
      </c>
      <c r="H173" s="1" t="s">
        <v>21</v>
      </c>
      <c r="I173" s="1" t="s">
        <v>22</v>
      </c>
      <c r="L173" s="1" t="s">
        <v>24</v>
      </c>
      <c r="M173" s="1" t="s">
        <v>54</v>
      </c>
      <c r="N173" s="1">
        <v>1</v>
      </c>
      <c r="O173" s="1" t="s">
        <v>21</v>
      </c>
      <c r="P173" s="1" t="s">
        <v>27</v>
      </c>
      <c r="V173" s="1" t="s">
        <v>210</v>
      </c>
      <c r="W173" s="1">
        <v>14.33089</v>
      </c>
      <c r="X173" s="1">
        <v>-84.944130000000001</v>
      </c>
    </row>
    <row r="174" spans="1:24">
      <c r="A174" s="1">
        <v>173</v>
      </c>
      <c r="B174" s="1" t="s">
        <v>211</v>
      </c>
      <c r="C174" s="1" t="s">
        <v>19</v>
      </c>
      <c r="F174" s="1" t="s">
        <v>3823</v>
      </c>
      <c r="G174" s="1">
        <v>9</v>
      </c>
      <c r="H174" s="1" t="s">
        <v>21</v>
      </c>
      <c r="I174" s="1" t="s">
        <v>22</v>
      </c>
      <c r="L174" s="1" t="s">
        <v>24</v>
      </c>
      <c r="M174" s="1" t="s">
        <v>54</v>
      </c>
      <c r="N174" s="1">
        <v>2</v>
      </c>
      <c r="O174" s="1" t="s">
        <v>21</v>
      </c>
      <c r="P174" s="1" t="s">
        <v>27</v>
      </c>
      <c r="V174" s="1" t="s">
        <v>211</v>
      </c>
      <c r="W174" s="1">
        <v>14.33052</v>
      </c>
      <c r="X174" s="1">
        <v>-84.901499999999999</v>
      </c>
    </row>
    <row r="175" spans="1:24">
      <c r="A175" s="1">
        <v>174</v>
      </c>
      <c r="B175" s="1" t="s">
        <v>212</v>
      </c>
      <c r="C175" s="1" t="s">
        <v>19</v>
      </c>
      <c r="F175" s="1" t="s">
        <v>3822</v>
      </c>
      <c r="G175" s="1">
        <v>5</v>
      </c>
      <c r="H175" s="1" t="s">
        <v>21</v>
      </c>
      <c r="I175" s="1" t="s">
        <v>22</v>
      </c>
      <c r="L175" s="1" t="s">
        <v>24</v>
      </c>
      <c r="M175" s="1" t="s">
        <v>54</v>
      </c>
      <c r="N175" s="1">
        <v>1</v>
      </c>
      <c r="O175" s="1" t="s">
        <v>21</v>
      </c>
      <c r="P175" s="1" t="s">
        <v>27</v>
      </c>
      <c r="V175" s="1" t="s">
        <v>212</v>
      </c>
      <c r="W175" s="1">
        <v>14.330069999999999</v>
      </c>
      <c r="X175" s="1">
        <v>-84.688810000000004</v>
      </c>
    </row>
    <row r="176" spans="1:24">
      <c r="A176" s="1">
        <v>175</v>
      </c>
      <c r="B176" s="1" t="s">
        <v>213</v>
      </c>
      <c r="C176" s="1" t="s">
        <v>19</v>
      </c>
      <c r="F176" s="1" t="s">
        <v>3822</v>
      </c>
      <c r="G176" s="1">
        <v>3</v>
      </c>
      <c r="H176" s="1" t="s">
        <v>24</v>
      </c>
      <c r="I176" s="1" t="s">
        <v>22</v>
      </c>
      <c r="L176" s="1" t="s">
        <v>24</v>
      </c>
      <c r="M176" s="1" t="s">
        <v>54</v>
      </c>
      <c r="N176" s="1">
        <v>1</v>
      </c>
      <c r="O176" s="1" t="s">
        <v>21</v>
      </c>
      <c r="P176" s="1" t="s">
        <v>27</v>
      </c>
      <c r="V176" s="1" t="s">
        <v>213</v>
      </c>
      <c r="W176" s="1">
        <v>14.33047</v>
      </c>
      <c r="X176" s="1">
        <v>-84.6464</v>
      </c>
    </row>
    <row r="177" spans="1:25">
      <c r="A177" s="1">
        <v>176</v>
      </c>
      <c r="B177" s="1" t="s">
        <v>214</v>
      </c>
      <c r="C177" s="1" t="s">
        <v>19</v>
      </c>
      <c r="F177" s="1" t="s">
        <v>3823</v>
      </c>
      <c r="G177" s="1">
        <v>9</v>
      </c>
      <c r="H177" s="1" t="s">
        <v>24</v>
      </c>
      <c r="I177" s="1" t="s">
        <v>22</v>
      </c>
      <c r="L177" s="1" t="s">
        <v>24</v>
      </c>
      <c r="M177" s="1" t="s">
        <v>54</v>
      </c>
      <c r="N177" s="1">
        <v>1</v>
      </c>
      <c r="O177" s="1" t="s">
        <v>21</v>
      </c>
      <c r="P177" s="1" t="s">
        <v>55</v>
      </c>
      <c r="V177" s="1" t="s">
        <v>214</v>
      </c>
      <c r="W177" s="1">
        <v>14.330859999999999</v>
      </c>
      <c r="X177" s="1">
        <v>-84.433920000000001</v>
      </c>
    </row>
    <row r="178" spans="1:25">
      <c r="A178" s="1">
        <v>177</v>
      </c>
      <c r="B178" s="1" t="s">
        <v>215</v>
      </c>
      <c r="C178" s="1" t="s">
        <v>19</v>
      </c>
      <c r="F178" s="1" t="s">
        <v>216</v>
      </c>
      <c r="G178" s="1">
        <v>0</v>
      </c>
      <c r="H178" s="1" t="s">
        <v>21</v>
      </c>
      <c r="I178" s="1" t="s">
        <v>22</v>
      </c>
      <c r="L178" s="1" t="s">
        <v>24</v>
      </c>
      <c r="M178" s="1" t="s">
        <v>54</v>
      </c>
      <c r="N178" s="1">
        <v>1</v>
      </c>
      <c r="O178" s="1" t="s">
        <v>21</v>
      </c>
      <c r="P178" s="1" t="s">
        <v>27</v>
      </c>
      <c r="V178" s="1" t="s">
        <v>215</v>
      </c>
      <c r="W178" s="1">
        <v>12.29054</v>
      </c>
      <c r="X178" s="1">
        <v>-84.13673</v>
      </c>
    </row>
    <row r="179" spans="1:25">
      <c r="A179" s="1">
        <v>178</v>
      </c>
      <c r="B179" s="1" t="s">
        <v>217</v>
      </c>
      <c r="C179" s="1" t="s">
        <v>19</v>
      </c>
      <c r="F179" s="1" t="s">
        <v>216</v>
      </c>
      <c r="G179" s="1">
        <v>0</v>
      </c>
      <c r="H179" s="1" t="s">
        <v>21</v>
      </c>
      <c r="I179" s="1" t="s">
        <v>22</v>
      </c>
      <c r="L179" s="1" t="s">
        <v>24</v>
      </c>
      <c r="M179" s="1" t="s">
        <v>54</v>
      </c>
      <c r="N179" s="1">
        <v>2</v>
      </c>
      <c r="O179" s="1" t="s">
        <v>21</v>
      </c>
      <c r="P179" s="1" t="s">
        <v>27</v>
      </c>
      <c r="V179" s="1" t="s">
        <v>217</v>
      </c>
      <c r="W179" s="1">
        <v>12.375679999999999</v>
      </c>
      <c r="X179" s="1">
        <v>-84.477609999999999</v>
      </c>
    </row>
    <row r="180" spans="1:25">
      <c r="A180" s="1">
        <v>179</v>
      </c>
      <c r="B180" s="1" t="s">
        <v>218</v>
      </c>
      <c r="C180" s="1" t="s">
        <v>19</v>
      </c>
      <c r="F180" s="1" t="s">
        <v>216</v>
      </c>
      <c r="G180" s="1">
        <v>0</v>
      </c>
      <c r="H180" s="1" t="s">
        <v>21</v>
      </c>
      <c r="I180" s="1" t="s">
        <v>22</v>
      </c>
      <c r="L180" s="1" t="s">
        <v>24</v>
      </c>
      <c r="M180" s="1" t="s">
        <v>54</v>
      </c>
      <c r="N180" s="1">
        <v>2</v>
      </c>
      <c r="O180" s="1" t="s">
        <v>24</v>
      </c>
      <c r="P180" s="1" t="s">
        <v>27</v>
      </c>
      <c r="Q180" s="1" t="s">
        <v>178</v>
      </c>
      <c r="V180" s="1" t="s">
        <v>218</v>
      </c>
      <c r="W180" s="1">
        <v>12.375629999999999</v>
      </c>
      <c r="X180" s="1">
        <v>-84.222620000000006</v>
      </c>
    </row>
    <row r="181" spans="1:25">
      <c r="A181" s="1">
        <v>180</v>
      </c>
      <c r="B181" s="1" t="s">
        <v>219</v>
      </c>
      <c r="C181" s="1" t="s">
        <v>19</v>
      </c>
      <c r="F181" s="1" t="s">
        <v>216</v>
      </c>
      <c r="G181" s="1">
        <v>0</v>
      </c>
      <c r="H181" s="1" t="s">
        <v>21</v>
      </c>
      <c r="I181" s="1" t="s">
        <v>22</v>
      </c>
      <c r="L181" s="1" t="s">
        <v>24</v>
      </c>
      <c r="M181" s="1" t="s">
        <v>54</v>
      </c>
      <c r="N181" s="1">
        <v>1</v>
      </c>
      <c r="O181" s="1" t="s">
        <v>21</v>
      </c>
      <c r="P181" s="1" t="s">
        <v>27</v>
      </c>
      <c r="V181" s="1" t="s">
        <v>219</v>
      </c>
      <c r="W181" s="1">
        <v>12.418530000000001</v>
      </c>
      <c r="X181" s="1">
        <v>-84.774529999999999</v>
      </c>
    </row>
    <row r="182" spans="1:25">
      <c r="A182" s="1">
        <v>181</v>
      </c>
      <c r="B182" s="1" t="s">
        <v>220</v>
      </c>
      <c r="C182" s="1" t="s">
        <v>19</v>
      </c>
      <c r="F182" s="1" t="s">
        <v>216</v>
      </c>
      <c r="G182" s="1">
        <v>0</v>
      </c>
      <c r="H182" s="1" t="s">
        <v>24</v>
      </c>
      <c r="I182" s="1" t="s">
        <v>22</v>
      </c>
      <c r="L182" s="1" t="s">
        <v>24</v>
      </c>
      <c r="M182" s="1" t="s">
        <v>54</v>
      </c>
      <c r="N182" s="1">
        <v>2</v>
      </c>
      <c r="O182" s="1" t="s">
        <v>21</v>
      </c>
      <c r="P182" s="1" t="s">
        <v>27</v>
      </c>
      <c r="Q182" s="1" t="s">
        <v>67</v>
      </c>
      <c r="V182" s="1" t="s">
        <v>220</v>
      </c>
      <c r="W182" s="1">
        <v>12.460979999999999</v>
      </c>
      <c r="X182" s="1">
        <v>-84.434060000000002</v>
      </c>
    </row>
    <row r="183" spans="1:25">
      <c r="A183" s="1">
        <v>182</v>
      </c>
      <c r="B183" s="1" t="s">
        <v>221</v>
      </c>
      <c r="C183" s="1" t="s">
        <v>19</v>
      </c>
      <c r="F183" s="1" t="s">
        <v>216</v>
      </c>
      <c r="G183" s="1">
        <v>0</v>
      </c>
      <c r="H183" s="1" t="s">
        <v>24</v>
      </c>
      <c r="I183" s="1" t="s">
        <v>22</v>
      </c>
      <c r="L183" s="1" t="s">
        <v>24</v>
      </c>
      <c r="M183" s="1" t="s">
        <v>54</v>
      </c>
      <c r="N183" s="1">
        <v>0</v>
      </c>
      <c r="O183" s="1" t="s">
        <v>21</v>
      </c>
      <c r="P183" s="1" t="s">
        <v>27</v>
      </c>
      <c r="Q183" s="1" t="s">
        <v>67</v>
      </c>
      <c r="V183" s="1" t="s">
        <v>221</v>
      </c>
      <c r="W183" s="1">
        <v>12.502739999999999</v>
      </c>
      <c r="X183" s="1">
        <v>-84.518910000000005</v>
      </c>
    </row>
    <row r="184" spans="1:25">
      <c r="A184" s="1">
        <v>183</v>
      </c>
      <c r="B184" s="1" t="s">
        <v>222</v>
      </c>
      <c r="C184" s="1" t="s">
        <v>19</v>
      </c>
      <c r="F184" s="1" t="s">
        <v>223</v>
      </c>
      <c r="G184" s="1">
        <v>0</v>
      </c>
      <c r="H184" s="1" t="s">
        <v>61</v>
      </c>
      <c r="I184" s="1" t="s">
        <v>22</v>
      </c>
      <c r="L184" s="1" t="s">
        <v>24</v>
      </c>
      <c r="M184" s="1" t="s">
        <v>54</v>
      </c>
      <c r="N184" s="1">
        <v>2</v>
      </c>
      <c r="O184" s="1" t="s">
        <v>21</v>
      </c>
      <c r="P184" s="1" t="s">
        <v>27</v>
      </c>
      <c r="V184" s="1" t="s">
        <v>222</v>
      </c>
      <c r="W184" s="1">
        <v>13.777990000000001</v>
      </c>
      <c r="X184" s="1">
        <v>-84.391909999999996</v>
      </c>
      <c r="Y184" s="1" t="s">
        <v>3874</v>
      </c>
    </row>
    <row r="185" spans="1:25">
      <c r="A185" s="1">
        <v>184</v>
      </c>
      <c r="B185" s="1" t="s">
        <v>224</v>
      </c>
      <c r="C185" s="1" t="s">
        <v>19</v>
      </c>
      <c r="F185" s="1" t="s">
        <v>223</v>
      </c>
      <c r="G185" s="1">
        <v>0</v>
      </c>
      <c r="H185" s="1" t="s">
        <v>61</v>
      </c>
      <c r="I185" s="1" t="s">
        <v>22</v>
      </c>
      <c r="L185" s="1" t="s">
        <v>24</v>
      </c>
      <c r="M185" s="1" t="s">
        <v>54</v>
      </c>
      <c r="N185" s="1">
        <v>1</v>
      </c>
      <c r="O185" s="1" t="s">
        <v>21</v>
      </c>
      <c r="P185" s="1" t="s">
        <v>27</v>
      </c>
      <c r="V185" s="1" t="s">
        <v>224</v>
      </c>
      <c r="W185" s="1">
        <v>13.94821</v>
      </c>
      <c r="X185" s="1">
        <v>-85.582089999999994</v>
      </c>
      <c r="Y185" s="1" t="s">
        <v>3874</v>
      </c>
    </row>
    <row r="186" spans="1:25">
      <c r="A186" s="1">
        <v>185</v>
      </c>
      <c r="B186" s="1" t="s">
        <v>225</v>
      </c>
      <c r="C186" s="1" t="s">
        <v>19</v>
      </c>
      <c r="F186" s="1" t="s">
        <v>223</v>
      </c>
      <c r="G186" s="1">
        <v>0</v>
      </c>
      <c r="H186" s="1" t="s">
        <v>61</v>
      </c>
      <c r="I186" s="1" t="s">
        <v>22</v>
      </c>
      <c r="L186" s="1" t="s">
        <v>24</v>
      </c>
      <c r="M186" s="1" t="s">
        <v>54</v>
      </c>
      <c r="N186" s="1">
        <v>2</v>
      </c>
      <c r="O186" s="1" t="s">
        <v>21</v>
      </c>
      <c r="P186" s="1" t="s">
        <v>27</v>
      </c>
      <c r="V186" s="1" t="s">
        <v>225</v>
      </c>
      <c r="W186" s="1">
        <v>13.947050000000001</v>
      </c>
      <c r="X186" s="1">
        <v>-84.306870000000004</v>
      </c>
      <c r="Y186" s="1" t="s">
        <v>3874</v>
      </c>
    </row>
    <row r="187" spans="1:25">
      <c r="A187" s="1">
        <v>186</v>
      </c>
      <c r="B187" s="1" t="s">
        <v>226</v>
      </c>
      <c r="C187" s="1" t="s">
        <v>19</v>
      </c>
      <c r="F187" s="1" t="s">
        <v>223</v>
      </c>
      <c r="G187" s="1">
        <v>0</v>
      </c>
      <c r="H187" s="1" t="s">
        <v>61</v>
      </c>
      <c r="I187" s="1" t="s">
        <v>22</v>
      </c>
      <c r="L187" s="1" t="s">
        <v>24</v>
      </c>
      <c r="M187" s="1" t="s">
        <v>54</v>
      </c>
      <c r="N187" s="1">
        <v>2</v>
      </c>
      <c r="O187" s="1" t="s">
        <v>21</v>
      </c>
      <c r="P187" s="1" t="s">
        <v>27</v>
      </c>
      <c r="Q187" s="1" t="s">
        <v>178</v>
      </c>
      <c r="V187" s="1" t="s">
        <v>226</v>
      </c>
      <c r="W187" s="1">
        <v>14.03248</v>
      </c>
      <c r="X187" s="1">
        <v>-84.263350000000003</v>
      </c>
      <c r="Y187" s="1" t="s">
        <v>3874</v>
      </c>
    </row>
    <row r="188" spans="1:25">
      <c r="A188" s="1">
        <v>187</v>
      </c>
      <c r="B188" s="1" t="s">
        <v>227</v>
      </c>
      <c r="C188" s="1" t="s">
        <v>19</v>
      </c>
      <c r="F188" s="1" t="s">
        <v>223</v>
      </c>
      <c r="G188" s="1">
        <v>0</v>
      </c>
      <c r="H188" s="1" t="s">
        <v>61</v>
      </c>
      <c r="I188" s="1" t="s">
        <v>22</v>
      </c>
      <c r="L188" s="1" t="s">
        <v>24</v>
      </c>
      <c r="M188" s="1" t="s">
        <v>54</v>
      </c>
      <c r="N188" s="1">
        <v>2</v>
      </c>
      <c r="O188" s="1" t="s">
        <v>24</v>
      </c>
      <c r="P188" s="1" t="s">
        <v>27</v>
      </c>
      <c r="V188" s="1" t="s">
        <v>227</v>
      </c>
      <c r="W188" s="1">
        <v>14.33013</v>
      </c>
      <c r="X188" s="1">
        <v>-83.370949999999993</v>
      </c>
      <c r="Y188" s="1" t="s">
        <v>3874</v>
      </c>
    </row>
    <row r="189" spans="1:25">
      <c r="A189" s="1">
        <v>188</v>
      </c>
      <c r="B189" s="1" t="s">
        <v>228</v>
      </c>
      <c r="C189" s="1" t="s">
        <v>19</v>
      </c>
      <c r="F189" s="1" t="s">
        <v>3824</v>
      </c>
      <c r="G189" s="1">
        <v>3</v>
      </c>
      <c r="H189" s="1" t="s">
        <v>24</v>
      </c>
      <c r="I189" s="1" t="s">
        <v>22</v>
      </c>
      <c r="L189" s="1" t="s">
        <v>24</v>
      </c>
      <c r="M189" s="1" t="s">
        <v>3824</v>
      </c>
      <c r="N189" s="1">
        <v>3</v>
      </c>
      <c r="O189" s="1" t="s">
        <v>21</v>
      </c>
      <c r="P189" s="1" t="s">
        <v>27</v>
      </c>
      <c r="V189" s="1" t="s">
        <v>228</v>
      </c>
      <c r="W189" s="1">
        <v>12.88564</v>
      </c>
      <c r="X189" s="1">
        <v>-84.562529999999995</v>
      </c>
    </row>
    <row r="190" spans="1:25">
      <c r="A190" s="1">
        <v>189</v>
      </c>
      <c r="B190" s="1" t="s">
        <v>229</v>
      </c>
      <c r="C190" s="1" t="s">
        <v>19</v>
      </c>
      <c r="F190" s="1" t="s">
        <v>3825</v>
      </c>
      <c r="G190" s="1">
        <v>9</v>
      </c>
      <c r="H190" s="1" t="s">
        <v>61</v>
      </c>
      <c r="I190" s="1" t="s">
        <v>22</v>
      </c>
      <c r="L190" s="1" t="s">
        <v>24</v>
      </c>
      <c r="M190" s="1" t="s">
        <v>3824</v>
      </c>
      <c r="N190" s="1">
        <v>6</v>
      </c>
      <c r="O190" s="1" t="s">
        <v>21</v>
      </c>
      <c r="P190" s="1" t="s">
        <v>27</v>
      </c>
      <c r="V190" s="1" t="s">
        <v>229</v>
      </c>
      <c r="W190" s="1">
        <v>12.92756</v>
      </c>
      <c r="X190" s="1">
        <v>-84.987189999999998</v>
      </c>
    </row>
    <row r="191" spans="1:25">
      <c r="A191" s="1">
        <v>190</v>
      </c>
      <c r="B191" s="1" t="s">
        <v>230</v>
      </c>
      <c r="C191" s="1" t="s">
        <v>19</v>
      </c>
      <c r="F191" s="1" t="s">
        <v>3824</v>
      </c>
      <c r="G191" s="1">
        <v>3</v>
      </c>
      <c r="H191" s="1" t="s">
        <v>21</v>
      </c>
      <c r="I191" s="1" t="s">
        <v>22</v>
      </c>
      <c r="L191" s="1" t="s">
        <v>24</v>
      </c>
      <c r="M191" s="1" t="s">
        <v>3824</v>
      </c>
      <c r="N191" s="1">
        <v>3</v>
      </c>
      <c r="O191" s="1" t="s">
        <v>21</v>
      </c>
      <c r="P191" s="1" t="s">
        <v>55</v>
      </c>
      <c r="V191" s="1" t="s">
        <v>230</v>
      </c>
      <c r="W191" s="1">
        <v>12.9278</v>
      </c>
      <c r="X191" s="1">
        <v>-84.774649999999994</v>
      </c>
    </row>
    <row r="192" spans="1:25">
      <c r="A192" s="1">
        <v>191</v>
      </c>
      <c r="B192" s="1" t="s">
        <v>231</v>
      </c>
      <c r="C192" s="1" t="s">
        <v>19</v>
      </c>
      <c r="F192" s="1" t="s">
        <v>3825</v>
      </c>
      <c r="G192" s="1">
        <v>9</v>
      </c>
      <c r="H192" s="1" t="s">
        <v>21</v>
      </c>
      <c r="I192" s="1" t="s">
        <v>22</v>
      </c>
      <c r="L192" s="1" t="s">
        <v>24</v>
      </c>
      <c r="M192" s="1" t="s">
        <v>3825</v>
      </c>
      <c r="N192" s="1">
        <v>9</v>
      </c>
      <c r="O192" s="1" t="s">
        <v>21</v>
      </c>
      <c r="P192" s="1" t="s">
        <v>55</v>
      </c>
      <c r="V192" s="1" t="s">
        <v>231</v>
      </c>
      <c r="W192" s="1">
        <v>12.927289999999999</v>
      </c>
      <c r="X192" s="1">
        <v>-84.477109999999996</v>
      </c>
    </row>
    <row r="193" spans="1:25">
      <c r="A193" s="1">
        <v>192</v>
      </c>
      <c r="B193" s="1" t="s">
        <v>232</v>
      </c>
      <c r="C193" s="1" t="s">
        <v>19</v>
      </c>
      <c r="F193" s="1" t="s">
        <v>3825</v>
      </c>
      <c r="G193" s="1">
        <v>9</v>
      </c>
      <c r="H193" s="1" t="s">
        <v>61</v>
      </c>
      <c r="I193" s="1" t="s">
        <v>22</v>
      </c>
      <c r="L193" s="1" t="s">
        <v>24</v>
      </c>
      <c r="M193" s="1" t="s">
        <v>3825</v>
      </c>
      <c r="N193" s="1">
        <v>7</v>
      </c>
      <c r="O193" s="1" t="s">
        <v>21</v>
      </c>
      <c r="P193" s="1" t="s">
        <v>27</v>
      </c>
      <c r="V193" s="1" t="s">
        <v>232</v>
      </c>
      <c r="W193" s="1">
        <v>12.97067</v>
      </c>
      <c r="X193" s="1">
        <v>-85.071870000000004</v>
      </c>
    </row>
    <row r="194" spans="1:25">
      <c r="A194" s="1">
        <v>193</v>
      </c>
      <c r="B194" s="1" t="s">
        <v>233</v>
      </c>
      <c r="C194" s="1" t="s">
        <v>19</v>
      </c>
      <c r="F194" s="1" t="s">
        <v>3824</v>
      </c>
      <c r="G194" s="1">
        <v>3</v>
      </c>
      <c r="H194" s="1" t="s">
        <v>24</v>
      </c>
      <c r="I194" s="1" t="s">
        <v>22</v>
      </c>
      <c r="L194" s="1" t="s">
        <v>24</v>
      </c>
      <c r="M194" s="1" t="s">
        <v>3824</v>
      </c>
      <c r="N194" s="1">
        <v>4</v>
      </c>
      <c r="O194" s="1" t="s">
        <v>21</v>
      </c>
      <c r="P194" s="1" t="s">
        <v>27</v>
      </c>
      <c r="V194" s="1" t="s">
        <v>233</v>
      </c>
      <c r="W194" s="1">
        <v>12.970560000000001</v>
      </c>
      <c r="X194" s="1">
        <v>-84.561700000000002</v>
      </c>
    </row>
    <row r="195" spans="1:25">
      <c r="A195" s="1">
        <v>194</v>
      </c>
      <c r="B195" s="1" t="s">
        <v>234</v>
      </c>
      <c r="C195" s="1" t="s">
        <v>19</v>
      </c>
      <c r="F195" s="1" t="s">
        <v>3824</v>
      </c>
      <c r="G195" s="1">
        <v>3</v>
      </c>
      <c r="H195" s="1" t="s">
        <v>21</v>
      </c>
      <c r="I195" s="1" t="s">
        <v>22</v>
      </c>
      <c r="L195" s="1" t="s">
        <v>24</v>
      </c>
      <c r="M195" s="1" t="s">
        <v>3824</v>
      </c>
      <c r="N195" s="1">
        <v>3</v>
      </c>
      <c r="O195" s="1" t="s">
        <v>21</v>
      </c>
      <c r="P195" s="1" t="s">
        <v>27</v>
      </c>
      <c r="V195" s="1" t="s">
        <v>234</v>
      </c>
      <c r="W195" s="1">
        <v>13.012449999999999</v>
      </c>
      <c r="X195" s="1">
        <v>-84.816419999999994</v>
      </c>
    </row>
    <row r="196" spans="1:25">
      <c r="A196" s="1">
        <v>195</v>
      </c>
      <c r="B196" s="1" t="s">
        <v>235</v>
      </c>
      <c r="C196" s="1" t="s">
        <v>19</v>
      </c>
      <c r="F196" s="1" t="s">
        <v>3824</v>
      </c>
      <c r="G196" s="1">
        <v>3</v>
      </c>
      <c r="H196" s="1" t="s">
        <v>24</v>
      </c>
      <c r="I196" s="1" t="s">
        <v>22</v>
      </c>
      <c r="L196" s="1" t="s">
        <v>24</v>
      </c>
      <c r="M196" s="1" t="s">
        <v>3824</v>
      </c>
      <c r="N196" s="1">
        <v>3</v>
      </c>
      <c r="O196" s="1" t="s">
        <v>21</v>
      </c>
      <c r="P196" s="1" t="s">
        <v>27</v>
      </c>
      <c r="V196" s="1" t="s">
        <v>235</v>
      </c>
      <c r="W196" s="1">
        <v>13.05602</v>
      </c>
      <c r="X196" s="1">
        <v>-84.944900000000004</v>
      </c>
    </row>
    <row r="197" spans="1:25">
      <c r="A197" s="1">
        <v>196</v>
      </c>
      <c r="B197" s="1" t="s">
        <v>236</v>
      </c>
      <c r="C197" s="1" t="s">
        <v>19</v>
      </c>
      <c r="F197" s="1" t="s">
        <v>3824</v>
      </c>
      <c r="G197" s="1">
        <v>4</v>
      </c>
      <c r="H197" s="1" t="s">
        <v>24</v>
      </c>
      <c r="I197" s="1" t="s">
        <v>22</v>
      </c>
      <c r="L197" s="1" t="s">
        <v>24</v>
      </c>
      <c r="M197" s="1" t="s">
        <v>3825</v>
      </c>
      <c r="N197" s="1">
        <v>7</v>
      </c>
      <c r="O197" s="1" t="s">
        <v>24</v>
      </c>
      <c r="P197" s="1" t="s">
        <v>55</v>
      </c>
      <c r="V197" s="1" t="s">
        <v>236</v>
      </c>
      <c r="W197" s="1">
        <v>13.055680000000001</v>
      </c>
      <c r="X197" s="1">
        <v>-84.817499999999995</v>
      </c>
    </row>
    <row r="198" spans="1:25">
      <c r="A198" s="1">
        <v>197</v>
      </c>
      <c r="B198" s="1" t="s">
        <v>237</v>
      </c>
      <c r="C198" s="1" t="s">
        <v>19</v>
      </c>
      <c r="F198" s="1" t="s">
        <v>3824</v>
      </c>
      <c r="G198" s="1">
        <v>3</v>
      </c>
      <c r="H198" s="1" t="s">
        <v>133</v>
      </c>
      <c r="I198" s="1" t="s">
        <v>22</v>
      </c>
      <c r="L198" s="1" t="s">
        <v>24</v>
      </c>
      <c r="M198" s="1" t="s">
        <v>3824</v>
      </c>
      <c r="N198" s="1">
        <v>6</v>
      </c>
      <c r="O198" s="1" t="s">
        <v>21</v>
      </c>
      <c r="P198" s="1" t="s">
        <v>55</v>
      </c>
      <c r="V198" s="1" t="s">
        <v>237</v>
      </c>
      <c r="W198" s="1">
        <v>13.097530000000001</v>
      </c>
      <c r="X198" s="1">
        <v>-84.987160000000003</v>
      </c>
    </row>
    <row r="199" spans="1:25">
      <c r="A199" s="1">
        <v>198</v>
      </c>
      <c r="B199" s="1" t="s">
        <v>238</v>
      </c>
      <c r="C199" s="1" t="s">
        <v>19</v>
      </c>
      <c r="F199" s="1" t="s">
        <v>3825</v>
      </c>
      <c r="G199" s="1">
        <v>9</v>
      </c>
      <c r="H199" s="1" t="s">
        <v>21</v>
      </c>
      <c r="I199" s="1" t="s">
        <v>22</v>
      </c>
      <c r="L199" s="1" t="s">
        <v>24</v>
      </c>
      <c r="M199" s="1" t="s">
        <v>3825</v>
      </c>
      <c r="N199" s="1">
        <v>9</v>
      </c>
      <c r="O199" s="1" t="s">
        <v>21</v>
      </c>
      <c r="P199" s="1" t="s">
        <v>27</v>
      </c>
      <c r="V199" s="1" t="s">
        <v>238</v>
      </c>
      <c r="W199" s="1">
        <v>13.14034</v>
      </c>
      <c r="X199" s="1">
        <v>-85.029420000000002</v>
      </c>
    </row>
    <row r="200" spans="1:25">
      <c r="A200" s="1">
        <v>199</v>
      </c>
      <c r="B200" s="1" t="s">
        <v>239</v>
      </c>
      <c r="C200" s="1" t="s">
        <v>19</v>
      </c>
      <c r="F200" s="1" t="s">
        <v>3824</v>
      </c>
      <c r="G200" s="1">
        <v>4</v>
      </c>
      <c r="H200" s="1" t="s">
        <v>24</v>
      </c>
      <c r="I200" s="1" t="s">
        <v>22</v>
      </c>
      <c r="L200" s="1" t="s">
        <v>24</v>
      </c>
      <c r="M200" s="1" t="s">
        <v>3824</v>
      </c>
      <c r="N200" s="1">
        <v>5</v>
      </c>
      <c r="O200" s="1" t="s">
        <v>21</v>
      </c>
      <c r="P200" s="1" t="s">
        <v>27</v>
      </c>
      <c r="V200" s="1" t="s">
        <v>239</v>
      </c>
      <c r="W200" s="1">
        <v>13.140549999999999</v>
      </c>
      <c r="X200" s="1">
        <v>-84.561660000000003</v>
      </c>
    </row>
    <row r="201" spans="1:25">
      <c r="A201" s="1">
        <v>200</v>
      </c>
      <c r="B201" s="1" t="s">
        <v>240</v>
      </c>
      <c r="C201" s="1" t="s">
        <v>19</v>
      </c>
      <c r="F201" s="1" t="s">
        <v>3824</v>
      </c>
      <c r="G201" s="1">
        <v>6</v>
      </c>
      <c r="H201" s="1" t="s">
        <v>24</v>
      </c>
      <c r="I201" s="1" t="s">
        <v>22</v>
      </c>
      <c r="L201" s="1" t="s">
        <v>24</v>
      </c>
      <c r="M201" s="1" t="s">
        <v>3825</v>
      </c>
      <c r="N201" s="1">
        <v>9</v>
      </c>
      <c r="O201" s="1" t="s">
        <v>21</v>
      </c>
      <c r="P201" s="1" t="s">
        <v>55</v>
      </c>
      <c r="V201" s="1" t="s">
        <v>240</v>
      </c>
      <c r="W201" s="1">
        <v>13.18285</v>
      </c>
      <c r="X201" s="1">
        <v>-85.029730000000001</v>
      </c>
    </row>
    <row r="202" spans="1:25">
      <c r="A202" s="1">
        <v>201</v>
      </c>
      <c r="B202" s="1" t="s">
        <v>241</v>
      </c>
      <c r="C202" s="1" t="s">
        <v>19</v>
      </c>
      <c r="F202" s="1" t="s">
        <v>3824</v>
      </c>
      <c r="G202" s="1">
        <v>3</v>
      </c>
      <c r="H202" s="1" t="s">
        <v>61</v>
      </c>
      <c r="I202" s="1" t="s">
        <v>22</v>
      </c>
      <c r="L202" s="1" t="s">
        <v>24</v>
      </c>
      <c r="M202" s="1" t="s">
        <v>3824</v>
      </c>
      <c r="N202" s="1">
        <v>3</v>
      </c>
      <c r="O202" s="1" t="s">
        <v>21</v>
      </c>
      <c r="P202" s="1" t="s">
        <v>27</v>
      </c>
      <c r="V202" s="1" t="s">
        <v>241</v>
      </c>
      <c r="W202" s="1">
        <v>13.22531</v>
      </c>
      <c r="X202" s="1">
        <v>-84.860039999999998</v>
      </c>
    </row>
    <row r="203" spans="1:25">
      <c r="A203" s="1">
        <v>202</v>
      </c>
      <c r="B203" s="1" t="s">
        <v>242</v>
      </c>
      <c r="C203" s="1" t="s">
        <v>19</v>
      </c>
      <c r="F203" s="1" t="s">
        <v>3825</v>
      </c>
      <c r="G203" s="1">
        <v>9</v>
      </c>
      <c r="H203" s="1" t="s">
        <v>61</v>
      </c>
      <c r="I203" s="1" t="s">
        <v>22</v>
      </c>
      <c r="L203" s="1" t="s">
        <v>24</v>
      </c>
      <c r="M203" s="1" t="s">
        <v>3824</v>
      </c>
      <c r="N203" s="1">
        <v>6</v>
      </c>
      <c r="O203" s="1" t="s">
        <v>61</v>
      </c>
      <c r="P203" s="1" t="s">
        <v>27</v>
      </c>
      <c r="V203" s="1" t="s">
        <v>242</v>
      </c>
      <c r="W203" s="1">
        <v>13.22564</v>
      </c>
      <c r="X203" s="1">
        <v>-84.732470000000006</v>
      </c>
    </row>
    <row r="204" spans="1:25">
      <c r="A204" s="1">
        <v>203</v>
      </c>
      <c r="B204" s="1" t="s">
        <v>243</v>
      </c>
      <c r="C204" s="1" t="s">
        <v>19</v>
      </c>
      <c r="F204" s="1" t="s">
        <v>3825</v>
      </c>
      <c r="G204" s="1">
        <v>7</v>
      </c>
      <c r="H204" s="1" t="s">
        <v>24</v>
      </c>
      <c r="I204" s="1" t="s">
        <v>22</v>
      </c>
      <c r="L204" s="1" t="s">
        <v>24</v>
      </c>
      <c r="M204" s="1" t="s">
        <v>3824</v>
      </c>
      <c r="N204" s="1">
        <v>3</v>
      </c>
      <c r="O204" s="1" t="s">
        <v>21</v>
      </c>
      <c r="P204" s="1" t="s">
        <v>27</v>
      </c>
      <c r="V204" s="1" t="s">
        <v>243</v>
      </c>
      <c r="W204" s="1">
        <v>13.22601</v>
      </c>
      <c r="X204" s="1">
        <v>-84.434889999999996</v>
      </c>
    </row>
    <row r="205" spans="1:25">
      <c r="A205" s="1">
        <v>204</v>
      </c>
      <c r="B205" s="1" t="s">
        <v>244</v>
      </c>
      <c r="C205" s="1" t="s">
        <v>19</v>
      </c>
      <c r="F205" s="1" t="s">
        <v>3824</v>
      </c>
      <c r="G205" s="1">
        <v>3</v>
      </c>
      <c r="H205" s="1" t="s">
        <v>61</v>
      </c>
      <c r="I205" s="1" t="s">
        <v>22</v>
      </c>
      <c r="L205" s="1" t="s">
        <v>24</v>
      </c>
      <c r="M205" s="1" t="s">
        <v>3824</v>
      </c>
      <c r="N205" s="1">
        <v>3</v>
      </c>
      <c r="O205" s="1" t="s">
        <v>21</v>
      </c>
      <c r="P205" s="1" t="s">
        <v>55</v>
      </c>
      <c r="V205" s="1" t="s">
        <v>244</v>
      </c>
      <c r="W205" s="1">
        <v>13.225580000000001</v>
      </c>
      <c r="X205" s="1">
        <v>-84.307469999999995</v>
      </c>
    </row>
    <row r="206" spans="1:25">
      <c r="A206" s="1">
        <v>205</v>
      </c>
      <c r="B206" s="1" t="s">
        <v>245</v>
      </c>
      <c r="C206" s="1" t="s">
        <v>19</v>
      </c>
      <c r="F206" s="1" t="s">
        <v>246</v>
      </c>
      <c r="G206" s="1">
        <v>0</v>
      </c>
      <c r="H206" s="1" t="s">
        <v>24</v>
      </c>
      <c r="I206" s="1" t="s">
        <v>22</v>
      </c>
      <c r="L206" s="1" t="s">
        <v>24</v>
      </c>
      <c r="M206" s="1" t="s">
        <v>3824</v>
      </c>
      <c r="N206" s="1">
        <v>3</v>
      </c>
      <c r="O206" s="1" t="s">
        <v>21</v>
      </c>
      <c r="P206" s="1" t="s">
        <v>27</v>
      </c>
      <c r="V206" s="1" t="s">
        <v>245</v>
      </c>
      <c r="W206" s="1">
        <v>13.69286</v>
      </c>
      <c r="X206" s="1">
        <v>-85.198939999999993</v>
      </c>
    </row>
    <row r="207" spans="1:25">
      <c r="A207" s="1">
        <v>206</v>
      </c>
      <c r="B207" s="1" t="s">
        <v>247</v>
      </c>
      <c r="C207" s="1" t="s">
        <v>19</v>
      </c>
      <c r="F207" s="1" t="s">
        <v>223</v>
      </c>
      <c r="G207" s="1">
        <v>0</v>
      </c>
      <c r="H207" s="1" t="s">
        <v>61</v>
      </c>
      <c r="I207" s="1" t="s">
        <v>22</v>
      </c>
      <c r="L207" s="1" t="s">
        <v>24</v>
      </c>
      <c r="M207" s="1" t="s">
        <v>3825</v>
      </c>
      <c r="N207" s="1">
        <v>7</v>
      </c>
      <c r="O207" s="1" t="s">
        <v>24</v>
      </c>
      <c r="P207" s="1" t="s">
        <v>27</v>
      </c>
      <c r="V207" s="1" t="s">
        <v>247</v>
      </c>
      <c r="W207" s="1">
        <v>13.77773</v>
      </c>
      <c r="X207" s="1">
        <v>-84.859489999999994</v>
      </c>
      <c r="Y207" s="1" t="s">
        <v>3874</v>
      </c>
    </row>
    <row r="208" spans="1:25">
      <c r="A208" s="1">
        <v>207</v>
      </c>
      <c r="B208" s="1" t="s">
        <v>248</v>
      </c>
      <c r="C208" s="1" t="s">
        <v>19</v>
      </c>
      <c r="F208" s="1" t="s">
        <v>54</v>
      </c>
      <c r="G208" s="1">
        <v>2</v>
      </c>
      <c r="H208" s="1" t="s">
        <v>61</v>
      </c>
      <c r="I208" s="1" t="s">
        <v>22</v>
      </c>
      <c r="L208" s="1" t="s">
        <v>24</v>
      </c>
      <c r="M208" s="1" t="s">
        <v>3822</v>
      </c>
      <c r="N208" s="1">
        <v>3</v>
      </c>
      <c r="O208" s="1" t="s">
        <v>21</v>
      </c>
      <c r="P208" s="1" t="s">
        <v>27</v>
      </c>
      <c r="V208" s="1" t="s">
        <v>248</v>
      </c>
      <c r="W208" s="1">
        <v>14.62716</v>
      </c>
      <c r="X208" s="1">
        <v>-83.669110000000003</v>
      </c>
    </row>
    <row r="209" spans="1:24">
      <c r="A209" s="1">
        <v>208</v>
      </c>
      <c r="B209" s="1" t="s">
        <v>249</v>
      </c>
      <c r="C209" s="1" t="s">
        <v>19</v>
      </c>
      <c r="F209" s="1" t="s">
        <v>54</v>
      </c>
      <c r="G209" s="1">
        <v>2</v>
      </c>
      <c r="H209" s="1" t="s">
        <v>24</v>
      </c>
      <c r="I209" s="1" t="s">
        <v>22</v>
      </c>
      <c r="L209" s="1" t="s">
        <v>24</v>
      </c>
      <c r="M209" s="1" t="s">
        <v>3822</v>
      </c>
      <c r="N209" s="1">
        <v>3</v>
      </c>
      <c r="O209" s="1" t="s">
        <v>24</v>
      </c>
      <c r="P209" s="1" t="s">
        <v>27</v>
      </c>
      <c r="V209" s="1" t="s">
        <v>249</v>
      </c>
      <c r="W209" s="1">
        <v>14.62772</v>
      </c>
      <c r="X209" s="1">
        <v>-83.541579999999996</v>
      </c>
    </row>
    <row r="210" spans="1:24">
      <c r="A210" s="1">
        <v>209</v>
      </c>
      <c r="B210" s="1" t="s">
        <v>250</v>
      </c>
      <c r="C210" s="1" t="s">
        <v>19</v>
      </c>
      <c r="F210" s="1" t="s">
        <v>54</v>
      </c>
      <c r="G210" s="1">
        <v>2</v>
      </c>
      <c r="H210" s="1" t="s">
        <v>21</v>
      </c>
      <c r="I210" s="1" t="s">
        <v>22</v>
      </c>
      <c r="L210" s="1" t="s">
        <v>24</v>
      </c>
      <c r="M210" s="1" t="s">
        <v>3822</v>
      </c>
      <c r="N210" s="1">
        <v>4</v>
      </c>
      <c r="O210" s="1" t="s">
        <v>21</v>
      </c>
      <c r="P210" s="1" t="s">
        <v>27</v>
      </c>
      <c r="V210" s="1" t="s">
        <v>250</v>
      </c>
      <c r="W210" s="1">
        <v>14.62707</v>
      </c>
      <c r="X210" s="1">
        <v>-83.414060000000006</v>
      </c>
    </row>
    <row r="211" spans="1:24">
      <c r="A211" s="1">
        <v>210</v>
      </c>
      <c r="B211" s="1" t="s">
        <v>251</v>
      </c>
      <c r="C211" s="1" t="s">
        <v>19</v>
      </c>
      <c r="F211" s="1" t="s">
        <v>54</v>
      </c>
      <c r="G211" s="1">
        <v>3</v>
      </c>
      <c r="H211" s="1" t="s">
        <v>24</v>
      </c>
      <c r="I211" s="1" t="s">
        <v>22</v>
      </c>
      <c r="L211" s="1" t="s">
        <v>24</v>
      </c>
      <c r="M211" s="1" t="s">
        <v>3822</v>
      </c>
      <c r="N211" s="1">
        <v>4</v>
      </c>
      <c r="O211" s="1" t="s">
        <v>21</v>
      </c>
      <c r="P211" s="1" t="s">
        <v>27</v>
      </c>
      <c r="V211" s="1" t="s">
        <v>251</v>
      </c>
      <c r="W211" s="1">
        <v>14.66958</v>
      </c>
      <c r="X211" s="1">
        <v>-83.668319999999994</v>
      </c>
    </row>
    <row r="212" spans="1:24">
      <c r="A212" s="1">
        <v>211</v>
      </c>
      <c r="B212" s="1" t="s">
        <v>252</v>
      </c>
      <c r="C212" s="1" t="s">
        <v>19</v>
      </c>
      <c r="F212" s="1" t="s">
        <v>54</v>
      </c>
      <c r="G212" s="1">
        <v>1</v>
      </c>
      <c r="H212" s="1" t="s">
        <v>21</v>
      </c>
      <c r="I212" s="1" t="s">
        <v>22</v>
      </c>
      <c r="L212" s="1" t="s">
        <v>24</v>
      </c>
      <c r="M212" s="1" t="s">
        <v>3822</v>
      </c>
      <c r="N212" s="1">
        <v>3</v>
      </c>
      <c r="O212" s="1" t="s">
        <v>21</v>
      </c>
      <c r="P212" s="1" t="s">
        <v>27</v>
      </c>
      <c r="V212" s="1" t="s">
        <v>252</v>
      </c>
      <c r="W212" s="1">
        <v>14.670769999999999</v>
      </c>
      <c r="X212" s="1">
        <v>-83.583560000000006</v>
      </c>
    </row>
    <row r="213" spans="1:24">
      <c r="A213" s="1">
        <v>212</v>
      </c>
      <c r="B213" s="1" t="s">
        <v>253</v>
      </c>
      <c r="C213" s="1" t="s">
        <v>19</v>
      </c>
      <c r="F213" s="1" t="s">
        <v>54</v>
      </c>
      <c r="G213" s="1">
        <v>1</v>
      </c>
      <c r="H213" s="1" t="s">
        <v>61</v>
      </c>
      <c r="I213" s="1" t="s">
        <v>22</v>
      </c>
      <c r="L213" s="1" t="s">
        <v>24</v>
      </c>
      <c r="M213" s="1" t="s">
        <v>3822</v>
      </c>
      <c r="N213" s="1">
        <v>6</v>
      </c>
      <c r="O213" s="1" t="s">
        <v>21</v>
      </c>
      <c r="P213" s="1" t="s">
        <v>27</v>
      </c>
      <c r="V213" s="1" t="s">
        <v>253</v>
      </c>
      <c r="W213" s="1">
        <v>14.67014</v>
      </c>
      <c r="X213" s="1">
        <v>-83.540909999999997</v>
      </c>
    </row>
    <row r="214" spans="1:24">
      <c r="A214" s="1">
        <v>213</v>
      </c>
      <c r="B214" s="1" t="s">
        <v>254</v>
      </c>
      <c r="C214" s="1" t="s">
        <v>19</v>
      </c>
      <c r="F214" s="1" t="s">
        <v>3823</v>
      </c>
      <c r="G214" s="1">
        <v>9</v>
      </c>
      <c r="H214" s="1" t="s">
        <v>21</v>
      </c>
      <c r="I214" s="1" t="s">
        <v>22</v>
      </c>
      <c r="L214" s="1" t="s">
        <v>24</v>
      </c>
      <c r="M214" s="1" t="s">
        <v>3822</v>
      </c>
      <c r="N214" s="1">
        <v>4</v>
      </c>
      <c r="O214" s="1" t="s">
        <v>21</v>
      </c>
      <c r="P214" s="1" t="s">
        <v>27</v>
      </c>
      <c r="V214" s="1" t="s">
        <v>254</v>
      </c>
      <c r="W214" s="1">
        <v>13.735429999999999</v>
      </c>
      <c r="X214" s="1">
        <v>-85.369839999999996</v>
      </c>
    </row>
    <row r="215" spans="1:24">
      <c r="A215" s="1">
        <v>214</v>
      </c>
      <c r="B215" s="1" t="s">
        <v>255</v>
      </c>
      <c r="C215" s="1" t="s">
        <v>19</v>
      </c>
      <c r="F215" s="1" t="s">
        <v>3823</v>
      </c>
      <c r="G215" s="1">
        <v>9</v>
      </c>
      <c r="H215" s="1" t="s">
        <v>21</v>
      </c>
      <c r="I215" s="1" t="s">
        <v>22</v>
      </c>
      <c r="M215" s="1" t="s">
        <v>3823</v>
      </c>
      <c r="N215" s="1">
        <v>9</v>
      </c>
      <c r="O215" s="1" t="s">
        <v>21</v>
      </c>
      <c r="P215" s="1" t="s">
        <v>55</v>
      </c>
      <c r="V215" s="1" t="s">
        <v>255</v>
      </c>
      <c r="W215" s="1">
        <v>13.52275</v>
      </c>
      <c r="X215" s="1">
        <v>-85.496639999999999</v>
      </c>
    </row>
    <row r="216" spans="1:24">
      <c r="A216" s="1">
        <v>215</v>
      </c>
      <c r="B216" s="1" t="s">
        <v>256</v>
      </c>
      <c r="C216" s="1" t="s">
        <v>19</v>
      </c>
      <c r="F216" s="1" t="s">
        <v>3822</v>
      </c>
      <c r="G216" s="1">
        <v>6</v>
      </c>
      <c r="H216" s="1" t="s">
        <v>21</v>
      </c>
      <c r="I216" s="1" t="s">
        <v>22</v>
      </c>
      <c r="J216" s="1" t="s">
        <v>33</v>
      </c>
      <c r="L216" s="1" t="s">
        <v>24</v>
      </c>
      <c r="M216" s="1" t="s">
        <v>3822</v>
      </c>
      <c r="N216" s="1">
        <v>4</v>
      </c>
      <c r="O216" s="1" t="s">
        <v>21</v>
      </c>
      <c r="P216" s="1" t="s">
        <v>55</v>
      </c>
      <c r="V216" s="1" t="s">
        <v>256</v>
      </c>
      <c r="W216" s="1">
        <v>13.607620000000001</v>
      </c>
      <c r="X216" s="1">
        <v>-84.519469999999998</v>
      </c>
    </row>
    <row r="217" spans="1:24">
      <c r="A217" s="1">
        <v>216</v>
      </c>
      <c r="B217" s="1" t="s">
        <v>257</v>
      </c>
      <c r="C217" s="1" t="s">
        <v>19</v>
      </c>
      <c r="F217" s="1" t="s">
        <v>3823</v>
      </c>
      <c r="G217" s="1">
        <v>9</v>
      </c>
      <c r="H217" s="1" t="s">
        <v>21</v>
      </c>
      <c r="I217" s="1" t="s">
        <v>22</v>
      </c>
      <c r="L217" s="1" t="s">
        <v>24</v>
      </c>
      <c r="M217" s="1" t="s">
        <v>3823</v>
      </c>
      <c r="N217" s="1">
        <v>9</v>
      </c>
      <c r="O217" s="1" t="s">
        <v>21</v>
      </c>
      <c r="P217" s="1" t="s">
        <v>27</v>
      </c>
      <c r="V217" s="1" t="s">
        <v>257</v>
      </c>
      <c r="W217" s="1">
        <v>13.65061</v>
      </c>
      <c r="X217" s="1">
        <v>-85.879499999999993</v>
      </c>
    </row>
    <row r="218" spans="1:24">
      <c r="A218" s="1">
        <v>217</v>
      </c>
      <c r="B218" s="1" t="s">
        <v>258</v>
      </c>
      <c r="C218" s="1" t="s">
        <v>19</v>
      </c>
      <c r="F218" s="1" t="s">
        <v>3823</v>
      </c>
      <c r="G218" s="1">
        <v>9</v>
      </c>
      <c r="H218" s="1" t="s">
        <v>21</v>
      </c>
      <c r="I218" s="1" t="s">
        <v>22</v>
      </c>
      <c r="L218" s="1" t="s">
        <v>24</v>
      </c>
      <c r="M218" s="1" t="s">
        <v>3823</v>
      </c>
      <c r="N218" s="1">
        <v>9</v>
      </c>
      <c r="O218" s="1" t="s">
        <v>21</v>
      </c>
      <c r="P218" s="1" t="s">
        <v>27</v>
      </c>
      <c r="V218" s="1" t="s">
        <v>258</v>
      </c>
      <c r="W218" s="1">
        <v>13.735569999999999</v>
      </c>
      <c r="X218" s="1">
        <v>-84.562380000000005</v>
      </c>
    </row>
    <row r="219" spans="1:24">
      <c r="A219" s="1">
        <v>218</v>
      </c>
      <c r="B219" s="1" t="s">
        <v>259</v>
      </c>
      <c r="C219" s="1" t="s">
        <v>19</v>
      </c>
      <c r="F219" s="1" t="s">
        <v>3823</v>
      </c>
      <c r="G219" s="1">
        <v>9</v>
      </c>
      <c r="H219" s="1" t="s">
        <v>21</v>
      </c>
      <c r="I219" s="1" t="s">
        <v>22</v>
      </c>
      <c r="L219" s="1" t="s">
        <v>24</v>
      </c>
      <c r="M219" s="1" t="s">
        <v>3823</v>
      </c>
      <c r="N219" s="1">
        <v>9</v>
      </c>
      <c r="O219" s="1" t="s">
        <v>21</v>
      </c>
      <c r="P219" s="1" t="s">
        <v>27</v>
      </c>
      <c r="V219" s="1" t="s">
        <v>259</v>
      </c>
      <c r="W219" s="1">
        <v>13.73508</v>
      </c>
      <c r="X219" s="1">
        <v>-84.349879999999999</v>
      </c>
    </row>
    <row r="220" spans="1:24">
      <c r="A220" s="1">
        <v>219</v>
      </c>
      <c r="B220" s="1" t="s">
        <v>260</v>
      </c>
      <c r="C220" s="1" t="s">
        <v>19</v>
      </c>
      <c r="F220" s="1" t="s">
        <v>3823</v>
      </c>
      <c r="G220" s="1">
        <v>9</v>
      </c>
      <c r="H220" s="1" t="s">
        <v>21</v>
      </c>
      <c r="I220" s="1" t="s">
        <v>22</v>
      </c>
      <c r="L220" s="1" t="s">
        <v>24</v>
      </c>
      <c r="M220" s="1" t="s">
        <v>3823</v>
      </c>
      <c r="N220" s="1">
        <v>9</v>
      </c>
      <c r="O220" s="1" t="s">
        <v>21</v>
      </c>
      <c r="P220" s="1" t="s">
        <v>27</v>
      </c>
      <c r="V220" s="1" t="s">
        <v>260</v>
      </c>
      <c r="W220" s="1">
        <v>13.82056</v>
      </c>
      <c r="X220" s="1">
        <v>-84.816590000000005</v>
      </c>
    </row>
    <row r="221" spans="1:24">
      <c r="A221" s="1">
        <v>220</v>
      </c>
      <c r="B221" s="1" t="s">
        <v>261</v>
      </c>
      <c r="C221" s="1" t="s">
        <v>19</v>
      </c>
      <c r="F221" s="1" t="s">
        <v>3823</v>
      </c>
      <c r="G221" s="1">
        <v>9</v>
      </c>
      <c r="H221" s="1" t="s">
        <v>21</v>
      </c>
      <c r="I221" s="1" t="s">
        <v>22</v>
      </c>
      <c r="L221" s="1" t="s">
        <v>24</v>
      </c>
      <c r="M221" s="1" t="s">
        <v>3823</v>
      </c>
      <c r="N221" s="1">
        <v>9</v>
      </c>
      <c r="O221" s="1" t="s">
        <v>21</v>
      </c>
      <c r="P221" s="1" t="s">
        <v>27</v>
      </c>
      <c r="V221" s="1" t="s">
        <v>261</v>
      </c>
      <c r="W221" s="1">
        <v>13.86289</v>
      </c>
      <c r="X221" s="1">
        <v>-85.283950000000004</v>
      </c>
    </row>
    <row r="222" spans="1:24">
      <c r="A222" s="1">
        <v>221</v>
      </c>
      <c r="B222" s="1" t="s">
        <v>262</v>
      </c>
      <c r="C222" s="1" t="s">
        <v>19</v>
      </c>
      <c r="F222" s="1" t="s">
        <v>3823</v>
      </c>
      <c r="G222" s="1">
        <v>9</v>
      </c>
      <c r="H222" s="1" t="s">
        <v>21</v>
      </c>
      <c r="I222" s="1" t="s">
        <v>22</v>
      </c>
      <c r="L222" s="1" t="s">
        <v>24</v>
      </c>
      <c r="M222" s="1" t="s">
        <v>3823</v>
      </c>
      <c r="N222" s="1">
        <v>9</v>
      </c>
      <c r="O222" s="1" t="s">
        <v>21</v>
      </c>
      <c r="P222" s="1" t="s">
        <v>27</v>
      </c>
      <c r="V222" s="1" t="s">
        <v>262</v>
      </c>
      <c r="W222" s="1">
        <v>13.86243</v>
      </c>
      <c r="X222" s="1">
        <v>-84.986289999999997</v>
      </c>
    </row>
    <row r="223" spans="1:24">
      <c r="A223" s="1">
        <v>222</v>
      </c>
      <c r="B223" s="1" t="s">
        <v>263</v>
      </c>
      <c r="C223" s="1" t="s">
        <v>19</v>
      </c>
      <c r="F223" s="1" t="s">
        <v>3823</v>
      </c>
      <c r="G223" s="1">
        <v>9</v>
      </c>
      <c r="H223" s="1" t="s">
        <v>21</v>
      </c>
      <c r="I223" s="1" t="s">
        <v>22</v>
      </c>
      <c r="L223" s="1" t="s">
        <v>24</v>
      </c>
      <c r="M223" s="1" t="s">
        <v>3823</v>
      </c>
      <c r="N223" s="1">
        <v>9</v>
      </c>
      <c r="O223" s="1" t="s">
        <v>21</v>
      </c>
      <c r="P223" s="1" t="s">
        <v>27</v>
      </c>
      <c r="V223" s="1" t="s">
        <v>263</v>
      </c>
      <c r="W223" s="1">
        <v>13.905480000000001</v>
      </c>
      <c r="X223" s="1">
        <v>-85.539779999999993</v>
      </c>
    </row>
    <row r="224" spans="1:24">
      <c r="A224" s="1">
        <v>223</v>
      </c>
      <c r="B224" s="1" t="s">
        <v>264</v>
      </c>
      <c r="C224" s="1" t="s">
        <v>19</v>
      </c>
      <c r="F224" s="1" t="s">
        <v>3823</v>
      </c>
      <c r="G224" s="1">
        <v>9</v>
      </c>
      <c r="H224" s="1" t="s">
        <v>21</v>
      </c>
      <c r="I224" s="1" t="s">
        <v>22</v>
      </c>
      <c r="L224" s="1" t="s">
        <v>24</v>
      </c>
      <c r="M224" s="1" t="s">
        <v>3823</v>
      </c>
      <c r="N224" s="1">
        <v>9</v>
      </c>
      <c r="O224" s="1" t="s">
        <v>21</v>
      </c>
      <c r="P224" s="1" t="s">
        <v>27</v>
      </c>
      <c r="V224" s="1" t="s">
        <v>264</v>
      </c>
      <c r="W224" s="1">
        <v>13.90573</v>
      </c>
      <c r="X224" s="1">
        <v>-85.497339999999994</v>
      </c>
    </row>
    <row r="225" spans="1:24">
      <c r="A225" s="1">
        <v>224</v>
      </c>
      <c r="B225" s="1" t="s">
        <v>265</v>
      </c>
      <c r="C225" s="1" t="s">
        <v>19</v>
      </c>
      <c r="F225" s="1" t="s">
        <v>3823</v>
      </c>
      <c r="G225" s="1">
        <v>9</v>
      </c>
      <c r="H225" s="1" t="s">
        <v>21</v>
      </c>
      <c r="I225" s="1" t="s">
        <v>22</v>
      </c>
      <c r="L225" s="1" t="s">
        <v>24</v>
      </c>
      <c r="M225" s="1" t="s">
        <v>3823</v>
      </c>
      <c r="N225" s="1">
        <v>9</v>
      </c>
      <c r="O225" s="1" t="s">
        <v>21</v>
      </c>
      <c r="P225" s="1" t="s">
        <v>27</v>
      </c>
      <c r="V225" s="1" t="s">
        <v>265</v>
      </c>
      <c r="W225" s="1">
        <v>13.90546</v>
      </c>
      <c r="X225" s="1">
        <v>-84.052359999999993</v>
      </c>
    </row>
    <row r="226" spans="1:24">
      <c r="A226" s="1">
        <v>225</v>
      </c>
      <c r="B226" s="1" t="s">
        <v>266</v>
      </c>
      <c r="C226" s="1" t="s">
        <v>19</v>
      </c>
      <c r="F226" s="1" t="s">
        <v>3823</v>
      </c>
      <c r="G226" s="1">
        <v>9</v>
      </c>
      <c r="H226" s="1" t="s">
        <v>21</v>
      </c>
      <c r="I226" s="1" t="s">
        <v>22</v>
      </c>
      <c r="L226" s="1" t="s">
        <v>24</v>
      </c>
      <c r="M226" s="1" t="s">
        <v>3823</v>
      </c>
      <c r="N226" s="1">
        <v>9</v>
      </c>
      <c r="O226" s="1" t="s">
        <v>21</v>
      </c>
      <c r="P226" s="1" t="s">
        <v>27</v>
      </c>
      <c r="V226" s="1" t="s">
        <v>266</v>
      </c>
      <c r="W226" s="1">
        <v>13.947609999999999</v>
      </c>
      <c r="X226" s="1">
        <v>-85.327039999999997</v>
      </c>
    </row>
    <row r="227" spans="1:24">
      <c r="A227" s="1">
        <v>226</v>
      </c>
      <c r="B227" s="1" t="s">
        <v>267</v>
      </c>
      <c r="C227" s="1" t="s">
        <v>19</v>
      </c>
      <c r="F227" s="1" t="s">
        <v>3823</v>
      </c>
      <c r="G227" s="1">
        <v>9</v>
      </c>
      <c r="H227" s="1" t="s">
        <v>21</v>
      </c>
      <c r="I227" s="1" t="s">
        <v>22</v>
      </c>
      <c r="L227" s="1" t="s">
        <v>24</v>
      </c>
      <c r="M227" s="1" t="s">
        <v>3823</v>
      </c>
      <c r="N227" s="1">
        <v>9</v>
      </c>
      <c r="O227" s="1" t="s">
        <v>21</v>
      </c>
      <c r="P227" s="1" t="s">
        <v>27</v>
      </c>
      <c r="V227" s="1" t="s">
        <v>267</v>
      </c>
      <c r="W227" s="1">
        <v>13.947839999999999</v>
      </c>
      <c r="X227" s="1">
        <v>-85.199520000000007</v>
      </c>
    </row>
    <row r="228" spans="1:24">
      <c r="A228" s="1">
        <v>227</v>
      </c>
      <c r="B228" s="1" t="s">
        <v>268</v>
      </c>
      <c r="C228" s="1" t="s">
        <v>19</v>
      </c>
      <c r="F228" s="1" t="s">
        <v>3823</v>
      </c>
      <c r="G228" s="1">
        <v>9</v>
      </c>
      <c r="H228" s="1" t="s">
        <v>21</v>
      </c>
      <c r="I228" s="1" t="s">
        <v>22</v>
      </c>
      <c r="L228" s="1" t="s">
        <v>24</v>
      </c>
      <c r="M228" s="1" t="s">
        <v>3823</v>
      </c>
      <c r="N228" s="1">
        <v>9</v>
      </c>
      <c r="O228" s="1" t="s">
        <v>21</v>
      </c>
      <c r="P228" s="1" t="s">
        <v>27</v>
      </c>
      <c r="V228" s="1" t="s">
        <v>268</v>
      </c>
      <c r="W228" s="1">
        <v>13.99094</v>
      </c>
      <c r="X228" s="1">
        <v>-85.624409999999997</v>
      </c>
    </row>
    <row r="229" spans="1:24">
      <c r="A229" s="1">
        <v>228</v>
      </c>
      <c r="B229" s="1" t="s">
        <v>269</v>
      </c>
      <c r="C229" s="1" t="s">
        <v>19</v>
      </c>
      <c r="F229" s="1" t="s">
        <v>3823</v>
      </c>
      <c r="G229" s="1">
        <v>9</v>
      </c>
      <c r="H229" s="1" t="s">
        <v>21</v>
      </c>
      <c r="I229" s="1" t="s">
        <v>22</v>
      </c>
      <c r="L229" s="1" t="s">
        <v>24</v>
      </c>
      <c r="M229" s="1" t="s">
        <v>3823</v>
      </c>
      <c r="N229" s="1">
        <v>9</v>
      </c>
      <c r="O229" s="1" t="s">
        <v>21</v>
      </c>
      <c r="P229" s="1" t="s">
        <v>27</v>
      </c>
      <c r="V229" s="1" t="s">
        <v>269</v>
      </c>
      <c r="W229" s="1">
        <v>14.032870000000001</v>
      </c>
      <c r="X229" s="1">
        <v>-85.283900000000003</v>
      </c>
    </row>
    <row r="230" spans="1:24">
      <c r="A230" s="1">
        <v>229</v>
      </c>
      <c r="B230" s="1" t="s">
        <v>270</v>
      </c>
      <c r="C230" s="1" t="s">
        <v>19</v>
      </c>
      <c r="F230" s="1" t="s">
        <v>3823</v>
      </c>
      <c r="G230" s="1">
        <v>9</v>
      </c>
      <c r="H230" s="1" t="s">
        <v>21</v>
      </c>
      <c r="I230" s="1" t="s">
        <v>22</v>
      </c>
      <c r="L230" s="1" t="s">
        <v>24</v>
      </c>
      <c r="M230" s="1" t="s">
        <v>3823</v>
      </c>
      <c r="N230" s="1">
        <v>9</v>
      </c>
      <c r="O230" s="1" t="s">
        <v>21</v>
      </c>
      <c r="P230" s="1" t="s">
        <v>27</v>
      </c>
      <c r="V230" s="1" t="s">
        <v>270</v>
      </c>
      <c r="W230" s="1">
        <v>14.07551</v>
      </c>
      <c r="X230" s="1">
        <v>-84.307320000000004</v>
      </c>
    </row>
    <row r="231" spans="1:24">
      <c r="A231" s="1">
        <v>230</v>
      </c>
      <c r="B231" s="1" t="s">
        <v>271</v>
      </c>
      <c r="C231" s="1" t="s">
        <v>19</v>
      </c>
      <c r="F231" s="1" t="s">
        <v>3823</v>
      </c>
      <c r="G231" s="1">
        <v>9</v>
      </c>
      <c r="H231" s="1" t="s">
        <v>21</v>
      </c>
      <c r="I231" s="1" t="s">
        <v>22</v>
      </c>
      <c r="L231" s="1" t="s">
        <v>24</v>
      </c>
      <c r="M231" s="1" t="s">
        <v>3823</v>
      </c>
      <c r="N231" s="1">
        <v>9</v>
      </c>
      <c r="O231" s="1" t="s">
        <v>21</v>
      </c>
      <c r="P231" s="1" t="s">
        <v>27</v>
      </c>
      <c r="V231" s="1" t="s">
        <v>271</v>
      </c>
      <c r="W231" s="1">
        <v>14.16085</v>
      </c>
      <c r="X231" s="1">
        <v>-84.093800000000002</v>
      </c>
    </row>
    <row r="232" spans="1:24">
      <c r="A232" s="1">
        <v>231</v>
      </c>
      <c r="B232" s="1" t="s">
        <v>272</v>
      </c>
      <c r="C232" s="1" t="s">
        <v>19</v>
      </c>
      <c r="F232" s="1" t="s">
        <v>3823</v>
      </c>
      <c r="G232" s="1">
        <v>9</v>
      </c>
      <c r="H232" s="1" t="s">
        <v>21</v>
      </c>
      <c r="I232" s="1" t="s">
        <v>22</v>
      </c>
      <c r="L232" s="1" t="s">
        <v>24</v>
      </c>
      <c r="M232" s="1" t="s">
        <v>3823</v>
      </c>
      <c r="N232" s="1">
        <v>9</v>
      </c>
      <c r="O232" s="1" t="s">
        <v>21</v>
      </c>
      <c r="P232" s="1" t="s">
        <v>27</v>
      </c>
      <c r="V232" s="1" t="s">
        <v>272</v>
      </c>
      <c r="W232" s="1">
        <v>14.15973</v>
      </c>
      <c r="X232" s="1">
        <v>-83.838610000000003</v>
      </c>
    </row>
    <row r="233" spans="1:24">
      <c r="A233" s="1">
        <v>232</v>
      </c>
      <c r="B233" s="1" t="s">
        <v>273</v>
      </c>
      <c r="C233" s="1" t="s">
        <v>19</v>
      </c>
      <c r="F233" s="1" t="s">
        <v>3823</v>
      </c>
      <c r="G233" s="1">
        <v>9</v>
      </c>
      <c r="H233" s="1" t="s">
        <v>21</v>
      </c>
      <c r="I233" s="1" t="s">
        <v>22</v>
      </c>
      <c r="L233" s="1" t="s">
        <v>24</v>
      </c>
      <c r="M233" s="1" t="s">
        <v>3823</v>
      </c>
      <c r="N233" s="1">
        <v>9</v>
      </c>
      <c r="O233" s="1" t="s">
        <v>21</v>
      </c>
      <c r="P233" s="1" t="s">
        <v>27</v>
      </c>
      <c r="V233" s="1" t="s">
        <v>273</v>
      </c>
      <c r="W233" s="1">
        <v>14.20234</v>
      </c>
      <c r="X233" s="1">
        <v>-84.008170000000007</v>
      </c>
    </row>
    <row r="234" spans="1:24">
      <c r="A234" s="1">
        <v>233</v>
      </c>
      <c r="B234" s="1" t="s">
        <v>274</v>
      </c>
      <c r="C234" s="1" t="s">
        <v>19</v>
      </c>
      <c r="F234" s="1" t="s">
        <v>3823</v>
      </c>
      <c r="G234" s="1">
        <v>9</v>
      </c>
      <c r="H234" s="1" t="s">
        <v>21</v>
      </c>
      <c r="I234" s="1" t="s">
        <v>22</v>
      </c>
      <c r="L234" s="1" t="s">
        <v>24</v>
      </c>
      <c r="M234" s="1" t="s">
        <v>3823</v>
      </c>
      <c r="N234" s="1">
        <v>9</v>
      </c>
      <c r="O234" s="1" t="s">
        <v>21</v>
      </c>
      <c r="P234" s="1" t="s">
        <v>27</v>
      </c>
      <c r="V234" s="1" t="s">
        <v>274</v>
      </c>
      <c r="W234" s="1">
        <v>14.245950000000001</v>
      </c>
      <c r="X234" s="1">
        <v>-84.094880000000003</v>
      </c>
    </row>
    <row r="235" spans="1:24">
      <c r="A235" s="1">
        <v>234</v>
      </c>
      <c r="B235" s="1" t="s">
        <v>275</v>
      </c>
      <c r="C235" s="1" t="s">
        <v>19</v>
      </c>
      <c r="F235" s="1" t="s">
        <v>3823</v>
      </c>
      <c r="G235" s="1">
        <v>9</v>
      </c>
      <c r="H235" s="1" t="s">
        <v>21</v>
      </c>
      <c r="I235" s="1" t="s">
        <v>22</v>
      </c>
      <c r="L235" s="1" t="s">
        <v>24</v>
      </c>
      <c r="M235" s="1" t="s">
        <v>3823</v>
      </c>
      <c r="N235" s="1">
        <v>9</v>
      </c>
      <c r="O235" s="1" t="s">
        <v>21</v>
      </c>
      <c r="P235" s="1" t="s">
        <v>27</v>
      </c>
      <c r="V235" s="1" t="s">
        <v>275</v>
      </c>
      <c r="W235" s="1">
        <v>14.245430000000001</v>
      </c>
      <c r="X235" s="1">
        <v>-84.052289999999999</v>
      </c>
    </row>
    <row r="236" spans="1:24">
      <c r="A236" s="1">
        <v>235</v>
      </c>
      <c r="B236" s="1" t="s">
        <v>276</v>
      </c>
      <c r="C236" s="1" t="s">
        <v>19</v>
      </c>
      <c r="F236" s="1" t="s">
        <v>3823</v>
      </c>
      <c r="G236" s="1">
        <v>9</v>
      </c>
      <c r="H236" s="1" t="s">
        <v>21</v>
      </c>
      <c r="I236" s="1" t="s">
        <v>22</v>
      </c>
      <c r="L236" s="1" t="s">
        <v>24</v>
      </c>
      <c r="M236" s="1" t="s">
        <v>3823</v>
      </c>
      <c r="N236" s="1">
        <v>9</v>
      </c>
      <c r="O236" s="1" t="s">
        <v>21</v>
      </c>
      <c r="P236" s="1" t="s">
        <v>27</v>
      </c>
      <c r="V236" s="1" t="s">
        <v>276</v>
      </c>
      <c r="W236" s="1">
        <v>14.54243</v>
      </c>
      <c r="X236" s="1">
        <v>-84.348249999999993</v>
      </c>
    </row>
    <row r="237" spans="1:24">
      <c r="A237" s="1">
        <v>236</v>
      </c>
      <c r="B237" s="1" t="s">
        <v>277</v>
      </c>
      <c r="C237" s="1" t="s">
        <v>19</v>
      </c>
      <c r="F237" s="1" t="s">
        <v>3823</v>
      </c>
      <c r="G237" s="1">
        <v>9</v>
      </c>
      <c r="H237" s="1" t="s">
        <v>21</v>
      </c>
      <c r="I237" s="1" t="s">
        <v>22</v>
      </c>
      <c r="L237" s="1" t="s">
        <v>24</v>
      </c>
      <c r="M237" s="1" t="s">
        <v>3823</v>
      </c>
      <c r="N237" s="1">
        <v>9</v>
      </c>
      <c r="O237" s="1" t="s">
        <v>21</v>
      </c>
      <c r="P237" s="1" t="s">
        <v>27</v>
      </c>
      <c r="V237" s="1" t="s">
        <v>277</v>
      </c>
      <c r="W237" s="1">
        <v>11.822710000000001</v>
      </c>
      <c r="X237" s="1">
        <v>-84.178929999999994</v>
      </c>
    </row>
    <row r="238" spans="1:24">
      <c r="A238" s="1">
        <v>237</v>
      </c>
      <c r="B238" s="1" t="s">
        <v>278</v>
      </c>
      <c r="C238" s="1" t="s">
        <v>19</v>
      </c>
      <c r="F238" s="1" t="s">
        <v>3823</v>
      </c>
      <c r="G238" s="1">
        <v>9</v>
      </c>
      <c r="H238" s="1" t="s">
        <v>21</v>
      </c>
      <c r="I238" s="1" t="s">
        <v>22</v>
      </c>
      <c r="L238" s="1" t="s">
        <v>24</v>
      </c>
      <c r="M238" s="1" t="s">
        <v>3823</v>
      </c>
      <c r="N238" s="1">
        <v>9</v>
      </c>
      <c r="O238" s="1" t="s">
        <v>21</v>
      </c>
      <c r="P238" s="1" t="s">
        <v>27</v>
      </c>
      <c r="V238" s="1" t="s">
        <v>278</v>
      </c>
      <c r="W238" s="1">
        <v>11.9505</v>
      </c>
      <c r="X238" s="1">
        <v>-83.796710000000004</v>
      </c>
    </row>
    <row r="239" spans="1:24">
      <c r="A239" s="1">
        <v>238</v>
      </c>
      <c r="B239" s="1" t="s">
        <v>279</v>
      </c>
      <c r="C239" s="1" t="s">
        <v>19</v>
      </c>
      <c r="F239" s="1" t="s">
        <v>3823</v>
      </c>
      <c r="G239" s="1">
        <v>9</v>
      </c>
      <c r="H239" s="1" t="s">
        <v>21</v>
      </c>
      <c r="I239" s="1" t="s">
        <v>22</v>
      </c>
      <c r="L239" s="1" t="s">
        <v>24</v>
      </c>
      <c r="M239" s="1" t="s">
        <v>3823</v>
      </c>
      <c r="N239" s="1">
        <v>9</v>
      </c>
      <c r="O239" s="1" t="s">
        <v>21</v>
      </c>
      <c r="P239" s="1" t="s">
        <v>27</v>
      </c>
      <c r="V239" s="1" t="s">
        <v>279</v>
      </c>
      <c r="W239" s="1">
        <v>12.587339999999999</v>
      </c>
      <c r="X239" s="1">
        <v>-84.477180000000004</v>
      </c>
    </row>
    <row r="240" spans="1:24">
      <c r="A240" s="1">
        <v>239</v>
      </c>
      <c r="B240" s="1" t="s">
        <v>280</v>
      </c>
      <c r="C240" s="1" t="s">
        <v>19</v>
      </c>
      <c r="F240" s="1" t="s">
        <v>3823</v>
      </c>
      <c r="G240" s="1">
        <v>9</v>
      </c>
      <c r="H240" s="1" t="s">
        <v>21</v>
      </c>
      <c r="I240" s="1" t="s">
        <v>22</v>
      </c>
      <c r="L240" s="1" t="s">
        <v>24</v>
      </c>
      <c r="M240" s="1" t="s">
        <v>3823</v>
      </c>
      <c r="N240" s="1">
        <v>9</v>
      </c>
      <c r="O240" s="1" t="s">
        <v>21</v>
      </c>
      <c r="P240" s="1" t="s">
        <v>27</v>
      </c>
      <c r="V240" s="1" t="s">
        <v>280</v>
      </c>
      <c r="W240" s="1">
        <v>12.587540000000001</v>
      </c>
      <c r="X240" s="1">
        <v>-83.924589999999995</v>
      </c>
    </row>
    <row r="241" spans="1:24">
      <c r="A241" s="1">
        <v>240</v>
      </c>
      <c r="B241" s="1" t="s">
        <v>281</v>
      </c>
      <c r="C241" s="1" t="s">
        <v>19</v>
      </c>
      <c r="F241" s="1" t="s">
        <v>3823</v>
      </c>
      <c r="G241" s="1">
        <v>9</v>
      </c>
      <c r="H241" s="1" t="s">
        <v>21</v>
      </c>
      <c r="I241" s="1" t="s">
        <v>22</v>
      </c>
      <c r="L241" s="1" t="s">
        <v>24</v>
      </c>
      <c r="M241" s="1" t="s">
        <v>3823</v>
      </c>
      <c r="N241" s="1">
        <v>9</v>
      </c>
      <c r="O241" s="1" t="s">
        <v>21</v>
      </c>
      <c r="P241" s="1" t="s">
        <v>27</v>
      </c>
      <c r="V241" s="1" t="s">
        <v>281</v>
      </c>
      <c r="W241" s="1">
        <v>12.67266</v>
      </c>
      <c r="X241" s="1">
        <v>-84.348780000000005</v>
      </c>
    </row>
    <row r="242" spans="1:24">
      <c r="A242" s="1">
        <v>241</v>
      </c>
      <c r="B242" s="1" t="s">
        <v>282</v>
      </c>
      <c r="C242" s="1" t="s">
        <v>19</v>
      </c>
      <c r="F242" s="1" t="s">
        <v>3823</v>
      </c>
      <c r="G242" s="1">
        <v>9</v>
      </c>
      <c r="H242" s="1" t="s">
        <v>21</v>
      </c>
      <c r="I242" s="1" t="s">
        <v>22</v>
      </c>
      <c r="L242" s="1" t="s">
        <v>24</v>
      </c>
      <c r="M242" s="1" t="s">
        <v>3823</v>
      </c>
      <c r="N242" s="1">
        <v>9</v>
      </c>
      <c r="O242" s="1" t="s">
        <v>21</v>
      </c>
      <c r="P242" s="1" t="s">
        <v>27</v>
      </c>
      <c r="Q242" s="1" t="s">
        <v>67</v>
      </c>
      <c r="V242" s="1" t="s">
        <v>282</v>
      </c>
      <c r="W242" s="1">
        <v>12.800459999999999</v>
      </c>
      <c r="X242" s="1">
        <v>-84.051580000000001</v>
      </c>
    </row>
    <row r="243" spans="1:24">
      <c r="A243" s="1">
        <v>242</v>
      </c>
      <c r="B243" s="1" t="s">
        <v>283</v>
      </c>
      <c r="C243" s="1" t="s">
        <v>19</v>
      </c>
      <c r="F243" s="1" t="s">
        <v>3823</v>
      </c>
      <c r="G243" s="1">
        <v>9</v>
      </c>
      <c r="H243" s="1" t="s">
        <v>21</v>
      </c>
      <c r="I243" s="1" t="s">
        <v>22</v>
      </c>
      <c r="L243" s="1" t="s">
        <v>24</v>
      </c>
      <c r="M243" s="1" t="s">
        <v>3823</v>
      </c>
      <c r="N243" s="1">
        <v>9</v>
      </c>
      <c r="O243" s="1" t="s">
        <v>21</v>
      </c>
      <c r="P243" s="1" t="s">
        <v>27</v>
      </c>
      <c r="V243" s="1" t="s">
        <v>283</v>
      </c>
      <c r="W243" s="1">
        <v>12.842560000000001</v>
      </c>
      <c r="X243" s="1">
        <v>-84.986549999999994</v>
      </c>
    </row>
    <row r="244" spans="1:24">
      <c r="A244" s="1">
        <v>243</v>
      </c>
      <c r="B244" s="1" t="s">
        <v>284</v>
      </c>
      <c r="C244" s="1" t="s">
        <v>19</v>
      </c>
      <c r="F244" s="1" t="s">
        <v>3823</v>
      </c>
      <c r="G244" s="1">
        <v>9</v>
      </c>
      <c r="H244" s="1" t="s">
        <v>21</v>
      </c>
      <c r="I244" s="1" t="s">
        <v>22</v>
      </c>
      <c r="L244" s="1" t="s">
        <v>24</v>
      </c>
      <c r="M244" s="1" t="s">
        <v>3823</v>
      </c>
      <c r="N244" s="1">
        <v>9</v>
      </c>
      <c r="O244" s="1" t="s">
        <v>21</v>
      </c>
      <c r="P244" s="1" t="s">
        <v>27</v>
      </c>
      <c r="V244" s="1" t="s">
        <v>284</v>
      </c>
      <c r="W244" s="1">
        <v>12.928129999999999</v>
      </c>
      <c r="X244" s="1">
        <v>-84.732140000000001</v>
      </c>
    </row>
    <row r="245" spans="1:24">
      <c r="A245" s="1">
        <v>244</v>
      </c>
      <c r="B245" s="1" t="s">
        <v>285</v>
      </c>
      <c r="C245" s="1" t="s">
        <v>19</v>
      </c>
      <c r="F245" s="1" t="s">
        <v>3823</v>
      </c>
      <c r="G245" s="1">
        <v>9</v>
      </c>
      <c r="H245" s="1" t="s">
        <v>21</v>
      </c>
      <c r="I245" s="1" t="s">
        <v>22</v>
      </c>
      <c r="L245" s="1" t="s">
        <v>24</v>
      </c>
      <c r="M245" s="1" t="s">
        <v>3823</v>
      </c>
      <c r="N245" s="1">
        <v>9</v>
      </c>
      <c r="O245" s="1" t="s">
        <v>21</v>
      </c>
      <c r="P245" s="1" t="s">
        <v>27</v>
      </c>
      <c r="V245" s="1" t="s">
        <v>285</v>
      </c>
      <c r="W245" s="1">
        <v>12.9277</v>
      </c>
      <c r="X245" s="1">
        <v>-84.51961</v>
      </c>
    </row>
    <row r="246" spans="1:24">
      <c r="A246" s="1">
        <v>245</v>
      </c>
      <c r="B246" s="1" t="s">
        <v>286</v>
      </c>
      <c r="C246" s="1" t="s">
        <v>19</v>
      </c>
      <c r="F246" s="1" t="s">
        <v>3823</v>
      </c>
      <c r="G246" s="1">
        <v>9</v>
      </c>
      <c r="H246" s="1" t="s">
        <v>21</v>
      </c>
      <c r="I246" s="1" t="s">
        <v>22</v>
      </c>
      <c r="L246" s="1" t="s">
        <v>24</v>
      </c>
      <c r="M246" s="1" t="s">
        <v>3823</v>
      </c>
      <c r="N246" s="1">
        <v>9</v>
      </c>
      <c r="O246" s="1" t="s">
        <v>21</v>
      </c>
      <c r="P246" s="1" t="s">
        <v>27</v>
      </c>
      <c r="V246" s="1" t="s">
        <v>286</v>
      </c>
      <c r="W246" s="1">
        <v>12.97096</v>
      </c>
      <c r="X246" s="1">
        <v>-84.604079999999996</v>
      </c>
    </row>
    <row r="247" spans="1:24">
      <c r="A247" s="1">
        <v>246</v>
      </c>
      <c r="B247" s="1" t="s">
        <v>287</v>
      </c>
      <c r="C247" s="1" t="s">
        <v>19</v>
      </c>
      <c r="F247" s="1" t="s">
        <v>3823</v>
      </c>
      <c r="G247" s="1">
        <v>9</v>
      </c>
      <c r="H247" s="1" t="s">
        <v>21</v>
      </c>
      <c r="I247" s="1" t="s">
        <v>22</v>
      </c>
      <c r="L247" s="1" t="s">
        <v>24</v>
      </c>
      <c r="M247" s="1" t="s">
        <v>3823</v>
      </c>
      <c r="N247" s="1">
        <v>9</v>
      </c>
      <c r="O247" s="1" t="s">
        <v>21</v>
      </c>
      <c r="P247" s="1" t="s">
        <v>27</v>
      </c>
      <c r="V247" s="1" t="s">
        <v>287</v>
      </c>
      <c r="W247" s="1">
        <v>13.055389999999999</v>
      </c>
      <c r="X247" s="1">
        <v>-85.030090000000001</v>
      </c>
    </row>
    <row r="248" spans="1:24">
      <c r="A248" s="1">
        <v>247</v>
      </c>
      <c r="B248" s="1" t="s">
        <v>288</v>
      </c>
      <c r="C248" s="1" t="s">
        <v>19</v>
      </c>
      <c r="F248" s="1" t="s">
        <v>3823</v>
      </c>
      <c r="G248" s="1">
        <v>9</v>
      </c>
      <c r="H248" s="1" t="s">
        <v>21</v>
      </c>
      <c r="I248" s="1" t="s">
        <v>22</v>
      </c>
      <c r="L248" s="1" t="s">
        <v>24</v>
      </c>
      <c r="M248" s="1" t="s">
        <v>3823</v>
      </c>
      <c r="N248" s="1">
        <v>9</v>
      </c>
      <c r="O248" s="1" t="s">
        <v>21</v>
      </c>
      <c r="P248" s="1" t="s">
        <v>27</v>
      </c>
      <c r="V248" s="1" t="s">
        <v>288</v>
      </c>
      <c r="W248" s="1">
        <v>13.05528</v>
      </c>
      <c r="X248" s="1">
        <v>-84.690100000000001</v>
      </c>
    </row>
    <row r="249" spans="1:24">
      <c r="A249" s="1">
        <v>248</v>
      </c>
      <c r="B249" s="1" t="s">
        <v>289</v>
      </c>
      <c r="C249" s="1" t="s">
        <v>19</v>
      </c>
      <c r="F249" s="1" t="s">
        <v>3823</v>
      </c>
      <c r="G249" s="1">
        <v>9</v>
      </c>
      <c r="H249" s="1" t="s">
        <v>21</v>
      </c>
      <c r="I249" s="1" t="s">
        <v>22</v>
      </c>
      <c r="L249" s="1" t="s">
        <v>24</v>
      </c>
      <c r="M249" s="1" t="s">
        <v>3823</v>
      </c>
      <c r="N249" s="1">
        <v>9</v>
      </c>
      <c r="O249" s="1" t="s">
        <v>21</v>
      </c>
      <c r="P249" s="1" t="s">
        <v>27</v>
      </c>
      <c r="V249" s="1" t="s">
        <v>289</v>
      </c>
      <c r="W249" s="1">
        <v>13.09778</v>
      </c>
      <c r="X249" s="1">
        <v>-84.774619999999999</v>
      </c>
    </row>
    <row r="250" spans="1:24">
      <c r="A250" s="1">
        <v>249</v>
      </c>
      <c r="B250" s="1" t="s">
        <v>290</v>
      </c>
      <c r="C250" s="1" t="s">
        <v>19</v>
      </c>
      <c r="F250" s="1" t="s">
        <v>3823</v>
      </c>
      <c r="G250" s="1">
        <v>9</v>
      </c>
      <c r="H250" s="1" t="s">
        <v>21</v>
      </c>
      <c r="I250" s="1" t="s">
        <v>22</v>
      </c>
      <c r="L250" s="1" t="s">
        <v>24</v>
      </c>
      <c r="M250" s="1" t="s">
        <v>3823</v>
      </c>
      <c r="N250" s="1">
        <v>9</v>
      </c>
      <c r="O250" s="1" t="s">
        <v>21</v>
      </c>
      <c r="P250" s="1" t="s">
        <v>27</v>
      </c>
      <c r="V250" s="1" t="s">
        <v>290</v>
      </c>
      <c r="W250" s="1">
        <v>13.14043</v>
      </c>
      <c r="X250" s="1">
        <v>-84.051500000000004</v>
      </c>
    </row>
    <row r="251" spans="1:24">
      <c r="A251" s="1">
        <v>250</v>
      </c>
      <c r="B251" s="1" t="s">
        <v>291</v>
      </c>
      <c r="C251" s="1" t="s">
        <v>19</v>
      </c>
      <c r="F251" s="1" t="s">
        <v>3823</v>
      </c>
      <c r="G251" s="1">
        <v>9</v>
      </c>
      <c r="H251" s="1" t="s">
        <v>21</v>
      </c>
      <c r="I251" s="1" t="s">
        <v>22</v>
      </c>
      <c r="L251" s="1" t="s">
        <v>24</v>
      </c>
      <c r="M251" s="1" t="s">
        <v>3823</v>
      </c>
      <c r="N251" s="1">
        <v>9</v>
      </c>
      <c r="O251" s="1" t="s">
        <v>21</v>
      </c>
      <c r="P251" s="1" t="s">
        <v>27</v>
      </c>
      <c r="V251" s="1" t="s">
        <v>291</v>
      </c>
      <c r="W251" s="1">
        <v>13.267329999999999</v>
      </c>
      <c r="X251" s="1">
        <v>-84.647069999999999</v>
      </c>
    </row>
    <row r="252" spans="1:24">
      <c r="A252" s="1">
        <v>251</v>
      </c>
      <c r="B252" s="1" t="s">
        <v>292</v>
      </c>
      <c r="C252" s="1" t="s">
        <v>19</v>
      </c>
      <c r="F252" s="1" t="s">
        <v>3823</v>
      </c>
      <c r="G252" s="1">
        <v>9</v>
      </c>
      <c r="H252" s="1" t="s">
        <v>21</v>
      </c>
      <c r="I252" s="1" t="s">
        <v>22</v>
      </c>
      <c r="L252" s="1" t="s">
        <v>24</v>
      </c>
      <c r="M252" s="1" t="s">
        <v>3822</v>
      </c>
      <c r="N252" s="1">
        <v>6</v>
      </c>
      <c r="O252" s="1" t="s">
        <v>21</v>
      </c>
      <c r="P252" s="1" t="s">
        <v>27</v>
      </c>
      <c r="V252" s="1" t="s">
        <v>292</v>
      </c>
      <c r="W252" s="1">
        <v>13.31012</v>
      </c>
      <c r="X252" s="1">
        <v>-84.519189999999995</v>
      </c>
    </row>
    <row r="253" spans="1:24">
      <c r="A253" s="1">
        <v>252</v>
      </c>
      <c r="B253" s="1" t="s">
        <v>293</v>
      </c>
      <c r="C253" s="1" t="s">
        <v>19</v>
      </c>
      <c r="F253" s="1" t="s">
        <v>3823</v>
      </c>
      <c r="G253" s="1">
        <v>9</v>
      </c>
      <c r="H253" s="1" t="s">
        <v>21</v>
      </c>
      <c r="I253" s="1" t="s">
        <v>22</v>
      </c>
      <c r="L253" s="1" t="s">
        <v>24</v>
      </c>
      <c r="M253" s="1" t="s">
        <v>3823</v>
      </c>
      <c r="N253" s="1">
        <v>9</v>
      </c>
      <c r="O253" s="1" t="s">
        <v>21</v>
      </c>
      <c r="P253" s="1" t="s">
        <v>27</v>
      </c>
      <c r="V253" s="1" t="s">
        <v>293</v>
      </c>
      <c r="W253" s="1">
        <v>13.43816</v>
      </c>
      <c r="X253" s="1">
        <v>-85.072100000000006</v>
      </c>
    </row>
    <row r="254" spans="1:24">
      <c r="A254" s="1">
        <v>253</v>
      </c>
      <c r="B254" s="1" t="s">
        <v>294</v>
      </c>
      <c r="C254" s="1" t="s">
        <v>19</v>
      </c>
      <c r="F254" s="1" t="s">
        <v>3823</v>
      </c>
      <c r="G254" s="1">
        <v>9</v>
      </c>
      <c r="H254" s="1" t="s">
        <v>21</v>
      </c>
      <c r="I254" s="1" t="s">
        <v>22</v>
      </c>
      <c r="L254" s="1" t="s">
        <v>24</v>
      </c>
      <c r="M254" s="1" t="s">
        <v>3823</v>
      </c>
      <c r="N254" s="1">
        <v>9</v>
      </c>
      <c r="O254" s="1" t="s">
        <v>21</v>
      </c>
      <c r="P254" s="1" t="s">
        <v>27</v>
      </c>
      <c r="Q254" s="1" t="s">
        <v>67</v>
      </c>
      <c r="V254" s="1" t="s">
        <v>294</v>
      </c>
      <c r="W254" s="1">
        <v>13.52294</v>
      </c>
      <c r="X254" s="1">
        <v>-85.369069999999994</v>
      </c>
    </row>
    <row r="255" spans="1:24">
      <c r="A255" s="1">
        <v>254</v>
      </c>
      <c r="B255" s="1" t="s">
        <v>295</v>
      </c>
      <c r="C255" s="1" t="s">
        <v>19</v>
      </c>
      <c r="F255" s="1" t="s">
        <v>3823</v>
      </c>
      <c r="G255" s="1">
        <v>9</v>
      </c>
      <c r="H255" s="1" t="s">
        <v>21</v>
      </c>
      <c r="I255" s="1" t="s">
        <v>22</v>
      </c>
      <c r="L255" s="1" t="s">
        <v>24</v>
      </c>
      <c r="M255" s="1" t="s">
        <v>3823</v>
      </c>
      <c r="N255" s="1">
        <v>9</v>
      </c>
      <c r="O255" s="1" t="s">
        <v>21</v>
      </c>
      <c r="P255" s="1" t="s">
        <v>27</v>
      </c>
      <c r="Q255" s="1" t="s">
        <v>67</v>
      </c>
      <c r="V255" s="1" t="s">
        <v>295</v>
      </c>
      <c r="W255" s="1">
        <v>13.60792</v>
      </c>
      <c r="X255" s="1">
        <v>-85.284599999999998</v>
      </c>
    </row>
    <row r="256" spans="1:24">
      <c r="A256" s="1">
        <v>255</v>
      </c>
      <c r="B256" s="1" t="s">
        <v>296</v>
      </c>
      <c r="C256" s="1" t="s">
        <v>19</v>
      </c>
      <c r="F256" s="1" t="s">
        <v>3823</v>
      </c>
      <c r="G256" s="1">
        <v>9</v>
      </c>
      <c r="H256" s="1" t="s">
        <v>21</v>
      </c>
      <c r="I256" s="1" t="s">
        <v>22</v>
      </c>
      <c r="L256" s="1" t="s">
        <v>24</v>
      </c>
      <c r="M256" s="1" t="s">
        <v>3823</v>
      </c>
      <c r="N256" s="1">
        <v>9</v>
      </c>
      <c r="O256" s="1" t="s">
        <v>21</v>
      </c>
      <c r="P256" s="1" t="s">
        <v>27</v>
      </c>
      <c r="V256" s="1" t="s">
        <v>296</v>
      </c>
      <c r="W256" s="1">
        <v>13.65021</v>
      </c>
      <c r="X256" s="1">
        <v>-84.859160000000003</v>
      </c>
    </row>
    <row r="257" spans="1:24">
      <c r="A257" s="1">
        <v>256</v>
      </c>
      <c r="B257" s="1" t="s">
        <v>297</v>
      </c>
      <c r="C257" s="1" t="s">
        <v>19</v>
      </c>
      <c r="F257" s="1" t="s">
        <v>3823</v>
      </c>
      <c r="G257" s="1">
        <v>9</v>
      </c>
      <c r="H257" s="1" t="s">
        <v>21</v>
      </c>
      <c r="I257" s="1" t="s">
        <v>22</v>
      </c>
      <c r="L257" s="1" t="s">
        <v>24</v>
      </c>
      <c r="M257" s="1" t="s">
        <v>3823</v>
      </c>
      <c r="N257" s="1">
        <v>9</v>
      </c>
      <c r="O257" s="1" t="s">
        <v>21</v>
      </c>
      <c r="P257" s="1" t="s">
        <v>27</v>
      </c>
      <c r="V257" s="1" t="s">
        <v>297</v>
      </c>
      <c r="W257" s="1">
        <v>13.693020000000001</v>
      </c>
      <c r="X257" s="1">
        <v>-84.561099999999996</v>
      </c>
    </row>
    <row r="258" spans="1:24">
      <c r="A258" s="1">
        <v>257</v>
      </c>
      <c r="B258" s="1" t="s">
        <v>298</v>
      </c>
      <c r="C258" s="1" t="s">
        <v>19</v>
      </c>
      <c r="F258" s="1" t="s">
        <v>3823</v>
      </c>
      <c r="G258" s="1">
        <v>9</v>
      </c>
      <c r="H258" s="1" t="s">
        <v>21</v>
      </c>
      <c r="I258" s="1" t="s">
        <v>22</v>
      </c>
      <c r="L258" s="1" t="s">
        <v>24</v>
      </c>
      <c r="M258" s="1" t="s">
        <v>3823</v>
      </c>
      <c r="N258" s="1">
        <v>9</v>
      </c>
      <c r="O258" s="1" t="s">
        <v>21</v>
      </c>
      <c r="P258" s="1" t="s">
        <v>27</v>
      </c>
      <c r="V258" s="1" t="s">
        <v>298</v>
      </c>
      <c r="W258" s="1">
        <v>13.82095</v>
      </c>
      <c r="X258" s="1">
        <v>-85.454350000000005</v>
      </c>
    </row>
    <row r="259" spans="1:24">
      <c r="A259" s="1">
        <v>258</v>
      </c>
      <c r="B259" s="1" t="s">
        <v>299</v>
      </c>
      <c r="C259" s="1" t="s">
        <v>19</v>
      </c>
      <c r="F259" s="1" t="s">
        <v>3823</v>
      </c>
      <c r="G259" s="1">
        <v>9</v>
      </c>
      <c r="H259" s="1" t="s">
        <v>21</v>
      </c>
      <c r="I259" s="1" t="s">
        <v>22</v>
      </c>
      <c r="L259" s="1" t="s">
        <v>24</v>
      </c>
      <c r="M259" s="1" t="s">
        <v>3823</v>
      </c>
      <c r="N259" s="1">
        <v>9</v>
      </c>
      <c r="O259" s="1" t="s">
        <v>21</v>
      </c>
      <c r="P259" s="1" t="s">
        <v>27</v>
      </c>
      <c r="Q259" s="1" t="s">
        <v>67</v>
      </c>
      <c r="V259" s="1" t="s">
        <v>299</v>
      </c>
      <c r="W259" s="1">
        <v>14.07596</v>
      </c>
      <c r="X259" s="1">
        <v>-85.454909999999998</v>
      </c>
    </row>
    <row r="260" spans="1:24">
      <c r="A260" s="1">
        <v>259</v>
      </c>
      <c r="B260" s="1" t="s">
        <v>300</v>
      </c>
      <c r="C260" s="1" t="s">
        <v>19</v>
      </c>
      <c r="F260" s="1" t="s">
        <v>3823</v>
      </c>
      <c r="G260" s="1">
        <v>9</v>
      </c>
      <c r="H260" s="1" t="s">
        <v>21</v>
      </c>
      <c r="I260" s="1" t="s">
        <v>22</v>
      </c>
      <c r="L260" s="1" t="s">
        <v>24</v>
      </c>
      <c r="M260" s="1" t="s">
        <v>3823</v>
      </c>
      <c r="N260" s="1">
        <v>9</v>
      </c>
      <c r="O260" s="1" t="s">
        <v>21</v>
      </c>
      <c r="P260" s="1" t="s">
        <v>27</v>
      </c>
      <c r="V260" s="1" t="s">
        <v>300</v>
      </c>
      <c r="W260" s="1">
        <v>14.585940000000001</v>
      </c>
      <c r="X260" s="1">
        <v>-84.434889999999996</v>
      </c>
    </row>
    <row r="261" spans="1:24">
      <c r="A261" s="1">
        <v>260</v>
      </c>
      <c r="B261" s="1" t="s">
        <v>301</v>
      </c>
      <c r="C261" s="1" t="s">
        <v>19</v>
      </c>
      <c r="F261" s="1" t="s">
        <v>3823</v>
      </c>
      <c r="G261" s="1">
        <v>9</v>
      </c>
      <c r="H261" s="1" t="s">
        <v>21</v>
      </c>
      <c r="I261" s="1" t="s">
        <v>22</v>
      </c>
      <c r="L261" s="1" t="s">
        <v>24</v>
      </c>
      <c r="M261" s="1" t="s">
        <v>3823</v>
      </c>
      <c r="N261" s="1">
        <v>9</v>
      </c>
      <c r="O261" s="1" t="s">
        <v>21</v>
      </c>
      <c r="P261" s="1" t="s">
        <v>27</v>
      </c>
      <c r="V261" s="1" t="s">
        <v>301</v>
      </c>
      <c r="W261" s="1">
        <v>12.077249999999999</v>
      </c>
      <c r="X261" s="1">
        <v>-84.137230000000002</v>
      </c>
    </row>
    <row r="262" spans="1:24">
      <c r="A262" s="1">
        <v>261</v>
      </c>
      <c r="B262" s="1" t="s">
        <v>302</v>
      </c>
      <c r="C262" s="1" t="s">
        <v>19</v>
      </c>
      <c r="F262" s="1" t="s">
        <v>3823</v>
      </c>
      <c r="G262" s="1">
        <v>9</v>
      </c>
      <c r="H262" s="1" t="s">
        <v>21</v>
      </c>
      <c r="I262" s="1" t="s">
        <v>22</v>
      </c>
      <c r="L262" s="1" t="s">
        <v>24</v>
      </c>
      <c r="M262" s="1" t="s">
        <v>3823</v>
      </c>
      <c r="N262" s="1">
        <v>9</v>
      </c>
      <c r="O262" s="1" t="s">
        <v>21</v>
      </c>
      <c r="P262" s="1" t="s">
        <v>27</v>
      </c>
      <c r="V262" s="1" t="s">
        <v>302</v>
      </c>
      <c r="W262" s="1">
        <v>12.290660000000001</v>
      </c>
      <c r="X262" s="1">
        <v>-84.646879999999996</v>
      </c>
    </row>
    <row r="263" spans="1:24">
      <c r="A263" s="1">
        <v>262</v>
      </c>
      <c r="B263" s="1" t="s">
        <v>303</v>
      </c>
      <c r="C263" s="1" t="s">
        <v>19</v>
      </c>
      <c r="F263" s="1" t="s">
        <v>3823</v>
      </c>
      <c r="G263" s="1">
        <v>9</v>
      </c>
      <c r="H263" s="1" t="s">
        <v>21</v>
      </c>
      <c r="I263" s="1" t="s">
        <v>22</v>
      </c>
      <c r="L263" s="1" t="s">
        <v>24</v>
      </c>
      <c r="M263" s="1" t="s">
        <v>3823</v>
      </c>
      <c r="N263" s="1">
        <v>9</v>
      </c>
      <c r="O263" s="1" t="s">
        <v>21</v>
      </c>
      <c r="P263" s="1" t="s">
        <v>27</v>
      </c>
      <c r="Q263" s="1" t="s">
        <v>67</v>
      </c>
      <c r="V263" s="1" t="s">
        <v>303</v>
      </c>
      <c r="W263" s="1">
        <v>13.268140000000001</v>
      </c>
      <c r="X263" s="1">
        <v>-84.902100000000004</v>
      </c>
    </row>
    <row r="264" spans="1:24">
      <c r="A264" s="1">
        <v>263</v>
      </c>
      <c r="B264" s="1" t="s">
        <v>304</v>
      </c>
      <c r="C264" s="1" t="s">
        <v>19</v>
      </c>
      <c r="F264" s="1" t="s">
        <v>3823</v>
      </c>
      <c r="G264" s="1">
        <v>9</v>
      </c>
      <c r="H264" s="1" t="s">
        <v>61</v>
      </c>
      <c r="I264" s="1" t="s">
        <v>22</v>
      </c>
      <c r="L264" s="1" t="s">
        <v>24</v>
      </c>
      <c r="M264" s="1" t="s">
        <v>3822</v>
      </c>
      <c r="N264" s="1">
        <v>5</v>
      </c>
      <c r="O264" s="1" t="s">
        <v>21</v>
      </c>
      <c r="P264" s="1" t="s">
        <v>27</v>
      </c>
      <c r="V264" s="1" t="s">
        <v>304</v>
      </c>
      <c r="W264" s="1">
        <v>13.353120000000001</v>
      </c>
      <c r="X264" s="1">
        <v>-84.90137</v>
      </c>
    </row>
    <row r="265" spans="1:24">
      <c r="A265" s="1">
        <v>264</v>
      </c>
      <c r="B265" s="1" t="s">
        <v>305</v>
      </c>
      <c r="C265" s="1" t="s">
        <v>19</v>
      </c>
      <c r="F265" s="1" t="s">
        <v>3823</v>
      </c>
      <c r="G265" s="1">
        <v>9</v>
      </c>
      <c r="H265" s="1" t="s">
        <v>21</v>
      </c>
      <c r="I265" s="1" t="s">
        <v>22</v>
      </c>
      <c r="L265" s="1" t="s">
        <v>24</v>
      </c>
      <c r="M265" s="1" t="s">
        <v>3823</v>
      </c>
      <c r="N265" s="1">
        <v>9</v>
      </c>
      <c r="O265" s="1" t="s">
        <v>21</v>
      </c>
      <c r="P265" s="1" t="s">
        <v>27</v>
      </c>
      <c r="V265" s="1" t="s">
        <v>305</v>
      </c>
      <c r="W265" s="1">
        <v>13.65091</v>
      </c>
      <c r="X265" s="1">
        <v>-84.604039999999998</v>
      </c>
    </row>
    <row r="266" spans="1:24">
      <c r="A266" s="1">
        <v>265</v>
      </c>
      <c r="B266" s="1" t="s">
        <v>306</v>
      </c>
      <c r="C266" s="1" t="s">
        <v>19</v>
      </c>
      <c r="F266" s="1" t="s">
        <v>3823</v>
      </c>
      <c r="G266" s="1">
        <v>8</v>
      </c>
      <c r="H266" s="1" t="s">
        <v>21</v>
      </c>
      <c r="I266" s="1" t="s">
        <v>22</v>
      </c>
      <c r="L266" s="1" t="s">
        <v>24</v>
      </c>
      <c r="M266" s="1" t="s">
        <v>3823</v>
      </c>
      <c r="N266" s="1">
        <v>8</v>
      </c>
      <c r="O266" s="1" t="s">
        <v>21</v>
      </c>
      <c r="P266" s="1" t="s">
        <v>55</v>
      </c>
      <c r="V266" s="1" t="s">
        <v>306</v>
      </c>
      <c r="W266" s="1">
        <v>13.65049</v>
      </c>
      <c r="X266" s="1">
        <v>-84.476510000000005</v>
      </c>
    </row>
    <row r="267" spans="1:24">
      <c r="A267" s="1">
        <v>266</v>
      </c>
      <c r="B267" s="1" t="s">
        <v>307</v>
      </c>
      <c r="C267" s="1" t="s">
        <v>19</v>
      </c>
      <c r="F267" s="1" t="s">
        <v>3823</v>
      </c>
      <c r="G267" s="1">
        <v>9</v>
      </c>
      <c r="H267" s="1" t="s">
        <v>21</v>
      </c>
      <c r="I267" s="1" t="s">
        <v>22</v>
      </c>
      <c r="L267" s="1" t="s">
        <v>24</v>
      </c>
      <c r="M267" s="1" t="s">
        <v>3822</v>
      </c>
      <c r="N267" s="1">
        <v>3</v>
      </c>
      <c r="O267" s="1" t="s">
        <v>21</v>
      </c>
      <c r="P267" s="1" t="s">
        <v>27</v>
      </c>
      <c r="V267" s="1" t="s">
        <v>307</v>
      </c>
      <c r="W267" s="1">
        <v>13.862690000000001</v>
      </c>
      <c r="X267" s="1">
        <v>-84.773669999999996</v>
      </c>
    </row>
    <row r="268" spans="1:24">
      <c r="A268" s="1">
        <v>267</v>
      </c>
      <c r="B268" s="1" t="s">
        <v>308</v>
      </c>
      <c r="C268" s="1" t="s">
        <v>19</v>
      </c>
      <c r="F268" s="1" t="s">
        <v>3823</v>
      </c>
      <c r="G268" s="1">
        <v>9</v>
      </c>
      <c r="H268" s="1" t="s">
        <v>21</v>
      </c>
      <c r="I268" s="1" t="s">
        <v>22</v>
      </c>
      <c r="L268" s="1" t="s">
        <v>24</v>
      </c>
      <c r="M268" s="1" t="s">
        <v>3822</v>
      </c>
      <c r="N268" s="1">
        <v>6</v>
      </c>
      <c r="O268" s="1" t="s">
        <v>21</v>
      </c>
      <c r="P268" s="1" t="s">
        <v>55</v>
      </c>
      <c r="V268" s="1" t="s">
        <v>308</v>
      </c>
      <c r="W268" s="1">
        <v>13.90597</v>
      </c>
      <c r="X268" s="1">
        <v>-84.774889999999999</v>
      </c>
    </row>
    <row r="269" spans="1:24">
      <c r="A269" s="1">
        <v>268</v>
      </c>
      <c r="B269" s="1" t="s">
        <v>309</v>
      </c>
      <c r="C269" s="1" t="s">
        <v>19</v>
      </c>
      <c r="F269" s="1" t="s">
        <v>3823</v>
      </c>
      <c r="G269" s="1">
        <v>9</v>
      </c>
      <c r="H269" s="1" t="s">
        <v>21</v>
      </c>
      <c r="I269" s="1" t="s">
        <v>22</v>
      </c>
      <c r="L269" s="1" t="s">
        <v>24</v>
      </c>
      <c r="M269" s="1" t="s">
        <v>3822</v>
      </c>
      <c r="N269" s="1">
        <v>6</v>
      </c>
      <c r="O269" s="1" t="s">
        <v>21</v>
      </c>
      <c r="P269" s="1" t="s">
        <v>27</v>
      </c>
      <c r="V269" s="1" t="s">
        <v>309</v>
      </c>
      <c r="W269" s="1">
        <v>13.947520000000001</v>
      </c>
      <c r="X269" s="1">
        <v>-84.349369999999993</v>
      </c>
    </row>
    <row r="270" spans="1:24">
      <c r="A270" s="1">
        <v>269</v>
      </c>
      <c r="B270" s="1" t="s">
        <v>310</v>
      </c>
      <c r="C270" s="1" t="s">
        <v>19</v>
      </c>
      <c r="F270" s="1" t="s">
        <v>3823</v>
      </c>
      <c r="G270" s="1">
        <v>9</v>
      </c>
      <c r="H270" s="1" t="s">
        <v>21</v>
      </c>
      <c r="I270" s="1" t="s">
        <v>22</v>
      </c>
      <c r="L270" s="1" t="s">
        <v>24</v>
      </c>
      <c r="M270" s="1" t="s">
        <v>3823</v>
      </c>
      <c r="N270" s="1">
        <v>9</v>
      </c>
      <c r="O270" s="1" t="s">
        <v>21</v>
      </c>
      <c r="P270" s="1" t="s">
        <v>27</v>
      </c>
      <c r="V270" s="1" t="s">
        <v>310</v>
      </c>
      <c r="W270" s="1">
        <v>13.98997</v>
      </c>
      <c r="X270" s="1">
        <v>-84.348849999999999</v>
      </c>
    </row>
    <row r="271" spans="1:24">
      <c r="A271" s="1">
        <v>270</v>
      </c>
      <c r="B271" s="1" t="s">
        <v>311</v>
      </c>
      <c r="C271" s="1" t="s">
        <v>19</v>
      </c>
      <c r="F271" s="1" t="s">
        <v>3823</v>
      </c>
      <c r="G271" s="1">
        <v>9</v>
      </c>
      <c r="H271" s="1" t="s">
        <v>21</v>
      </c>
      <c r="I271" s="1" t="s">
        <v>22</v>
      </c>
      <c r="L271" s="1" t="s">
        <v>24</v>
      </c>
      <c r="M271" s="1" t="s">
        <v>3823</v>
      </c>
      <c r="N271" s="1">
        <v>9</v>
      </c>
      <c r="O271" s="1" t="s">
        <v>21</v>
      </c>
      <c r="P271" s="1" t="s">
        <v>27</v>
      </c>
      <c r="V271" s="1" t="s">
        <v>311</v>
      </c>
      <c r="W271" s="1">
        <v>14.11754</v>
      </c>
      <c r="X271" s="1">
        <v>-84.434349999999995</v>
      </c>
    </row>
    <row r="272" spans="1:24">
      <c r="A272" s="1">
        <v>271</v>
      </c>
      <c r="B272" s="1" t="s">
        <v>312</v>
      </c>
      <c r="C272" s="1" t="s">
        <v>19</v>
      </c>
      <c r="F272" s="1" t="s">
        <v>3823</v>
      </c>
      <c r="G272" s="1">
        <v>9</v>
      </c>
      <c r="H272" s="1" t="s">
        <v>21</v>
      </c>
      <c r="I272" s="1" t="s">
        <v>22</v>
      </c>
      <c r="L272" s="1" t="s">
        <v>24</v>
      </c>
      <c r="M272" s="1" t="s">
        <v>3823</v>
      </c>
      <c r="N272" s="1">
        <v>9</v>
      </c>
      <c r="O272" s="1" t="s">
        <v>21</v>
      </c>
      <c r="P272" s="1" t="s">
        <v>27</v>
      </c>
      <c r="V272" s="1" t="s">
        <v>312</v>
      </c>
      <c r="W272" s="1">
        <v>14.287940000000001</v>
      </c>
      <c r="X272" s="1">
        <v>-84.391800000000003</v>
      </c>
    </row>
    <row r="273" spans="1:24">
      <c r="A273" s="1">
        <v>272</v>
      </c>
      <c r="B273" s="1" t="s">
        <v>313</v>
      </c>
      <c r="C273" s="1" t="s">
        <v>19</v>
      </c>
      <c r="F273" s="1" t="s">
        <v>3823</v>
      </c>
      <c r="G273" s="1">
        <v>9</v>
      </c>
      <c r="H273" s="1" t="s">
        <v>21</v>
      </c>
      <c r="I273" s="1" t="s">
        <v>22</v>
      </c>
      <c r="L273" s="1" t="s">
        <v>24</v>
      </c>
      <c r="M273" s="1" t="s">
        <v>3823</v>
      </c>
      <c r="N273" s="1">
        <v>9</v>
      </c>
      <c r="O273" s="1" t="s">
        <v>21</v>
      </c>
      <c r="P273" s="1" t="s">
        <v>27</v>
      </c>
      <c r="V273" s="1" t="s">
        <v>313</v>
      </c>
      <c r="W273" s="1">
        <v>13.90512</v>
      </c>
      <c r="X273" s="1">
        <v>-84.519810000000007</v>
      </c>
    </row>
    <row r="274" spans="1:24">
      <c r="A274" s="1">
        <v>273</v>
      </c>
      <c r="B274" s="1" t="s">
        <v>314</v>
      </c>
      <c r="C274" s="1" t="s">
        <v>19</v>
      </c>
      <c r="F274" s="1" t="s">
        <v>3823</v>
      </c>
      <c r="G274" s="1">
        <v>9</v>
      </c>
      <c r="H274" s="1" t="s">
        <v>24</v>
      </c>
      <c r="I274" s="1" t="s">
        <v>22</v>
      </c>
      <c r="L274" s="1" t="s">
        <v>24</v>
      </c>
      <c r="M274" s="1" t="s">
        <v>3822</v>
      </c>
      <c r="N274" s="1">
        <v>4</v>
      </c>
      <c r="O274" s="1" t="s">
        <v>21</v>
      </c>
      <c r="P274" s="1" t="s">
        <v>27</v>
      </c>
      <c r="V274" s="1" t="s">
        <v>314</v>
      </c>
      <c r="W274" s="1">
        <v>13.94764</v>
      </c>
      <c r="X274" s="1">
        <v>-84.689430000000002</v>
      </c>
    </row>
    <row r="275" spans="1:24">
      <c r="A275" s="1">
        <v>274</v>
      </c>
      <c r="B275" s="1" t="s">
        <v>315</v>
      </c>
      <c r="C275" s="1" t="s">
        <v>19</v>
      </c>
      <c r="F275" s="1" t="s">
        <v>3822</v>
      </c>
      <c r="G275" s="1">
        <v>3</v>
      </c>
      <c r="H275" s="1" t="s">
        <v>61</v>
      </c>
      <c r="I275" s="1" t="s">
        <v>22</v>
      </c>
      <c r="L275" s="1" t="s">
        <v>24</v>
      </c>
      <c r="M275" s="1" t="s">
        <v>3822</v>
      </c>
      <c r="N275" s="1">
        <v>4</v>
      </c>
      <c r="O275" s="1" t="s">
        <v>21</v>
      </c>
      <c r="P275" s="1" t="s">
        <v>27</v>
      </c>
      <c r="V275" s="1" t="s">
        <v>315</v>
      </c>
      <c r="W275" s="1">
        <v>13.94801</v>
      </c>
      <c r="X275" s="1">
        <v>-84.561899999999994</v>
      </c>
    </row>
    <row r="276" spans="1:24">
      <c r="A276" s="1">
        <v>275</v>
      </c>
      <c r="B276" s="1" t="s">
        <v>316</v>
      </c>
      <c r="C276" s="1" t="s">
        <v>19</v>
      </c>
      <c r="F276" s="1" t="s">
        <v>3822</v>
      </c>
      <c r="G276" s="1">
        <v>3</v>
      </c>
      <c r="H276" s="1" t="s">
        <v>24</v>
      </c>
      <c r="I276" s="1" t="s">
        <v>22</v>
      </c>
      <c r="L276" s="1" t="s">
        <v>24</v>
      </c>
      <c r="M276" s="1" t="s">
        <v>3822</v>
      </c>
      <c r="N276" s="1">
        <v>3</v>
      </c>
      <c r="O276" s="1" t="s">
        <v>21</v>
      </c>
      <c r="P276" s="1" t="s">
        <v>27</v>
      </c>
      <c r="V276" s="1" t="s">
        <v>316</v>
      </c>
      <c r="W276" s="1">
        <v>14.032220000000001</v>
      </c>
      <c r="X276" s="1">
        <v>-84.646060000000006</v>
      </c>
    </row>
    <row r="277" spans="1:24">
      <c r="A277" s="1">
        <v>276</v>
      </c>
      <c r="B277" s="1" t="s">
        <v>317</v>
      </c>
      <c r="C277" s="1" t="s">
        <v>19</v>
      </c>
      <c r="F277" s="1" t="s">
        <v>3823</v>
      </c>
      <c r="G277" s="1">
        <v>9</v>
      </c>
      <c r="H277" s="1" t="s">
        <v>21</v>
      </c>
      <c r="I277" s="1" t="s">
        <v>22</v>
      </c>
      <c r="L277" s="1" t="s">
        <v>24</v>
      </c>
      <c r="M277" s="1" t="s">
        <v>3823</v>
      </c>
      <c r="N277" s="1">
        <v>9</v>
      </c>
      <c r="O277" s="1" t="s">
        <v>21</v>
      </c>
      <c r="P277" s="1" t="s">
        <v>55</v>
      </c>
      <c r="V277" s="1" t="s">
        <v>317</v>
      </c>
      <c r="W277" s="1">
        <v>14.11796</v>
      </c>
      <c r="X277" s="1">
        <v>-84.391840000000002</v>
      </c>
    </row>
    <row r="278" spans="1:24">
      <c r="A278" s="1">
        <v>277</v>
      </c>
      <c r="B278" s="1" t="s">
        <v>318</v>
      </c>
      <c r="C278" s="1" t="s">
        <v>19</v>
      </c>
      <c r="F278" s="1" t="s">
        <v>3823</v>
      </c>
      <c r="G278" s="1">
        <v>9</v>
      </c>
      <c r="H278" s="1" t="s">
        <v>21</v>
      </c>
      <c r="I278" s="1" t="s">
        <v>22</v>
      </c>
      <c r="L278" s="1" t="s">
        <v>24</v>
      </c>
      <c r="M278" s="1" t="s">
        <v>3822</v>
      </c>
      <c r="N278" s="1">
        <v>3</v>
      </c>
      <c r="O278" s="1" t="s">
        <v>21</v>
      </c>
      <c r="P278" s="1" t="s">
        <v>27</v>
      </c>
      <c r="V278" s="1" t="s">
        <v>318</v>
      </c>
      <c r="W278" s="1">
        <v>14.16009</v>
      </c>
      <c r="X278" s="1">
        <v>-84.688879999999997</v>
      </c>
    </row>
    <row r="279" spans="1:24">
      <c r="A279" s="1">
        <v>278</v>
      </c>
      <c r="B279" s="1" t="s">
        <v>319</v>
      </c>
      <c r="C279" s="1" t="s">
        <v>19</v>
      </c>
      <c r="F279" s="1" t="s">
        <v>3823</v>
      </c>
      <c r="G279" s="1">
        <v>9</v>
      </c>
      <c r="H279" s="1" t="s">
        <v>21</v>
      </c>
      <c r="I279" s="1" t="s">
        <v>22</v>
      </c>
      <c r="L279" s="1" t="s">
        <v>24</v>
      </c>
      <c r="M279" s="1" t="s">
        <v>3823</v>
      </c>
      <c r="N279" s="1">
        <v>9</v>
      </c>
      <c r="O279" s="1" t="s">
        <v>61</v>
      </c>
      <c r="P279" s="1" t="s">
        <v>27</v>
      </c>
      <c r="V279" s="1" t="s">
        <v>319</v>
      </c>
      <c r="W279" s="1">
        <v>14.160410000000001</v>
      </c>
      <c r="X279" s="1">
        <v>-84.391350000000003</v>
      </c>
    </row>
    <row r="280" spans="1:24">
      <c r="A280" s="1">
        <v>279</v>
      </c>
      <c r="B280" s="1" t="s">
        <v>320</v>
      </c>
      <c r="C280" s="1" t="s">
        <v>19</v>
      </c>
      <c r="F280" s="1" t="s">
        <v>3823</v>
      </c>
      <c r="G280" s="1">
        <v>9</v>
      </c>
      <c r="H280" s="1" t="s">
        <v>21</v>
      </c>
      <c r="I280" s="1" t="s">
        <v>22</v>
      </c>
      <c r="L280" s="1" t="s">
        <v>24</v>
      </c>
      <c r="M280" s="1" t="s">
        <v>3822</v>
      </c>
      <c r="N280" s="1">
        <v>6</v>
      </c>
      <c r="O280" s="1" t="s">
        <v>21</v>
      </c>
      <c r="P280" s="1" t="s">
        <v>27</v>
      </c>
      <c r="V280" s="1" t="s">
        <v>320</v>
      </c>
      <c r="W280" s="1">
        <v>14.20294</v>
      </c>
      <c r="X280" s="1">
        <v>-84.390870000000007</v>
      </c>
    </row>
    <row r="281" spans="1:24">
      <c r="A281" s="1">
        <v>280</v>
      </c>
      <c r="B281" s="1" t="s">
        <v>321</v>
      </c>
      <c r="C281" s="1" t="s">
        <v>19</v>
      </c>
      <c r="F281" s="1" t="s">
        <v>3822</v>
      </c>
      <c r="G281" s="1">
        <v>5</v>
      </c>
      <c r="H281" s="1" t="s">
        <v>61</v>
      </c>
      <c r="I281" s="1" t="s">
        <v>22</v>
      </c>
      <c r="L281" s="1" t="s">
        <v>24</v>
      </c>
      <c r="M281" s="1" t="s">
        <v>3822</v>
      </c>
      <c r="N281" s="1">
        <v>5</v>
      </c>
      <c r="O281" s="1" t="s">
        <v>21</v>
      </c>
      <c r="P281" s="1" t="s">
        <v>27</v>
      </c>
      <c r="V281" s="1" t="s">
        <v>321</v>
      </c>
      <c r="W281" s="1">
        <v>14.03256</v>
      </c>
      <c r="X281" s="1">
        <v>-84.51849</v>
      </c>
    </row>
    <row r="282" spans="1:24">
      <c r="A282" s="1">
        <v>281</v>
      </c>
      <c r="B282" s="1" t="s">
        <v>322</v>
      </c>
      <c r="C282" s="1" t="s">
        <v>19</v>
      </c>
      <c r="F282" s="1" t="s">
        <v>3822</v>
      </c>
      <c r="G282" s="1">
        <v>5</v>
      </c>
      <c r="H282" s="1" t="s">
        <v>21</v>
      </c>
      <c r="I282" s="1" t="s">
        <v>22</v>
      </c>
      <c r="L282" s="1" t="s">
        <v>24</v>
      </c>
      <c r="M282" s="1" t="s">
        <v>3823</v>
      </c>
      <c r="N282" s="1">
        <v>7</v>
      </c>
      <c r="O282" s="1" t="s">
        <v>21</v>
      </c>
      <c r="P282" s="1" t="s">
        <v>27</v>
      </c>
      <c r="V282" s="1" t="s">
        <v>322</v>
      </c>
      <c r="W282" s="1">
        <v>12.545529999999999</v>
      </c>
      <c r="X282" s="1">
        <v>-83.627600000000001</v>
      </c>
    </row>
    <row r="283" spans="1:24">
      <c r="A283" s="1">
        <v>282</v>
      </c>
      <c r="B283" s="1" t="s">
        <v>323</v>
      </c>
      <c r="C283" s="1" t="s">
        <v>19</v>
      </c>
      <c r="F283" s="1" t="s">
        <v>3822</v>
      </c>
      <c r="G283" s="1">
        <v>5</v>
      </c>
      <c r="H283" s="1" t="s">
        <v>21</v>
      </c>
      <c r="I283" s="1" t="s">
        <v>22</v>
      </c>
      <c r="L283" s="1" t="s">
        <v>24</v>
      </c>
      <c r="M283" s="1" t="s">
        <v>3822</v>
      </c>
      <c r="N283" s="1">
        <v>6</v>
      </c>
      <c r="O283" s="1" t="s">
        <v>21</v>
      </c>
      <c r="P283" s="1" t="s">
        <v>27</v>
      </c>
      <c r="V283" s="1" t="s">
        <v>323</v>
      </c>
      <c r="W283" s="1">
        <v>12.92693</v>
      </c>
      <c r="X283" s="1">
        <v>-83.79701</v>
      </c>
    </row>
    <row r="284" spans="1:24">
      <c r="A284" s="1">
        <v>283</v>
      </c>
      <c r="B284" s="1" t="s">
        <v>324</v>
      </c>
      <c r="C284" s="1" t="s">
        <v>19</v>
      </c>
      <c r="F284" s="1" t="s">
        <v>3823</v>
      </c>
      <c r="G284" s="1">
        <v>9</v>
      </c>
      <c r="H284" s="1" t="s">
        <v>21</v>
      </c>
      <c r="I284" s="1" t="s">
        <v>22</v>
      </c>
      <c r="J284" s="1" t="s">
        <v>23</v>
      </c>
      <c r="L284" s="1" t="s">
        <v>24</v>
      </c>
      <c r="M284" s="1" t="s">
        <v>3823</v>
      </c>
      <c r="N284" s="1">
        <v>9</v>
      </c>
      <c r="O284" s="1" t="s">
        <v>21</v>
      </c>
      <c r="P284" s="1" t="s">
        <v>25</v>
      </c>
      <c r="V284" s="1" t="s">
        <v>324</v>
      </c>
      <c r="W284" s="1">
        <v>13.26793</v>
      </c>
      <c r="X284" s="1">
        <v>-83.88194</v>
      </c>
    </row>
    <row r="285" spans="1:24">
      <c r="A285" s="1">
        <v>284</v>
      </c>
      <c r="B285" s="1" t="s">
        <v>325</v>
      </c>
      <c r="C285" s="1" t="s">
        <v>19</v>
      </c>
      <c r="F285" s="1" t="s">
        <v>3823</v>
      </c>
      <c r="G285" s="1">
        <v>9</v>
      </c>
      <c r="H285" s="1" t="s">
        <v>21</v>
      </c>
      <c r="I285" s="1" t="s">
        <v>22</v>
      </c>
      <c r="L285" s="1" t="s">
        <v>24</v>
      </c>
      <c r="M285" s="1" t="s">
        <v>3823</v>
      </c>
      <c r="N285" s="1">
        <v>7</v>
      </c>
      <c r="O285" s="1" t="s">
        <v>21</v>
      </c>
      <c r="P285" s="1" t="s">
        <v>27</v>
      </c>
      <c r="V285" s="1" t="s">
        <v>325</v>
      </c>
      <c r="W285" s="1">
        <v>13.35291</v>
      </c>
      <c r="X285" s="1">
        <v>-83.880849999999995</v>
      </c>
    </row>
    <row r="286" spans="1:24">
      <c r="A286" s="1">
        <v>285</v>
      </c>
      <c r="B286" s="1" t="s">
        <v>326</v>
      </c>
      <c r="C286" s="1" t="s">
        <v>19</v>
      </c>
      <c r="F286" s="1" t="s">
        <v>3823</v>
      </c>
      <c r="G286" s="1">
        <v>9</v>
      </c>
      <c r="H286" s="1" t="s">
        <v>21</v>
      </c>
      <c r="I286" s="1" t="s">
        <v>22</v>
      </c>
      <c r="L286" s="1" t="s">
        <v>24</v>
      </c>
      <c r="M286" s="1" t="s">
        <v>3823</v>
      </c>
      <c r="N286" s="1">
        <v>9</v>
      </c>
      <c r="O286" s="1" t="s">
        <v>21</v>
      </c>
      <c r="P286" s="1" t="s">
        <v>27</v>
      </c>
      <c r="V286" s="1" t="s">
        <v>326</v>
      </c>
      <c r="W286" s="1">
        <v>13.39554</v>
      </c>
      <c r="X286" s="1">
        <v>-84.222449999999995</v>
      </c>
    </row>
    <row r="287" spans="1:24">
      <c r="A287" s="1">
        <v>286</v>
      </c>
      <c r="B287" s="1" t="s">
        <v>327</v>
      </c>
      <c r="C287" s="1" t="s">
        <v>19</v>
      </c>
      <c r="F287" s="1" t="s">
        <v>3823</v>
      </c>
      <c r="G287" s="1">
        <v>8</v>
      </c>
      <c r="H287" s="1" t="s">
        <v>21</v>
      </c>
      <c r="I287" s="1" t="s">
        <v>22</v>
      </c>
      <c r="L287" s="1" t="s">
        <v>24</v>
      </c>
      <c r="M287" s="1" t="s">
        <v>3822</v>
      </c>
      <c r="N287" s="1">
        <v>6</v>
      </c>
      <c r="O287" s="1" t="s">
        <v>61</v>
      </c>
      <c r="P287" s="1" t="s">
        <v>27</v>
      </c>
      <c r="V287" s="1" t="s">
        <v>327</v>
      </c>
      <c r="W287" s="1">
        <v>13.39507</v>
      </c>
      <c r="X287" s="1">
        <v>-84.180009999999996</v>
      </c>
    </row>
    <row r="288" spans="1:24">
      <c r="A288" s="1">
        <v>287</v>
      </c>
      <c r="B288" s="1" t="s">
        <v>328</v>
      </c>
      <c r="C288" s="1" t="s">
        <v>19</v>
      </c>
      <c r="F288" s="1" t="s">
        <v>3823</v>
      </c>
      <c r="G288" s="1">
        <v>8</v>
      </c>
      <c r="H288" s="1" t="s">
        <v>21</v>
      </c>
      <c r="I288" s="1" t="s">
        <v>22</v>
      </c>
      <c r="L288" s="1" t="s">
        <v>24</v>
      </c>
      <c r="M288" s="1" t="s">
        <v>3823</v>
      </c>
      <c r="N288" s="1">
        <v>8</v>
      </c>
      <c r="O288" s="1" t="s">
        <v>21</v>
      </c>
      <c r="P288" s="1" t="s">
        <v>27</v>
      </c>
      <c r="V288" s="1" t="s">
        <v>328</v>
      </c>
      <c r="W288" s="1">
        <v>13.39495</v>
      </c>
      <c r="X288" s="1">
        <v>-83.840029999999999</v>
      </c>
    </row>
    <row r="289" spans="1:24">
      <c r="A289" s="1">
        <v>288</v>
      </c>
      <c r="B289" s="1" t="s">
        <v>329</v>
      </c>
      <c r="C289" s="1" t="s">
        <v>19</v>
      </c>
      <c r="F289" s="1" t="s">
        <v>3822</v>
      </c>
      <c r="G289" s="1">
        <v>4</v>
      </c>
      <c r="H289" s="1" t="s">
        <v>24</v>
      </c>
      <c r="I289" s="1" t="s">
        <v>22</v>
      </c>
      <c r="J289" s="1" t="s">
        <v>23</v>
      </c>
      <c r="L289" s="1" t="s">
        <v>24</v>
      </c>
      <c r="M289" s="1" t="s">
        <v>3822</v>
      </c>
      <c r="N289" s="1">
        <v>5</v>
      </c>
      <c r="O289" s="1" t="s">
        <v>24</v>
      </c>
      <c r="P289" s="1" t="s">
        <v>25</v>
      </c>
      <c r="V289" s="1" t="s">
        <v>329</v>
      </c>
      <c r="W289" s="1">
        <v>13.396000000000001</v>
      </c>
      <c r="X289" s="1">
        <v>-83.584869999999995</v>
      </c>
    </row>
    <row r="290" spans="1:24">
      <c r="A290" s="1">
        <v>289</v>
      </c>
      <c r="B290" s="1" t="s">
        <v>330</v>
      </c>
      <c r="C290" s="1" t="s">
        <v>19</v>
      </c>
      <c r="F290" s="1" t="s">
        <v>3823</v>
      </c>
      <c r="G290" s="1">
        <v>9</v>
      </c>
      <c r="H290" s="1" t="s">
        <v>21</v>
      </c>
      <c r="I290" s="1" t="s">
        <v>22</v>
      </c>
      <c r="L290" s="1" t="s">
        <v>24</v>
      </c>
      <c r="M290" s="1" t="s">
        <v>3823</v>
      </c>
      <c r="N290" s="1">
        <v>9</v>
      </c>
      <c r="O290" s="1" t="s">
        <v>21</v>
      </c>
      <c r="P290" s="1" t="s">
        <v>27</v>
      </c>
      <c r="V290" s="1" t="s">
        <v>330</v>
      </c>
      <c r="W290" s="1">
        <v>13.43751</v>
      </c>
      <c r="X290" s="1">
        <v>-84.179450000000003</v>
      </c>
    </row>
    <row r="291" spans="1:24">
      <c r="A291" s="1">
        <v>290</v>
      </c>
      <c r="B291" s="1" t="s">
        <v>331</v>
      </c>
      <c r="C291" s="1" t="s">
        <v>19</v>
      </c>
      <c r="F291" s="1" t="s">
        <v>3823</v>
      </c>
      <c r="G291" s="1">
        <v>8</v>
      </c>
      <c r="H291" s="1" t="s">
        <v>21</v>
      </c>
      <c r="I291" s="1" t="s">
        <v>22</v>
      </c>
      <c r="L291" s="1" t="s">
        <v>24</v>
      </c>
      <c r="M291" s="1" t="s">
        <v>3823</v>
      </c>
      <c r="N291" s="1">
        <v>8</v>
      </c>
      <c r="O291" s="1" t="s">
        <v>21</v>
      </c>
      <c r="P291" s="1" t="s">
        <v>55</v>
      </c>
      <c r="V291" s="1" t="s">
        <v>331</v>
      </c>
      <c r="W291" s="1">
        <v>13.437950000000001</v>
      </c>
      <c r="X291" s="1">
        <v>-84.051929999999999</v>
      </c>
    </row>
    <row r="292" spans="1:24">
      <c r="A292" s="1">
        <v>291</v>
      </c>
      <c r="B292" s="1" t="s">
        <v>332</v>
      </c>
      <c r="C292" s="1" t="s">
        <v>19</v>
      </c>
      <c r="F292" s="1" t="s">
        <v>3822</v>
      </c>
      <c r="G292" s="1">
        <v>6</v>
      </c>
      <c r="H292" s="1" t="s">
        <v>24</v>
      </c>
      <c r="I292" s="1" t="s">
        <v>22</v>
      </c>
      <c r="L292" s="1" t="s">
        <v>24</v>
      </c>
      <c r="M292" s="1" t="s">
        <v>3822</v>
      </c>
      <c r="N292" s="1">
        <v>6</v>
      </c>
      <c r="O292" s="1" t="s">
        <v>24</v>
      </c>
      <c r="P292" s="1" t="s">
        <v>27</v>
      </c>
      <c r="V292" s="1" t="s">
        <v>332</v>
      </c>
      <c r="W292" s="1">
        <v>13.43732</v>
      </c>
      <c r="X292" s="1">
        <v>-83.669380000000004</v>
      </c>
    </row>
    <row r="293" spans="1:24">
      <c r="A293" s="1">
        <v>292</v>
      </c>
      <c r="B293" s="1" t="s">
        <v>333</v>
      </c>
      <c r="C293" s="1" t="s">
        <v>19</v>
      </c>
      <c r="F293" s="1" t="s">
        <v>3822</v>
      </c>
      <c r="G293" s="1">
        <v>5</v>
      </c>
      <c r="H293" s="1" t="s">
        <v>21</v>
      </c>
      <c r="I293" s="1" t="s">
        <v>22</v>
      </c>
      <c r="L293" s="1" t="s">
        <v>24</v>
      </c>
      <c r="M293" s="1" t="s">
        <v>3822</v>
      </c>
      <c r="N293" s="1">
        <v>4</v>
      </c>
      <c r="O293" s="1" t="s">
        <v>21</v>
      </c>
      <c r="P293" s="1" t="s">
        <v>27</v>
      </c>
      <c r="V293" s="1" t="s">
        <v>333</v>
      </c>
      <c r="W293" s="1">
        <v>13.48086</v>
      </c>
      <c r="X293" s="1">
        <v>-83.753730000000004</v>
      </c>
    </row>
    <row r="294" spans="1:24">
      <c r="A294" s="1">
        <v>293</v>
      </c>
      <c r="B294" s="1" t="s">
        <v>334</v>
      </c>
      <c r="C294" s="1" t="s">
        <v>19</v>
      </c>
      <c r="F294" s="1" t="s">
        <v>3822</v>
      </c>
      <c r="G294" s="1">
        <v>4</v>
      </c>
      <c r="H294" s="1" t="s">
        <v>24</v>
      </c>
      <c r="I294" s="1" t="s">
        <v>22</v>
      </c>
      <c r="L294" s="1" t="s">
        <v>24</v>
      </c>
      <c r="M294" s="1" t="s">
        <v>3822</v>
      </c>
      <c r="N294" s="1">
        <v>3</v>
      </c>
      <c r="O294" s="1" t="s">
        <v>21</v>
      </c>
      <c r="P294" s="1" t="s">
        <v>27</v>
      </c>
      <c r="V294" s="1" t="s">
        <v>334</v>
      </c>
      <c r="W294" s="1">
        <v>13.52247</v>
      </c>
      <c r="X294" s="1">
        <v>-84.093410000000006</v>
      </c>
    </row>
    <row r="295" spans="1:24">
      <c r="A295" s="1">
        <v>294</v>
      </c>
      <c r="B295" s="1" t="s">
        <v>335</v>
      </c>
      <c r="C295" s="1" t="s">
        <v>19</v>
      </c>
      <c r="F295" s="1" t="s">
        <v>3823</v>
      </c>
      <c r="G295" s="1">
        <v>9</v>
      </c>
      <c r="H295" s="1" t="s">
        <v>21</v>
      </c>
      <c r="I295" s="1" t="s">
        <v>22</v>
      </c>
      <c r="L295" s="1" t="s">
        <v>24</v>
      </c>
      <c r="M295" s="1" t="s">
        <v>3822</v>
      </c>
      <c r="N295" s="1">
        <v>5</v>
      </c>
      <c r="O295" s="1" t="s">
        <v>21</v>
      </c>
      <c r="P295" s="1" t="s">
        <v>27</v>
      </c>
      <c r="V295" s="1" t="s">
        <v>335</v>
      </c>
      <c r="W295" s="1">
        <v>13.56555</v>
      </c>
      <c r="X295" s="1">
        <v>-84.392409999999998</v>
      </c>
    </row>
    <row r="296" spans="1:24">
      <c r="A296" s="1">
        <v>295</v>
      </c>
      <c r="B296" s="1" t="s">
        <v>336</v>
      </c>
      <c r="C296" s="1" t="s">
        <v>19</v>
      </c>
      <c r="F296" s="1" t="s">
        <v>3823</v>
      </c>
      <c r="G296" s="1">
        <v>8</v>
      </c>
      <c r="H296" s="1" t="s">
        <v>21</v>
      </c>
      <c r="I296" s="1" t="s">
        <v>22</v>
      </c>
      <c r="L296" s="1" t="s">
        <v>24</v>
      </c>
      <c r="M296" s="1" t="s">
        <v>3823</v>
      </c>
      <c r="N296" s="1">
        <v>8</v>
      </c>
      <c r="O296" s="1" t="s">
        <v>21</v>
      </c>
      <c r="P296" s="1" t="s">
        <v>27</v>
      </c>
      <c r="V296" s="1" t="s">
        <v>336</v>
      </c>
      <c r="W296" s="1">
        <v>13.565519999999999</v>
      </c>
      <c r="X296" s="1">
        <v>-84.137410000000003</v>
      </c>
    </row>
    <row r="297" spans="1:24">
      <c r="A297" s="1">
        <v>296</v>
      </c>
      <c r="B297" s="1" t="s">
        <v>337</v>
      </c>
      <c r="C297" s="1" t="s">
        <v>19</v>
      </c>
      <c r="F297" s="1" t="s">
        <v>3822</v>
      </c>
      <c r="G297" s="1">
        <v>5</v>
      </c>
      <c r="H297" s="1" t="s">
        <v>21</v>
      </c>
      <c r="I297" s="1" t="s">
        <v>22</v>
      </c>
      <c r="L297" s="1" t="s">
        <v>24</v>
      </c>
      <c r="M297" s="1" t="s">
        <v>3822</v>
      </c>
      <c r="N297" s="1">
        <v>5</v>
      </c>
      <c r="O297" s="1" t="s">
        <v>21</v>
      </c>
      <c r="P297" s="1" t="s">
        <v>27</v>
      </c>
      <c r="V297" s="1" t="s">
        <v>337</v>
      </c>
      <c r="W297" s="1">
        <v>13.565989999999999</v>
      </c>
      <c r="X297" s="1">
        <v>-84.094880000000003</v>
      </c>
    </row>
    <row r="298" spans="1:24">
      <c r="A298" s="1">
        <v>297</v>
      </c>
      <c r="B298" s="1" t="s">
        <v>338</v>
      </c>
      <c r="C298" s="1" t="s">
        <v>19</v>
      </c>
      <c r="F298" s="1" t="s">
        <v>3822</v>
      </c>
      <c r="G298" s="1">
        <v>4</v>
      </c>
      <c r="H298" s="1" t="s">
        <v>21</v>
      </c>
      <c r="I298" s="1" t="s">
        <v>22</v>
      </c>
      <c r="L298" s="1" t="s">
        <v>24</v>
      </c>
      <c r="M298" s="1" t="s">
        <v>3822</v>
      </c>
      <c r="N298" s="1">
        <v>3</v>
      </c>
      <c r="O298" s="1" t="s">
        <v>21</v>
      </c>
      <c r="P298" s="1" t="s">
        <v>27</v>
      </c>
      <c r="V298" s="1" t="s">
        <v>338</v>
      </c>
      <c r="W298" s="1">
        <v>13.60793</v>
      </c>
      <c r="X298" s="1">
        <v>-84.05189</v>
      </c>
    </row>
    <row r="299" spans="1:24">
      <c r="A299" s="1">
        <v>298</v>
      </c>
      <c r="B299" s="1" t="s">
        <v>339</v>
      </c>
      <c r="C299" s="1" t="s">
        <v>19</v>
      </c>
      <c r="F299" s="1" t="s">
        <v>3823</v>
      </c>
      <c r="G299" s="1">
        <v>9</v>
      </c>
      <c r="H299" s="1" t="s">
        <v>21</v>
      </c>
      <c r="I299" s="1" t="s">
        <v>22</v>
      </c>
      <c r="L299" s="1" t="s">
        <v>24</v>
      </c>
      <c r="M299" s="1" t="s">
        <v>3823</v>
      </c>
      <c r="N299" s="1">
        <v>9</v>
      </c>
      <c r="O299" s="1" t="s">
        <v>21</v>
      </c>
      <c r="P299" s="1" t="s">
        <v>27</v>
      </c>
      <c r="V299" s="1" t="s">
        <v>339</v>
      </c>
      <c r="W299" s="1">
        <v>13.607430000000001</v>
      </c>
      <c r="X299" s="1">
        <v>-84.009389999999996</v>
      </c>
    </row>
    <row r="300" spans="1:24">
      <c r="A300" s="1">
        <v>299</v>
      </c>
      <c r="B300" s="1" t="s">
        <v>340</v>
      </c>
      <c r="C300" s="1" t="s">
        <v>19</v>
      </c>
      <c r="F300" s="1" t="s">
        <v>3822</v>
      </c>
      <c r="G300" s="1">
        <v>5</v>
      </c>
      <c r="H300" s="1" t="s">
        <v>24</v>
      </c>
      <c r="I300" s="1" t="s">
        <v>22</v>
      </c>
      <c r="L300" s="1" t="s">
        <v>24</v>
      </c>
      <c r="M300" s="1" t="s">
        <v>3822</v>
      </c>
      <c r="N300" s="1">
        <v>6</v>
      </c>
      <c r="O300" s="1" t="s">
        <v>21</v>
      </c>
      <c r="P300" s="1" t="s">
        <v>27</v>
      </c>
      <c r="V300" s="1" t="s">
        <v>340</v>
      </c>
      <c r="W300" s="1">
        <v>13.607340000000001</v>
      </c>
      <c r="X300" s="1">
        <v>-83.754350000000002</v>
      </c>
    </row>
    <row r="301" spans="1:24">
      <c r="A301" s="1">
        <v>300</v>
      </c>
      <c r="B301" s="1" t="s">
        <v>341</v>
      </c>
      <c r="C301" s="1" t="s">
        <v>19</v>
      </c>
      <c r="F301" s="1" t="s">
        <v>3823</v>
      </c>
      <c r="G301" s="1">
        <v>9</v>
      </c>
      <c r="H301" s="1" t="s">
        <v>21</v>
      </c>
      <c r="I301" s="1" t="s">
        <v>22</v>
      </c>
      <c r="L301" s="1" t="s">
        <v>24</v>
      </c>
      <c r="M301" s="1" t="s">
        <v>3823</v>
      </c>
      <c r="N301" s="1">
        <v>9</v>
      </c>
      <c r="O301" s="1" t="s">
        <v>21</v>
      </c>
      <c r="P301" s="1" t="s">
        <v>27</v>
      </c>
      <c r="V301" s="1" t="s">
        <v>341</v>
      </c>
      <c r="W301" s="1">
        <v>13.650370000000001</v>
      </c>
      <c r="X301" s="1">
        <v>-83.966340000000002</v>
      </c>
    </row>
    <row r="302" spans="1:24">
      <c r="A302" s="1">
        <v>301</v>
      </c>
      <c r="B302" s="1" t="s">
        <v>342</v>
      </c>
      <c r="C302" s="1" t="s">
        <v>19</v>
      </c>
      <c r="F302" s="1" t="s">
        <v>3822</v>
      </c>
      <c r="G302" s="1">
        <v>3</v>
      </c>
      <c r="H302" s="1" t="s">
        <v>24</v>
      </c>
      <c r="I302" s="1" t="s">
        <v>22</v>
      </c>
      <c r="L302" s="1" t="s">
        <v>24</v>
      </c>
      <c r="M302" s="1" t="s">
        <v>3822</v>
      </c>
      <c r="N302" s="1">
        <v>4</v>
      </c>
      <c r="O302" s="1" t="s">
        <v>21</v>
      </c>
      <c r="P302" s="1" t="s">
        <v>27</v>
      </c>
      <c r="V302" s="1" t="s">
        <v>342</v>
      </c>
      <c r="W302" s="1">
        <v>13.649800000000001</v>
      </c>
      <c r="X302" s="1">
        <v>-83.838840000000005</v>
      </c>
    </row>
    <row r="303" spans="1:24">
      <c r="A303" s="1">
        <v>302</v>
      </c>
      <c r="B303" s="1" t="s">
        <v>343</v>
      </c>
      <c r="C303" s="1" t="s">
        <v>19</v>
      </c>
      <c r="F303" s="1" t="s">
        <v>3822</v>
      </c>
      <c r="G303" s="1">
        <v>5</v>
      </c>
      <c r="H303" s="1" t="s">
        <v>24</v>
      </c>
      <c r="I303" s="1" t="s">
        <v>22</v>
      </c>
      <c r="L303" s="1" t="s">
        <v>24</v>
      </c>
      <c r="M303" s="1" t="s">
        <v>3823</v>
      </c>
      <c r="N303" s="1">
        <v>9</v>
      </c>
      <c r="O303" s="1" t="s">
        <v>21</v>
      </c>
      <c r="P303" s="1" t="s">
        <v>55</v>
      </c>
      <c r="V303" s="1" t="s">
        <v>343</v>
      </c>
      <c r="W303" s="1">
        <v>13.692399999999999</v>
      </c>
      <c r="X303" s="1">
        <v>-84.008319999999998</v>
      </c>
    </row>
    <row r="304" spans="1:24">
      <c r="A304" s="1">
        <v>303</v>
      </c>
      <c r="B304" s="1" t="s">
        <v>344</v>
      </c>
      <c r="C304" s="1" t="s">
        <v>19</v>
      </c>
      <c r="F304" s="1" t="s">
        <v>3822</v>
      </c>
      <c r="G304" s="1">
        <v>6</v>
      </c>
      <c r="H304" s="1" t="s">
        <v>21</v>
      </c>
      <c r="I304" s="1" t="s">
        <v>22</v>
      </c>
      <c r="L304" s="1" t="s">
        <v>24</v>
      </c>
      <c r="M304" s="1" t="s">
        <v>3822</v>
      </c>
      <c r="N304" s="1">
        <v>6</v>
      </c>
      <c r="O304" s="1" t="s">
        <v>21</v>
      </c>
      <c r="P304" s="1" t="s">
        <v>27</v>
      </c>
      <c r="V304" s="1" t="s">
        <v>344</v>
      </c>
      <c r="W304" s="1">
        <v>13.691890000000001</v>
      </c>
      <c r="X304" s="1">
        <v>-83.965800000000002</v>
      </c>
    </row>
    <row r="305" spans="1:24">
      <c r="A305" s="1">
        <v>304</v>
      </c>
      <c r="B305" s="1" t="s">
        <v>345</v>
      </c>
      <c r="C305" s="1" t="s">
        <v>19</v>
      </c>
      <c r="F305" s="1" t="s">
        <v>3823</v>
      </c>
      <c r="G305" s="1">
        <v>9</v>
      </c>
      <c r="H305" s="1" t="s">
        <v>21</v>
      </c>
      <c r="I305" s="1" t="s">
        <v>22</v>
      </c>
      <c r="L305" s="1" t="s">
        <v>24</v>
      </c>
      <c r="M305" s="1" t="s">
        <v>3822</v>
      </c>
      <c r="N305" s="1">
        <v>5</v>
      </c>
      <c r="O305" s="1" t="s">
        <v>61</v>
      </c>
      <c r="P305" s="1" t="s">
        <v>27</v>
      </c>
      <c r="V305" s="1" t="s">
        <v>345</v>
      </c>
      <c r="W305" s="1">
        <v>13.69232</v>
      </c>
      <c r="X305" s="1">
        <v>-83.753190000000004</v>
      </c>
    </row>
    <row r="306" spans="1:24">
      <c r="A306" s="1">
        <v>305</v>
      </c>
      <c r="B306" s="1" t="s">
        <v>346</v>
      </c>
      <c r="C306" s="1" t="s">
        <v>19</v>
      </c>
      <c r="F306" s="1" t="s">
        <v>3823</v>
      </c>
      <c r="G306" s="1">
        <v>7</v>
      </c>
      <c r="H306" s="1" t="s">
        <v>21</v>
      </c>
      <c r="I306" s="1" t="s">
        <v>22</v>
      </c>
      <c r="L306" s="1" t="s">
        <v>24</v>
      </c>
      <c r="M306" s="1" t="s">
        <v>3823</v>
      </c>
      <c r="N306" s="1">
        <v>7</v>
      </c>
      <c r="O306" s="1" t="s">
        <v>21</v>
      </c>
      <c r="P306" s="1" t="s">
        <v>27</v>
      </c>
      <c r="Q306" s="1" t="s">
        <v>108</v>
      </c>
      <c r="V306" s="1" t="s">
        <v>346</v>
      </c>
      <c r="W306" s="1">
        <v>13.69284</v>
      </c>
      <c r="X306" s="1">
        <v>-83.710660000000004</v>
      </c>
    </row>
    <row r="307" spans="1:24">
      <c r="A307" s="1">
        <v>306</v>
      </c>
      <c r="B307" s="1" t="s">
        <v>347</v>
      </c>
      <c r="C307" s="1" t="s">
        <v>19</v>
      </c>
      <c r="F307" s="1" t="s">
        <v>3822</v>
      </c>
      <c r="G307" s="1">
        <v>6</v>
      </c>
      <c r="H307" s="1" t="s">
        <v>21</v>
      </c>
      <c r="I307" s="1" t="s">
        <v>22</v>
      </c>
      <c r="L307" s="1" t="s">
        <v>24</v>
      </c>
      <c r="M307" s="1" t="s">
        <v>3822</v>
      </c>
      <c r="N307" s="1">
        <v>6</v>
      </c>
      <c r="O307" s="1" t="s">
        <v>21</v>
      </c>
      <c r="P307" s="1" t="s">
        <v>27</v>
      </c>
      <c r="Q307" s="1" t="s">
        <v>108</v>
      </c>
      <c r="V307" s="1" t="s">
        <v>347</v>
      </c>
      <c r="W307" s="1">
        <v>13.734909999999999</v>
      </c>
      <c r="X307" s="1">
        <v>-83.839910000000003</v>
      </c>
    </row>
    <row r="308" spans="1:24">
      <c r="A308" s="1">
        <v>307</v>
      </c>
      <c r="B308" s="1" t="s">
        <v>348</v>
      </c>
      <c r="C308" s="1" t="s">
        <v>19</v>
      </c>
      <c r="F308" s="1" t="s">
        <v>3822</v>
      </c>
      <c r="G308" s="1">
        <v>6</v>
      </c>
      <c r="H308" s="1" t="s">
        <v>24</v>
      </c>
      <c r="I308" s="1" t="s">
        <v>22</v>
      </c>
      <c r="L308" s="1" t="s">
        <v>24</v>
      </c>
      <c r="M308" s="1" t="s">
        <v>3822</v>
      </c>
      <c r="N308" s="1">
        <v>6</v>
      </c>
      <c r="O308" s="1" t="s">
        <v>21</v>
      </c>
      <c r="P308" s="1" t="s">
        <v>27</v>
      </c>
      <c r="V308" s="1" t="s">
        <v>348</v>
      </c>
      <c r="W308" s="1">
        <v>13.73545</v>
      </c>
      <c r="X308" s="1">
        <v>-83.797389999999993</v>
      </c>
    </row>
    <row r="309" spans="1:24">
      <c r="A309" s="1">
        <v>308</v>
      </c>
      <c r="B309" s="1" t="s">
        <v>349</v>
      </c>
      <c r="C309" s="1" t="s">
        <v>19</v>
      </c>
      <c r="F309" s="1" t="s">
        <v>3822</v>
      </c>
      <c r="G309" s="1">
        <v>5</v>
      </c>
      <c r="H309" s="1" t="s">
        <v>24</v>
      </c>
      <c r="I309" s="1" t="s">
        <v>22</v>
      </c>
      <c r="L309" s="1" t="s">
        <v>24</v>
      </c>
      <c r="M309" s="1" t="s">
        <v>3822</v>
      </c>
      <c r="N309" s="1">
        <v>5</v>
      </c>
      <c r="O309" s="1" t="s">
        <v>21</v>
      </c>
      <c r="P309" s="1" t="s">
        <v>27</v>
      </c>
      <c r="V309" s="1" t="s">
        <v>349</v>
      </c>
      <c r="W309" s="1">
        <v>13.73542</v>
      </c>
      <c r="X309" s="1">
        <v>-83.627390000000005</v>
      </c>
    </row>
    <row r="310" spans="1:24">
      <c r="A310" s="1">
        <v>309</v>
      </c>
      <c r="B310" s="1" t="s">
        <v>350</v>
      </c>
      <c r="C310" s="1" t="s">
        <v>19</v>
      </c>
      <c r="F310" s="1" t="s">
        <v>3823</v>
      </c>
      <c r="G310" s="1">
        <v>7</v>
      </c>
      <c r="H310" s="1" t="s">
        <v>21</v>
      </c>
      <c r="I310" s="1" t="s">
        <v>22</v>
      </c>
      <c r="L310" s="1" t="s">
        <v>24</v>
      </c>
      <c r="M310" s="1" t="s">
        <v>3822</v>
      </c>
      <c r="N310" s="1">
        <v>5</v>
      </c>
      <c r="O310" s="1" t="s">
        <v>21</v>
      </c>
      <c r="P310" s="1" t="s">
        <v>27</v>
      </c>
      <c r="V310" s="1" t="s">
        <v>350</v>
      </c>
      <c r="W310" s="1">
        <v>13.77792</v>
      </c>
      <c r="X310" s="1">
        <v>-84.051860000000005</v>
      </c>
    </row>
    <row r="311" spans="1:24">
      <c r="A311" s="1">
        <v>310</v>
      </c>
      <c r="B311" s="1" t="s">
        <v>351</v>
      </c>
      <c r="C311" s="1" t="s">
        <v>19</v>
      </c>
      <c r="F311" s="1" t="s">
        <v>3823</v>
      </c>
      <c r="G311" s="1">
        <v>9</v>
      </c>
      <c r="H311" s="1" t="s">
        <v>21</v>
      </c>
      <c r="I311" s="1" t="s">
        <v>22</v>
      </c>
      <c r="J311" s="1" t="s">
        <v>33</v>
      </c>
      <c r="L311" s="1" t="s">
        <v>24</v>
      </c>
      <c r="M311" s="1" t="s">
        <v>3823</v>
      </c>
      <c r="N311" s="1">
        <v>9</v>
      </c>
      <c r="O311" s="1" t="s">
        <v>21</v>
      </c>
      <c r="P311" s="1" t="s">
        <v>25</v>
      </c>
      <c r="V311" s="1" t="s">
        <v>351</v>
      </c>
      <c r="W311" s="1">
        <v>13.77679</v>
      </c>
      <c r="X311" s="1">
        <v>-83.79683</v>
      </c>
    </row>
    <row r="312" spans="1:24">
      <c r="A312" s="1">
        <v>311</v>
      </c>
      <c r="B312" s="1" t="s">
        <v>352</v>
      </c>
      <c r="C312" s="1" t="s">
        <v>19</v>
      </c>
      <c r="F312" s="1" t="s">
        <v>3823</v>
      </c>
      <c r="G312" s="1">
        <v>7</v>
      </c>
      <c r="H312" s="1" t="s">
        <v>21</v>
      </c>
      <c r="I312" s="1" t="s">
        <v>22</v>
      </c>
      <c r="L312" s="1" t="s">
        <v>24</v>
      </c>
      <c r="M312" s="1" t="s">
        <v>3822</v>
      </c>
      <c r="N312" s="1">
        <v>6</v>
      </c>
      <c r="O312" s="1" t="s">
        <v>21</v>
      </c>
      <c r="P312" s="1" t="s">
        <v>27</v>
      </c>
      <c r="Q312" s="1" t="s">
        <v>108</v>
      </c>
      <c r="V312" s="1" t="s">
        <v>352</v>
      </c>
      <c r="W312" s="1">
        <v>13.820830000000001</v>
      </c>
      <c r="X312" s="1">
        <v>-83.583640000000003</v>
      </c>
    </row>
    <row r="313" spans="1:24">
      <c r="A313" s="1">
        <v>312</v>
      </c>
      <c r="B313" s="1" t="s">
        <v>353</v>
      </c>
      <c r="C313" s="1" t="s">
        <v>19</v>
      </c>
      <c r="F313" s="1" t="s">
        <v>3822</v>
      </c>
      <c r="G313" s="1">
        <v>4</v>
      </c>
      <c r="H313" s="1" t="s">
        <v>24</v>
      </c>
      <c r="I313" s="1" t="s">
        <v>22</v>
      </c>
      <c r="L313" s="1" t="s">
        <v>24</v>
      </c>
      <c r="M313" s="1" t="s">
        <v>3822</v>
      </c>
      <c r="N313" s="1">
        <v>3</v>
      </c>
      <c r="O313" s="1" t="s">
        <v>21</v>
      </c>
      <c r="P313" s="1" t="s">
        <v>354</v>
      </c>
      <c r="Q313" s="1" t="s">
        <v>108</v>
      </c>
      <c r="V313" s="1" t="s">
        <v>353</v>
      </c>
      <c r="W313" s="1">
        <v>13.862299999999999</v>
      </c>
      <c r="X313" s="1">
        <v>-83.753140000000002</v>
      </c>
    </row>
    <row r="314" spans="1:24">
      <c r="A314" s="1">
        <v>313</v>
      </c>
      <c r="B314" s="1" t="s">
        <v>355</v>
      </c>
      <c r="C314" s="1" t="s">
        <v>19</v>
      </c>
      <c r="F314" s="1" t="s">
        <v>3822</v>
      </c>
      <c r="G314" s="1">
        <v>6</v>
      </c>
      <c r="H314" s="1" t="s">
        <v>21</v>
      </c>
      <c r="I314" s="1" t="s">
        <v>22</v>
      </c>
      <c r="L314" s="1" t="s">
        <v>24</v>
      </c>
      <c r="M314" s="1" t="s">
        <v>3822</v>
      </c>
      <c r="N314" s="1">
        <v>4</v>
      </c>
      <c r="O314" s="1" t="s">
        <v>21</v>
      </c>
      <c r="P314" s="1" t="s">
        <v>27</v>
      </c>
      <c r="V314" s="1" t="s">
        <v>355</v>
      </c>
      <c r="W314" s="1">
        <v>13.861660000000001</v>
      </c>
      <c r="X314" s="1">
        <v>-83.625579999999999</v>
      </c>
    </row>
    <row r="315" spans="1:24">
      <c r="A315" s="1">
        <v>314</v>
      </c>
      <c r="B315" s="1" t="s">
        <v>356</v>
      </c>
      <c r="C315" s="1" t="s">
        <v>19</v>
      </c>
      <c r="F315" s="1" t="s">
        <v>3823</v>
      </c>
      <c r="G315" s="1">
        <v>9</v>
      </c>
      <c r="H315" s="1" t="s">
        <v>21</v>
      </c>
      <c r="I315" s="1" t="s">
        <v>22</v>
      </c>
      <c r="L315" s="1" t="s">
        <v>24</v>
      </c>
      <c r="M315" s="1" t="s">
        <v>3823</v>
      </c>
      <c r="N315" s="1">
        <v>9</v>
      </c>
      <c r="O315" s="1" t="s">
        <v>21</v>
      </c>
      <c r="P315" s="1" t="s">
        <v>27</v>
      </c>
      <c r="V315" s="1" t="s">
        <v>356</v>
      </c>
      <c r="W315" s="1">
        <v>13.8622</v>
      </c>
      <c r="X315" s="1">
        <v>-83.499269999999996</v>
      </c>
    </row>
    <row r="316" spans="1:24">
      <c r="A316" s="1">
        <v>315</v>
      </c>
      <c r="B316" s="1" t="s">
        <v>357</v>
      </c>
      <c r="C316" s="1" t="s">
        <v>19</v>
      </c>
      <c r="F316" s="1" t="s">
        <v>3823</v>
      </c>
      <c r="G316" s="1">
        <v>9</v>
      </c>
      <c r="H316" s="1" t="s">
        <v>21</v>
      </c>
      <c r="I316" s="1" t="s">
        <v>22</v>
      </c>
      <c r="L316" s="1" t="s">
        <v>24</v>
      </c>
      <c r="M316" s="1" t="s">
        <v>3822</v>
      </c>
      <c r="N316" s="1">
        <v>4</v>
      </c>
      <c r="O316" s="1" t="s">
        <v>24</v>
      </c>
      <c r="P316" s="1" t="s">
        <v>27</v>
      </c>
      <c r="V316" s="1" t="s">
        <v>357</v>
      </c>
      <c r="W316" s="1">
        <v>13.904769999999999</v>
      </c>
      <c r="X316" s="1">
        <v>-83.499870000000001</v>
      </c>
    </row>
    <row r="317" spans="1:24">
      <c r="A317" s="1">
        <v>316</v>
      </c>
      <c r="B317" s="1" t="s">
        <v>358</v>
      </c>
      <c r="C317" s="1" t="s">
        <v>19</v>
      </c>
      <c r="F317" s="1" t="s">
        <v>3823</v>
      </c>
      <c r="G317" s="1">
        <v>8</v>
      </c>
      <c r="H317" s="1" t="s">
        <v>21</v>
      </c>
      <c r="I317" s="1" t="s">
        <v>22</v>
      </c>
      <c r="J317" s="1" t="s">
        <v>33</v>
      </c>
      <c r="L317" s="1" t="s">
        <v>24</v>
      </c>
      <c r="M317" s="1" t="s">
        <v>3823</v>
      </c>
      <c r="N317" s="1">
        <v>8</v>
      </c>
      <c r="O317" s="1" t="s">
        <v>21</v>
      </c>
      <c r="P317" s="1" t="s">
        <v>25</v>
      </c>
      <c r="V317" s="1" t="s">
        <v>358</v>
      </c>
      <c r="W317" s="1">
        <v>13.946669999999999</v>
      </c>
      <c r="X317" s="1">
        <v>-83.626760000000004</v>
      </c>
    </row>
    <row r="318" spans="1:24">
      <c r="A318" s="1">
        <v>317</v>
      </c>
      <c r="B318" s="1" t="s">
        <v>359</v>
      </c>
      <c r="C318" s="1" t="s">
        <v>19</v>
      </c>
      <c r="F318" s="1" t="s">
        <v>3822</v>
      </c>
      <c r="G318" s="1">
        <v>3</v>
      </c>
      <c r="H318" s="1" t="s">
        <v>61</v>
      </c>
      <c r="I318" s="1" t="s">
        <v>22</v>
      </c>
      <c r="L318" s="1" t="s">
        <v>24</v>
      </c>
      <c r="M318" s="1" t="s">
        <v>3822</v>
      </c>
      <c r="N318" s="1">
        <v>3</v>
      </c>
      <c r="O318" s="1" t="s">
        <v>61</v>
      </c>
      <c r="P318" s="1" t="s">
        <v>27</v>
      </c>
      <c r="V318" s="1" t="s">
        <v>359</v>
      </c>
      <c r="W318" s="1">
        <v>13.947229999999999</v>
      </c>
      <c r="X318" s="1">
        <v>-83.584249999999997</v>
      </c>
    </row>
    <row r="319" spans="1:24">
      <c r="A319" s="1">
        <v>318</v>
      </c>
      <c r="B319" s="1" t="s">
        <v>360</v>
      </c>
      <c r="C319" s="1" t="s">
        <v>19</v>
      </c>
      <c r="F319" s="1" t="s">
        <v>3823</v>
      </c>
      <c r="G319" s="1">
        <v>9</v>
      </c>
      <c r="H319" s="1" t="s">
        <v>21</v>
      </c>
      <c r="I319" s="1" t="s">
        <v>22</v>
      </c>
      <c r="J319" s="1" t="s">
        <v>33</v>
      </c>
      <c r="L319" s="1" t="s">
        <v>24</v>
      </c>
      <c r="M319" s="1" t="s">
        <v>3823</v>
      </c>
      <c r="N319" s="1">
        <v>9</v>
      </c>
      <c r="O319" s="1" t="s">
        <v>21</v>
      </c>
      <c r="P319" s="1" t="s">
        <v>25</v>
      </c>
      <c r="V319" s="1" t="s">
        <v>360</v>
      </c>
      <c r="W319" s="1">
        <v>14.03163</v>
      </c>
      <c r="X319" s="1">
        <v>-83.625519999999995</v>
      </c>
    </row>
    <row r="320" spans="1:24">
      <c r="A320" s="1">
        <v>319</v>
      </c>
      <c r="B320" s="1" t="s">
        <v>361</v>
      </c>
      <c r="C320" s="1" t="s">
        <v>19</v>
      </c>
      <c r="F320" s="1" t="s">
        <v>3823</v>
      </c>
      <c r="G320" s="1">
        <v>9</v>
      </c>
      <c r="H320" s="1" t="s">
        <v>21</v>
      </c>
      <c r="I320" s="1" t="s">
        <v>22</v>
      </c>
      <c r="L320" s="1" t="s">
        <v>24</v>
      </c>
      <c r="M320" s="1" t="s">
        <v>3823</v>
      </c>
      <c r="N320" s="1">
        <v>9</v>
      </c>
      <c r="O320" s="1" t="s">
        <v>21</v>
      </c>
      <c r="P320" s="1" t="s">
        <v>27</v>
      </c>
      <c r="Q320" s="1" t="s">
        <v>108</v>
      </c>
      <c r="V320" s="1" t="s">
        <v>361</v>
      </c>
      <c r="W320" s="1">
        <v>14.07596</v>
      </c>
      <c r="X320" s="1">
        <v>-83.584869999999995</v>
      </c>
    </row>
    <row r="321" spans="1:24">
      <c r="A321" s="1">
        <v>320</v>
      </c>
      <c r="B321" s="1" t="s">
        <v>362</v>
      </c>
      <c r="C321" s="1" t="s">
        <v>19</v>
      </c>
      <c r="F321" s="1" t="s">
        <v>3823</v>
      </c>
      <c r="G321" s="1">
        <v>9</v>
      </c>
      <c r="H321" s="1" t="s">
        <v>21</v>
      </c>
      <c r="I321" s="1" t="s">
        <v>22</v>
      </c>
      <c r="L321" s="1" t="s">
        <v>24</v>
      </c>
      <c r="M321" s="1" t="s">
        <v>3823</v>
      </c>
      <c r="N321" s="1">
        <v>9</v>
      </c>
      <c r="O321" s="1" t="s">
        <v>21</v>
      </c>
      <c r="P321" s="1" t="s">
        <v>27</v>
      </c>
      <c r="V321" s="1" t="s">
        <v>362</v>
      </c>
      <c r="W321" s="1">
        <v>14.07536</v>
      </c>
      <c r="X321" s="1">
        <v>-83.542339999999996</v>
      </c>
    </row>
    <row r="322" spans="1:24">
      <c r="A322" s="1">
        <v>321</v>
      </c>
      <c r="B322" s="1" t="s">
        <v>363</v>
      </c>
      <c r="C322" s="1" t="s">
        <v>19</v>
      </c>
      <c r="F322" s="1" t="s">
        <v>3823</v>
      </c>
      <c r="G322" s="1">
        <v>9</v>
      </c>
      <c r="H322" s="1" t="s">
        <v>21</v>
      </c>
      <c r="I322" s="1" t="s">
        <v>22</v>
      </c>
      <c r="J322" s="1" t="s">
        <v>33</v>
      </c>
      <c r="L322" s="1" t="s">
        <v>24</v>
      </c>
      <c r="M322" s="1" t="s">
        <v>3823</v>
      </c>
      <c r="N322" s="1">
        <v>9</v>
      </c>
      <c r="O322" s="1" t="s">
        <v>21</v>
      </c>
      <c r="P322" s="1" t="s">
        <v>55</v>
      </c>
      <c r="V322" s="1" t="s">
        <v>363</v>
      </c>
      <c r="W322" s="1">
        <v>14.11664</v>
      </c>
      <c r="X322" s="1">
        <v>-83.626729999999995</v>
      </c>
    </row>
    <row r="323" spans="1:24">
      <c r="A323" s="1">
        <v>322</v>
      </c>
      <c r="B323" s="1" t="s">
        <v>364</v>
      </c>
      <c r="C323" s="1" t="s">
        <v>19</v>
      </c>
      <c r="F323" s="1" t="s">
        <v>3823</v>
      </c>
      <c r="G323" s="1">
        <v>9</v>
      </c>
      <c r="H323" s="1" t="s">
        <v>21</v>
      </c>
      <c r="I323" s="1" t="s">
        <v>22</v>
      </c>
      <c r="J323" s="1" t="s">
        <v>33</v>
      </c>
      <c r="L323" s="1" t="s">
        <v>24</v>
      </c>
      <c r="M323" s="1" t="s">
        <v>3823</v>
      </c>
      <c r="N323" s="1">
        <v>9</v>
      </c>
      <c r="O323" s="1" t="s">
        <v>21</v>
      </c>
      <c r="P323" s="1" t="s">
        <v>25</v>
      </c>
      <c r="V323" s="1" t="s">
        <v>364</v>
      </c>
      <c r="W323" s="1">
        <v>14.1595</v>
      </c>
      <c r="X323" s="1">
        <v>-83.328460000000007</v>
      </c>
    </row>
    <row r="324" spans="1:24">
      <c r="A324" s="1">
        <v>323</v>
      </c>
      <c r="B324" s="1" t="s">
        <v>365</v>
      </c>
      <c r="C324" s="1" t="s">
        <v>19</v>
      </c>
      <c r="F324" s="1" t="s">
        <v>3823</v>
      </c>
      <c r="G324" s="1">
        <v>9</v>
      </c>
      <c r="H324" s="1" t="s">
        <v>21</v>
      </c>
      <c r="I324" s="1" t="s">
        <v>22</v>
      </c>
      <c r="L324" s="1" t="s">
        <v>24</v>
      </c>
      <c r="M324" s="1" t="s">
        <v>3823</v>
      </c>
      <c r="N324" s="1">
        <v>9</v>
      </c>
      <c r="O324" s="1" t="s">
        <v>61</v>
      </c>
      <c r="P324" s="1" t="s">
        <v>27</v>
      </c>
      <c r="V324" s="1" t="s">
        <v>365</v>
      </c>
      <c r="W324" s="1">
        <v>14.37147</v>
      </c>
      <c r="X324" s="1">
        <v>-83.45532</v>
      </c>
    </row>
    <row r="325" spans="1:24">
      <c r="A325" s="1">
        <v>324</v>
      </c>
      <c r="B325" s="1" t="s">
        <v>366</v>
      </c>
      <c r="C325" s="1" t="s">
        <v>19</v>
      </c>
      <c r="F325" s="1" t="s">
        <v>3823</v>
      </c>
      <c r="G325" s="1">
        <v>9</v>
      </c>
      <c r="H325" s="1" t="s">
        <v>21</v>
      </c>
      <c r="I325" s="1" t="s">
        <v>22</v>
      </c>
      <c r="L325" s="1" t="s">
        <v>24</v>
      </c>
      <c r="M325" s="1" t="s">
        <v>3823</v>
      </c>
      <c r="N325" s="1">
        <v>9</v>
      </c>
      <c r="O325" s="1" t="s">
        <v>21</v>
      </c>
      <c r="P325" s="1" t="s">
        <v>27</v>
      </c>
      <c r="V325" s="1" t="s">
        <v>366</v>
      </c>
      <c r="W325" s="1">
        <v>14.37209</v>
      </c>
      <c r="X325" s="1">
        <v>-83.412790000000001</v>
      </c>
    </row>
    <row r="326" spans="1:24">
      <c r="A326" s="1">
        <v>325</v>
      </c>
      <c r="B326" s="1" t="s">
        <v>367</v>
      </c>
      <c r="C326" s="1" t="s">
        <v>19</v>
      </c>
      <c r="F326" s="1" t="s">
        <v>3823</v>
      </c>
      <c r="G326" s="1">
        <v>9</v>
      </c>
      <c r="H326" s="1" t="s">
        <v>21</v>
      </c>
      <c r="I326" s="1" t="s">
        <v>22</v>
      </c>
      <c r="L326" s="1" t="s">
        <v>24</v>
      </c>
      <c r="M326" s="1" t="s">
        <v>3823</v>
      </c>
      <c r="N326" s="1">
        <v>9</v>
      </c>
      <c r="O326" s="1" t="s">
        <v>21</v>
      </c>
      <c r="P326" s="1" t="s">
        <v>27</v>
      </c>
      <c r="V326" s="1" t="s">
        <v>367</v>
      </c>
      <c r="W326" s="1">
        <v>14.415940000000001</v>
      </c>
      <c r="X326" s="1">
        <v>-83.414869999999993</v>
      </c>
    </row>
    <row r="327" spans="1:24">
      <c r="A327" s="1">
        <v>326</v>
      </c>
      <c r="B327" s="1" t="s">
        <v>368</v>
      </c>
      <c r="C327" s="1" t="s">
        <v>19</v>
      </c>
      <c r="F327" s="1" t="s">
        <v>3823</v>
      </c>
      <c r="G327" s="1">
        <v>9</v>
      </c>
      <c r="H327" s="1" t="s">
        <v>21</v>
      </c>
      <c r="I327" s="1" t="s">
        <v>22</v>
      </c>
      <c r="L327" s="1" t="s">
        <v>24</v>
      </c>
      <c r="M327" s="1" t="s">
        <v>3823</v>
      </c>
      <c r="N327" s="1">
        <v>9</v>
      </c>
      <c r="O327" s="1" t="s">
        <v>21</v>
      </c>
      <c r="P327" s="1" t="s">
        <v>27</v>
      </c>
      <c r="U327" s="1" t="s">
        <v>369</v>
      </c>
      <c r="V327" s="1" t="s">
        <v>368</v>
      </c>
      <c r="W327" s="1">
        <v>14.500109999999999</v>
      </c>
      <c r="X327" s="1">
        <v>-83.370900000000006</v>
      </c>
    </row>
    <row r="328" spans="1:24">
      <c r="A328" s="1">
        <v>327</v>
      </c>
      <c r="B328" s="1" t="s">
        <v>370</v>
      </c>
      <c r="C328" s="1" t="s">
        <v>19</v>
      </c>
      <c r="F328" s="1" t="s">
        <v>3823</v>
      </c>
      <c r="G328" s="1">
        <v>9</v>
      </c>
      <c r="H328" s="1" t="s">
        <v>21</v>
      </c>
      <c r="I328" s="1" t="s">
        <v>22</v>
      </c>
      <c r="L328" s="1" t="s">
        <v>24</v>
      </c>
      <c r="M328" s="1" t="s">
        <v>3823</v>
      </c>
      <c r="N328" s="1">
        <v>9</v>
      </c>
      <c r="O328" s="1" t="s">
        <v>21</v>
      </c>
      <c r="P328" s="1" t="s">
        <v>27</v>
      </c>
      <c r="V328" s="1" t="s">
        <v>370</v>
      </c>
      <c r="W328" s="1">
        <v>14.542009999999999</v>
      </c>
      <c r="X328" s="1">
        <v>-83.327690000000004</v>
      </c>
    </row>
    <row r="329" spans="1:24">
      <c r="A329" s="1">
        <v>328</v>
      </c>
      <c r="B329" s="1" t="s">
        <v>371</v>
      </c>
      <c r="C329" s="1" t="s">
        <v>19</v>
      </c>
      <c r="F329" s="1" t="s">
        <v>3823</v>
      </c>
      <c r="G329" s="1">
        <v>9</v>
      </c>
      <c r="H329" s="1" t="s">
        <v>21</v>
      </c>
      <c r="I329" s="1" t="s">
        <v>22</v>
      </c>
      <c r="L329" s="1" t="s">
        <v>24</v>
      </c>
      <c r="M329" s="1" t="s">
        <v>3823</v>
      </c>
      <c r="N329" s="1">
        <v>7</v>
      </c>
      <c r="O329" s="1" t="s">
        <v>24</v>
      </c>
      <c r="P329" s="1" t="s">
        <v>27</v>
      </c>
      <c r="V329" s="1" t="s">
        <v>371</v>
      </c>
      <c r="W329" s="1">
        <v>14.58461</v>
      </c>
      <c r="X329" s="1">
        <v>-83.329629999999995</v>
      </c>
    </row>
    <row r="330" spans="1:24">
      <c r="A330" s="1">
        <v>329</v>
      </c>
      <c r="B330" s="1" t="s">
        <v>372</v>
      </c>
      <c r="C330" s="1" t="s">
        <v>19</v>
      </c>
      <c r="F330" s="1" t="s">
        <v>3822</v>
      </c>
      <c r="G330" s="1">
        <v>6</v>
      </c>
      <c r="H330" s="1" t="s">
        <v>21</v>
      </c>
      <c r="I330" s="1" t="s">
        <v>22</v>
      </c>
      <c r="L330" s="1" t="s">
        <v>24</v>
      </c>
      <c r="M330" s="1" t="s">
        <v>3822</v>
      </c>
      <c r="N330" s="1">
        <v>5</v>
      </c>
      <c r="O330" s="1" t="s">
        <v>21</v>
      </c>
      <c r="P330" s="1" t="s">
        <v>27</v>
      </c>
      <c r="V330" s="1" t="s">
        <v>372</v>
      </c>
      <c r="W330" s="1">
        <v>14.71204</v>
      </c>
      <c r="X330" s="1">
        <v>-83.412679999999995</v>
      </c>
    </row>
    <row r="331" spans="1:24">
      <c r="A331" s="1">
        <v>330</v>
      </c>
      <c r="B331" s="1" t="s">
        <v>373</v>
      </c>
      <c r="C331" s="1" t="s">
        <v>19</v>
      </c>
      <c r="F331" s="1" t="s">
        <v>3823</v>
      </c>
      <c r="G331" s="1">
        <v>9</v>
      </c>
      <c r="H331" s="1" t="s">
        <v>21</v>
      </c>
      <c r="I331" s="1" t="s">
        <v>22</v>
      </c>
      <c r="L331" s="1" t="s">
        <v>24</v>
      </c>
      <c r="M331" s="1" t="s">
        <v>3823</v>
      </c>
      <c r="N331" s="1">
        <v>7</v>
      </c>
      <c r="O331" s="1" t="s">
        <v>21</v>
      </c>
      <c r="P331" s="1" t="s">
        <v>55</v>
      </c>
      <c r="V331" s="1" t="s">
        <v>373</v>
      </c>
      <c r="W331" s="1">
        <v>14.71266</v>
      </c>
      <c r="X331" s="1">
        <v>-83.370149999999995</v>
      </c>
    </row>
    <row r="332" spans="1:24">
      <c r="A332" s="1">
        <v>331</v>
      </c>
      <c r="B332" s="1" t="s">
        <v>374</v>
      </c>
      <c r="C332" s="1" t="s">
        <v>19</v>
      </c>
      <c r="F332" s="1" t="s">
        <v>3822</v>
      </c>
      <c r="G332" s="1">
        <v>5</v>
      </c>
      <c r="H332" s="1" t="s">
        <v>24</v>
      </c>
      <c r="I332" s="1" t="s">
        <v>22</v>
      </c>
      <c r="L332" s="1" t="s">
        <v>24</v>
      </c>
      <c r="M332" s="1" t="s">
        <v>3822</v>
      </c>
      <c r="N332" s="1">
        <v>6</v>
      </c>
      <c r="O332" s="1" t="s">
        <v>24</v>
      </c>
      <c r="P332" s="1" t="s">
        <v>27</v>
      </c>
      <c r="V332" s="1" t="s">
        <v>374</v>
      </c>
      <c r="W332" s="1">
        <v>14.839560000000001</v>
      </c>
      <c r="X332" s="1">
        <v>-83.668239999999997</v>
      </c>
    </row>
    <row r="333" spans="1:24">
      <c r="A333" s="1">
        <v>332</v>
      </c>
      <c r="B333" s="1" t="s">
        <v>375</v>
      </c>
      <c r="C333" s="1" t="s">
        <v>19</v>
      </c>
      <c r="F333" s="1" t="s">
        <v>3823</v>
      </c>
      <c r="G333" s="1">
        <v>9</v>
      </c>
      <c r="H333" s="1" t="s">
        <v>21</v>
      </c>
      <c r="I333" s="1" t="s">
        <v>22</v>
      </c>
      <c r="L333" s="1" t="s">
        <v>24</v>
      </c>
      <c r="M333" s="1" t="s">
        <v>3823</v>
      </c>
      <c r="N333" s="1">
        <v>9</v>
      </c>
      <c r="O333" s="1" t="s">
        <v>21</v>
      </c>
      <c r="P333" s="1" t="s">
        <v>27</v>
      </c>
      <c r="V333" s="1" t="s">
        <v>375</v>
      </c>
      <c r="W333" s="1">
        <v>14.840120000000001</v>
      </c>
      <c r="X333" s="1">
        <v>-83.540859999999995</v>
      </c>
    </row>
    <row r="334" spans="1:24">
      <c r="A334" s="1">
        <v>333</v>
      </c>
      <c r="B334" s="1" t="s">
        <v>376</v>
      </c>
      <c r="C334" s="1" t="s">
        <v>19</v>
      </c>
      <c r="F334" s="1" t="s">
        <v>3823</v>
      </c>
      <c r="G334" s="1">
        <v>7</v>
      </c>
      <c r="H334" s="1" t="s">
        <v>21</v>
      </c>
      <c r="I334" s="1" t="s">
        <v>22</v>
      </c>
      <c r="L334" s="1" t="s">
        <v>24</v>
      </c>
      <c r="M334" s="1" t="s">
        <v>3822</v>
      </c>
      <c r="N334" s="1">
        <v>6</v>
      </c>
      <c r="O334" s="1" t="s">
        <v>24</v>
      </c>
      <c r="P334" s="1" t="s">
        <v>27</v>
      </c>
      <c r="V334" s="1" t="s">
        <v>376</v>
      </c>
      <c r="W334" s="1">
        <v>14.88336</v>
      </c>
      <c r="X334" s="1">
        <v>-83.499219999999994</v>
      </c>
    </row>
    <row r="335" spans="1:24">
      <c r="A335" s="1">
        <v>334</v>
      </c>
      <c r="B335" s="1" t="s">
        <v>377</v>
      </c>
      <c r="C335" s="1" t="s">
        <v>19</v>
      </c>
      <c r="F335" s="1" t="s">
        <v>3823</v>
      </c>
      <c r="G335" s="1">
        <v>9</v>
      </c>
      <c r="H335" s="1" t="s">
        <v>21</v>
      </c>
      <c r="I335" s="1" t="s">
        <v>22</v>
      </c>
      <c r="L335" s="1" t="s">
        <v>24</v>
      </c>
      <c r="M335" s="1" t="s">
        <v>3823</v>
      </c>
      <c r="N335" s="1">
        <v>9</v>
      </c>
      <c r="O335" s="1" t="s">
        <v>21</v>
      </c>
      <c r="P335" s="1" t="s">
        <v>27</v>
      </c>
      <c r="V335" s="1" t="s">
        <v>377</v>
      </c>
      <c r="W335" s="1">
        <v>14.92658</v>
      </c>
      <c r="X335" s="1">
        <v>-83.457560000000001</v>
      </c>
    </row>
    <row r="336" spans="1:24">
      <c r="A336" s="1">
        <v>335</v>
      </c>
      <c r="B336" s="1" t="s">
        <v>378</v>
      </c>
      <c r="C336" s="1" t="s">
        <v>19</v>
      </c>
      <c r="F336" s="1" t="s">
        <v>3823</v>
      </c>
      <c r="G336" s="1">
        <v>9</v>
      </c>
      <c r="H336" s="1" t="s">
        <v>21</v>
      </c>
      <c r="I336" s="1" t="s">
        <v>22</v>
      </c>
      <c r="L336" s="1" t="s">
        <v>24</v>
      </c>
      <c r="M336" s="1" t="s">
        <v>3823</v>
      </c>
      <c r="N336" s="1">
        <v>9</v>
      </c>
      <c r="O336" s="1" t="s">
        <v>21</v>
      </c>
      <c r="P336" s="1" t="s">
        <v>27</v>
      </c>
      <c r="V336" s="1" t="s">
        <v>378</v>
      </c>
      <c r="W336" s="1">
        <v>12.205640000000001</v>
      </c>
      <c r="X336" s="1">
        <v>-84.222650000000002</v>
      </c>
    </row>
    <row r="337" spans="1:24">
      <c r="A337" s="1">
        <v>336</v>
      </c>
      <c r="B337" s="1" t="s">
        <v>379</v>
      </c>
      <c r="C337" s="1" t="s">
        <v>19</v>
      </c>
      <c r="F337" s="1" t="s">
        <v>3823</v>
      </c>
      <c r="G337" s="1">
        <v>9</v>
      </c>
      <c r="H337" s="1" t="s">
        <v>21</v>
      </c>
      <c r="I337" s="1" t="s">
        <v>22</v>
      </c>
      <c r="L337" s="1" t="s">
        <v>24</v>
      </c>
      <c r="M337" s="1" t="s">
        <v>3823</v>
      </c>
      <c r="N337" s="1">
        <v>9</v>
      </c>
      <c r="O337" s="1" t="s">
        <v>21</v>
      </c>
      <c r="P337" s="1" t="s">
        <v>27</v>
      </c>
      <c r="V337" s="1" t="s">
        <v>379</v>
      </c>
      <c r="W337" s="1">
        <v>12.290459999999999</v>
      </c>
      <c r="X337" s="1">
        <v>-83.796629999999993</v>
      </c>
    </row>
    <row r="338" spans="1:24">
      <c r="A338" s="1">
        <v>337</v>
      </c>
      <c r="B338" s="1" t="s">
        <v>380</v>
      </c>
      <c r="C338" s="1" t="s">
        <v>19</v>
      </c>
      <c r="F338" s="1" t="s">
        <v>3823</v>
      </c>
      <c r="G338" s="1">
        <v>9</v>
      </c>
      <c r="H338" s="1" t="s">
        <v>21</v>
      </c>
      <c r="I338" s="1" t="s">
        <v>22</v>
      </c>
      <c r="L338" s="1" t="s">
        <v>24</v>
      </c>
      <c r="M338" s="1" t="s">
        <v>3823</v>
      </c>
      <c r="N338" s="1">
        <v>9</v>
      </c>
      <c r="O338" s="1" t="s">
        <v>21</v>
      </c>
      <c r="P338" s="1" t="s">
        <v>55</v>
      </c>
      <c r="V338" s="1" t="s">
        <v>380</v>
      </c>
      <c r="W338" s="1">
        <v>12.332520000000001</v>
      </c>
      <c r="X338" s="1">
        <v>-83.838639999999998</v>
      </c>
    </row>
    <row r="339" spans="1:24">
      <c r="A339" s="1">
        <v>338</v>
      </c>
      <c r="B339" s="1" t="s">
        <v>381</v>
      </c>
      <c r="C339" s="1" t="s">
        <v>19</v>
      </c>
      <c r="F339" s="1" t="s">
        <v>3823</v>
      </c>
      <c r="G339" s="1">
        <v>9</v>
      </c>
      <c r="H339" s="1" t="s">
        <v>21</v>
      </c>
      <c r="I339" s="1" t="s">
        <v>22</v>
      </c>
      <c r="L339" s="1" t="s">
        <v>24</v>
      </c>
      <c r="M339" s="1" t="s">
        <v>3823</v>
      </c>
      <c r="N339" s="1">
        <v>9</v>
      </c>
      <c r="O339" s="1" t="s">
        <v>21</v>
      </c>
      <c r="P339" s="1" t="s">
        <v>27</v>
      </c>
      <c r="V339" s="1" t="s">
        <v>381</v>
      </c>
      <c r="W339" s="1">
        <v>12.2476</v>
      </c>
      <c r="X339" s="1">
        <v>-84.00967</v>
      </c>
    </row>
    <row r="340" spans="1:24">
      <c r="A340" s="1">
        <v>339</v>
      </c>
      <c r="B340" s="1" t="s">
        <v>382</v>
      </c>
      <c r="C340" s="1" t="s">
        <v>19</v>
      </c>
      <c r="F340" s="1" t="s">
        <v>3823</v>
      </c>
      <c r="G340" s="1">
        <v>9</v>
      </c>
      <c r="H340" s="1" t="s">
        <v>21</v>
      </c>
      <c r="I340" s="1" t="s">
        <v>22</v>
      </c>
      <c r="L340" s="1" t="s">
        <v>24</v>
      </c>
      <c r="M340" s="1" t="s">
        <v>3823</v>
      </c>
      <c r="N340" s="1">
        <v>9</v>
      </c>
      <c r="O340" s="1" t="s">
        <v>21</v>
      </c>
      <c r="P340" s="1" t="s">
        <v>27</v>
      </c>
      <c r="V340" s="1" t="s">
        <v>382</v>
      </c>
      <c r="W340" s="1">
        <v>12.24714</v>
      </c>
      <c r="X340" s="1">
        <v>-83.967169999999996</v>
      </c>
    </row>
    <row r="341" spans="1:24">
      <c r="A341" s="1">
        <v>340</v>
      </c>
      <c r="B341" s="1" t="s">
        <v>383</v>
      </c>
      <c r="C341" s="1" t="s">
        <v>19</v>
      </c>
      <c r="F341" s="1" t="s">
        <v>3823</v>
      </c>
      <c r="G341" s="1">
        <v>9</v>
      </c>
      <c r="H341" s="1" t="s">
        <v>21</v>
      </c>
      <c r="I341" s="1" t="s">
        <v>22</v>
      </c>
      <c r="L341" s="1" t="s">
        <v>24</v>
      </c>
      <c r="M341" s="1" t="s">
        <v>3823</v>
      </c>
      <c r="N341" s="1">
        <v>9</v>
      </c>
      <c r="O341" s="1" t="s">
        <v>21</v>
      </c>
      <c r="P341" s="1" t="s">
        <v>27</v>
      </c>
      <c r="V341" s="1" t="s">
        <v>383</v>
      </c>
      <c r="W341" s="1">
        <v>12.67248</v>
      </c>
      <c r="X341" s="1">
        <v>-83.838539999999995</v>
      </c>
    </row>
    <row r="342" spans="1:24">
      <c r="A342" s="1">
        <v>341</v>
      </c>
      <c r="B342" s="1" t="s">
        <v>384</v>
      </c>
      <c r="C342" s="1" t="s">
        <v>19</v>
      </c>
      <c r="F342" s="1" t="s">
        <v>3822</v>
      </c>
      <c r="G342" s="1">
        <v>5</v>
      </c>
      <c r="H342" s="1" t="s">
        <v>21</v>
      </c>
      <c r="I342" s="1" t="s">
        <v>22</v>
      </c>
      <c r="L342" s="1" t="s">
        <v>24</v>
      </c>
      <c r="M342" s="1" t="s">
        <v>3822</v>
      </c>
      <c r="N342" s="1">
        <v>4</v>
      </c>
      <c r="O342" s="1" t="s">
        <v>21</v>
      </c>
      <c r="P342" s="1" t="s">
        <v>27</v>
      </c>
      <c r="V342" s="1" t="s">
        <v>384</v>
      </c>
      <c r="W342" s="1">
        <v>14.11774</v>
      </c>
      <c r="X342" s="1">
        <v>-84.94444</v>
      </c>
    </row>
    <row r="343" spans="1:24">
      <c r="A343" s="1">
        <v>342</v>
      </c>
      <c r="B343" s="1" t="s">
        <v>385</v>
      </c>
      <c r="C343" s="1" t="s">
        <v>19</v>
      </c>
      <c r="F343" s="1" t="s">
        <v>3823</v>
      </c>
      <c r="G343" s="1">
        <v>7</v>
      </c>
      <c r="H343" s="1" t="s">
        <v>21</v>
      </c>
      <c r="I343" s="1" t="s">
        <v>22</v>
      </c>
      <c r="L343" s="1" t="s">
        <v>24</v>
      </c>
      <c r="M343" s="1" t="s">
        <v>3822</v>
      </c>
      <c r="N343" s="1">
        <v>5</v>
      </c>
      <c r="O343" s="1" t="s">
        <v>21</v>
      </c>
      <c r="P343" s="1" t="s">
        <v>27</v>
      </c>
      <c r="V343" s="1" t="s">
        <v>385</v>
      </c>
      <c r="W343" s="1">
        <v>14.16028</v>
      </c>
      <c r="X343" s="1">
        <v>-83.881169999999997</v>
      </c>
    </row>
    <row r="344" spans="1:24">
      <c r="A344" s="1">
        <v>343</v>
      </c>
      <c r="B344" s="1" t="s">
        <v>386</v>
      </c>
      <c r="C344" s="1" t="s">
        <v>19</v>
      </c>
      <c r="F344" s="1" t="s">
        <v>3823</v>
      </c>
      <c r="G344" s="1">
        <v>9</v>
      </c>
      <c r="H344" s="1" t="s">
        <v>21</v>
      </c>
      <c r="I344" s="1" t="s">
        <v>22</v>
      </c>
      <c r="L344" s="1" t="s">
        <v>24</v>
      </c>
      <c r="M344" s="1" t="s">
        <v>3823</v>
      </c>
      <c r="N344" s="1">
        <v>9</v>
      </c>
      <c r="O344" s="1" t="s">
        <v>21</v>
      </c>
      <c r="P344" s="1" t="s">
        <v>27</v>
      </c>
      <c r="V344" s="1" t="s">
        <v>386</v>
      </c>
      <c r="W344" s="1">
        <v>14.28661</v>
      </c>
      <c r="X344" s="1">
        <v>-83.626689999999996</v>
      </c>
    </row>
    <row r="345" spans="1:24">
      <c r="A345" s="1">
        <v>344</v>
      </c>
      <c r="B345" s="1" t="s">
        <v>387</v>
      </c>
      <c r="C345" s="1" t="s">
        <v>19</v>
      </c>
      <c r="F345" s="1" t="s">
        <v>3822</v>
      </c>
      <c r="G345" s="1">
        <v>5</v>
      </c>
      <c r="H345" s="1" t="s">
        <v>24</v>
      </c>
      <c r="I345" s="1" t="s">
        <v>22</v>
      </c>
      <c r="L345" s="1" t="s">
        <v>24</v>
      </c>
      <c r="M345" s="1" t="s">
        <v>3822</v>
      </c>
      <c r="N345" s="1">
        <v>5</v>
      </c>
      <c r="O345" s="1" t="s">
        <v>21</v>
      </c>
      <c r="P345" s="1" t="s">
        <v>27</v>
      </c>
      <c r="V345" s="1" t="s">
        <v>387</v>
      </c>
      <c r="W345" s="1">
        <v>13.18296</v>
      </c>
      <c r="X345" s="1">
        <v>-84.050989999999999</v>
      </c>
    </row>
    <row r="346" spans="1:24">
      <c r="A346" s="1">
        <v>345</v>
      </c>
      <c r="B346" s="1" t="s">
        <v>388</v>
      </c>
      <c r="C346" s="1" t="s">
        <v>19</v>
      </c>
      <c r="F346" s="1" t="s">
        <v>3822</v>
      </c>
      <c r="G346" s="1">
        <v>4</v>
      </c>
      <c r="H346" s="1" t="s">
        <v>21</v>
      </c>
      <c r="I346" s="1" t="s">
        <v>22</v>
      </c>
      <c r="L346" s="1" t="s">
        <v>24</v>
      </c>
      <c r="M346" s="1" t="s">
        <v>3822</v>
      </c>
      <c r="N346" s="1">
        <v>4</v>
      </c>
      <c r="O346" s="1" t="s">
        <v>21</v>
      </c>
      <c r="P346" s="1" t="s">
        <v>27</v>
      </c>
      <c r="V346" s="1" t="s">
        <v>388</v>
      </c>
      <c r="W346" s="1">
        <v>10.76083</v>
      </c>
      <c r="X346" s="1">
        <v>-83.88373</v>
      </c>
    </row>
    <row r="347" spans="1:24">
      <c r="A347" s="1">
        <v>346</v>
      </c>
      <c r="B347" s="1" t="s">
        <v>389</v>
      </c>
      <c r="C347" s="1" t="s">
        <v>19</v>
      </c>
      <c r="F347" s="1" t="s">
        <v>3823</v>
      </c>
      <c r="G347" s="1">
        <v>8</v>
      </c>
      <c r="H347" s="1" t="s">
        <v>21</v>
      </c>
      <c r="I347" s="1" t="s">
        <v>22</v>
      </c>
      <c r="J347" s="1" t="s">
        <v>33</v>
      </c>
      <c r="L347" s="1" t="s">
        <v>24</v>
      </c>
      <c r="M347" s="1" t="s">
        <v>3823</v>
      </c>
      <c r="N347" s="1">
        <v>7</v>
      </c>
      <c r="O347" s="1" t="s">
        <v>21</v>
      </c>
      <c r="P347" s="1" t="s">
        <v>25</v>
      </c>
      <c r="V347" s="1" t="s">
        <v>389</v>
      </c>
      <c r="W347" s="1">
        <v>10.803269999999999</v>
      </c>
      <c r="X347" s="1">
        <v>-83.883290000000002</v>
      </c>
    </row>
    <row r="348" spans="1:24">
      <c r="A348" s="1">
        <v>347</v>
      </c>
      <c r="B348" s="1" t="s">
        <v>390</v>
      </c>
      <c r="C348" s="1" t="s">
        <v>19</v>
      </c>
      <c r="F348" s="1" t="s">
        <v>3823</v>
      </c>
      <c r="G348" s="1">
        <v>9</v>
      </c>
      <c r="H348" s="1" t="s">
        <v>21</v>
      </c>
      <c r="I348" s="1" t="s">
        <v>22</v>
      </c>
      <c r="J348" s="1" t="s">
        <v>33</v>
      </c>
      <c r="L348" s="1" t="s">
        <v>24</v>
      </c>
      <c r="M348" s="1" t="s">
        <v>3823</v>
      </c>
      <c r="N348" s="1">
        <v>8</v>
      </c>
      <c r="O348" s="1" t="s">
        <v>21</v>
      </c>
      <c r="P348" s="1" t="s">
        <v>25</v>
      </c>
      <c r="V348" s="1" t="s">
        <v>390</v>
      </c>
      <c r="W348" s="1">
        <v>10.846920000000001</v>
      </c>
      <c r="X348" s="1">
        <v>-84.17895</v>
      </c>
    </row>
    <row r="349" spans="1:24">
      <c r="A349" s="1">
        <v>348</v>
      </c>
      <c r="B349" s="1" t="s">
        <v>391</v>
      </c>
      <c r="C349" s="1" t="s">
        <v>19</v>
      </c>
      <c r="F349" s="1" t="s">
        <v>3823</v>
      </c>
      <c r="G349" s="1">
        <v>8</v>
      </c>
      <c r="H349" s="1" t="s">
        <v>21</v>
      </c>
      <c r="I349" s="1" t="s">
        <v>22</v>
      </c>
      <c r="L349" s="1" t="s">
        <v>24</v>
      </c>
      <c r="M349" s="1" t="s">
        <v>3823</v>
      </c>
      <c r="N349" s="1">
        <v>9</v>
      </c>
      <c r="O349" s="1" t="s">
        <v>61</v>
      </c>
      <c r="P349" s="1" t="s">
        <v>27</v>
      </c>
      <c r="V349" s="1" t="s">
        <v>391</v>
      </c>
      <c r="W349" s="1">
        <v>10.845739999999999</v>
      </c>
      <c r="X349" s="1">
        <v>-83.967849999999999</v>
      </c>
    </row>
    <row r="350" spans="1:24">
      <c r="A350" s="1">
        <v>349</v>
      </c>
      <c r="B350" s="1" t="s">
        <v>392</v>
      </c>
      <c r="C350" s="1" t="s">
        <v>19</v>
      </c>
      <c r="F350" s="1" t="s">
        <v>3823</v>
      </c>
      <c r="G350" s="1">
        <v>9</v>
      </c>
      <c r="H350" s="1" t="s">
        <v>21</v>
      </c>
      <c r="I350" s="1" t="s">
        <v>22</v>
      </c>
      <c r="L350" s="1" t="s">
        <v>24</v>
      </c>
      <c r="M350" s="1" t="s">
        <v>3823</v>
      </c>
      <c r="N350" s="1">
        <v>9</v>
      </c>
      <c r="O350" s="1" t="s">
        <v>21</v>
      </c>
      <c r="P350" s="1" t="s">
        <v>27</v>
      </c>
      <c r="V350" s="1" t="s">
        <v>392</v>
      </c>
      <c r="W350" s="1">
        <v>10.84614</v>
      </c>
      <c r="X350" s="1">
        <v>-83.924880000000002</v>
      </c>
    </row>
    <row r="351" spans="1:24">
      <c r="A351" s="1">
        <v>350</v>
      </c>
      <c r="B351" s="1" t="s">
        <v>393</v>
      </c>
      <c r="C351" s="1" t="s">
        <v>19</v>
      </c>
      <c r="F351" s="1" t="s">
        <v>3823</v>
      </c>
      <c r="G351" s="1">
        <v>9</v>
      </c>
      <c r="H351" s="1" t="s">
        <v>21</v>
      </c>
      <c r="I351" s="1" t="s">
        <v>22</v>
      </c>
      <c r="L351" s="1" t="s">
        <v>24</v>
      </c>
      <c r="M351" s="1" t="s">
        <v>3823</v>
      </c>
      <c r="N351" s="1">
        <v>9</v>
      </c>
      <c r="O351" s="1" t="s">
        <v>21</v>
      </c>
      <c r="P351" s="1" t="s">
        <v>27</v>
      </c>
      <c r="V351" s="1" t="s">
        <v>393</v>
      </c>
      <c r="W351" s="1">
        <v>10.88819</v>
      </c>
      <c r="X351" s="1">
        <v>-84.052430000000001</v>
      </c>
    </row>
    <row r="352" spans="1:24">
      <c r="A352" s="1">
        <v>351</v>
      </c>
      <c r="B352" s="1" t="s">
        <v>394</v>
      </c>
      <c r="C352" s="1" t="s">
        <v>19</v>
      </c>
      <c r="F352" s="1" t="s">
        <v>3823</v>
      </c>
      <c r="G352" s="1">
        <v>7</v>
      </c>
      <c r="H352" s="1" t="s">
        <v>21</v>
      </c>
      <c r="I352" s="1" t="s">
        <v>22</v>
      </c>
      <c r="L352" s="1" t="s">
        <v>24</v>
      </c>
      <c r="M352" s="1" t="s">
        <v>3822</v>
      </c>
      <c r="N352" s="1">
        <v>6</v>
      </c>
      <c r="O352" s="1" t="s">
        <v>21</v>
      </c>
      <c r="P352" s="1" t="s">
        <v>55</v>
      </c>
      <c r="V352" s="1" t="s">
        <v>394</v>
      </c>
      <c r="W352" s="1">
        <v>10.88777</v>
      </c>
      <c r="X352" s="1">
        <v>-83.92492</v>
      </c>
    </row>
    <row r="353" spans="1:24">
      <c r="A353" s="1">
        <v>352</v>
      </c>
      <c r="B353" s="1" t="s">
        <v>395</v>
      </c>
      <c r="C353" s="1" t="s">
        <v>19</v>
      </c>
      <c r="F353" s="1" t="s">
        <v>3823</v>
      </c>
      <c r="G353" s="1">
        <v>9</v>
      </c>
      <c r="H353" s="1" t="s">
        <v>21</v>
      </c>
      <c r="I353" s="1" t="s">
        <v>22</v>
      </c>
      <c r="J353" s="1" t="s">
        <v>33</v>
      </c>
      <c r="L353" s="1" t="s">
        <v>24</v>
      </c>
      <c r="M353" s="1" t="s">
        <v>3823</v>
      </c>
      <c r="N353" s="1">
        <v>9</v>
      </c>
      <c r="O353" s="1" t="s">
        <v>21</v>
      </c>
      <c r="P353" s="1" t="s">
        <v>25</v>
      </c>
      <c r="V353" s="1" t="s">
        <v>395</v>
      </c>
      <c r="W353" s="1">
        <v>10.88729</v>
      </c>
      <c r="X353" s="1">
        <v>-83.797409999999999</v>
      </c>
    </row>
    <row r="354" spans="1:24">
      <c r="A354" s="1">
        <v>353</v>
      </c>
      <c r="B354" s="1" t="s">
        <v>396</v>
      </c>
      <c r="C354" s="1" t="s">
        <v>19</v>
      </c>
      <c r="F354" s="1" t="s">
        <v>3823</v>
      </c>
      <c r="G354" s="1">
        <v>9</v>
      </c>
      <c r="H354" s="1" t="s">
        <v>21</v>
      </c>
      <c r="I354" s="1" t="s">
        <v>22</v>
      </c>
      <c r="J354" s="1" t="s">
        <v>33</v>
      </c>
      <c r="L354" s="1" t="s">
        <v>24</v>
      </c>
      <c r="M354" s="1" t="s">
        <v>3823</v>
      </c>
      <c r="N354" s="1">
        <v>9</v>
      </c>
      <c r="O354" s="1" t="s">
        <v>21</v>
      </c>
      <c r="P354" s="1" t="s">
        <v>25</v>
      </c>
      <c r="V354" s="1" t="s">
        <v>396</v>
      </c>
      <c r="W354" s="1">
        <v>10.888579999999999</v>
      </c>
      <c r="X354" s="1">
        <v>-83.754419999999996</v>
      </c>
    </row>
    <row r="355" spans="1:24">
      <c r="A355" s="1">
        <v>354</v>
      </c>
      <c r="B355" s="1" t="s">
        <v>397</v>
      </c>
      <c r="C355" s="1" t="s">
        <v>19</v>
      </c>
      <c r="F355" s="1" t="s">
        <v>3822</v>
      </c>
      <c r="G355" s="1">
        <v>6</v>
      </c>
      <c r="H355" s="1" t="s">
        <v>21</v>
      </c>
      <c r="I355" s="1" t="s">
        <v>22</v>
      </c>
      <c r="L355" s="1" t="s">
        <v>24</v>
      </c>
      <c r="M355" s="1" t="s">
        <v>3822</v>
      </c>
      <c r="N355" s="1">
        <v>6</v>
      </c>
      <c r="O355" s="1" t="s">
        <v>21</v>
      </c>
      <c r="P355" s="1" t="s">
        <v>27</v>
      </c>
      <c r="V355" s="1" t="s">
        <v>397</v>
      </c>
      <c r="W355" s="1">
        <v>10.93064</v>
      </c>
      <c r="X355" s="1">
        <v>-84.052019999999999</v>
      </c>
    </row>
    <row r="356" spans="1:24">
      <c r="A356" s="1">
        <v>355</v>
      </c>
      <c r="B356" s="1" t="s">
        <v>398</v>
      </c>
      <c r="C356" s="1" t="s">
        <v>19</v>
      </c>
      <c r="F356" s="1" t="s">
        <v>3823</v>
      </c>
      <c r="G356" s="1">
        <v>9</v>
      </c>
      <c r="H356" s="1" t="s">
        <v>21</v>
      </c>
      <c r="I356" s="1" t="s">
        <v>22</v>
      </c>
      <c r="L356" s="1" t="s">
        <v>24</v>
      </c>
      <c r="M356" s="1" t="s">
        <v>3823</v>
      </c>
      <c r="N356" s="1">
        <v>9</v>
      </c>
      <c r="O356" s="1" t="s">
        <v>21</v>
      </c>
      <c r="P356" s="1" t="s">
        <v>27</v>
      </c>
      <c r="V356" s="1" t="s">
        <v>398</v>
      </c>
      <c r="W356" s="1">
        <v>10.931050000000001</v>
      </c>
      <c r="X356" s="1">
        <v>-84.094059999999999</v>
      </c>
    </row>
    <row r="357" spans="1:24">
      <c r="A357" s="1">
        <v>356</v>
      </c>
      <c r="B357" s="1" t="s">
        <v>399</v>
      </c>
      <c r="C357" s="1" t="s">
        <v>19</v>
      </c>
      <c r="F357" s="1" t="s">
        <v>3823</v>
      </c>
      <c r="G357" s="1">
        <v>9</v>
      </c>
      <c r="H357" s="1" t="s">
        <v>21</v>
      </c>
      <c r="I357" s="1" t="s">
        <v>22</v>
      </c>
      <c r="L357" s="1" t="s">
        <v>24</v>
      </c>
      <c r="M357" s="1" t="s">
        <v>3823</v>
      </c>
      <c r="N357" s="1">
        <v>9</v>
      </c>
      <c r="O357" s="1" t="s">
        <v>21</v>
      </c>
      <c r="P357" s="1" t="s">
        <v>27</v>
      </c>
      <c r="V357" s="1" t="s">
        <v>399</v>
      </c>
      <c r="W357" s="1">
        <v>10.9306</v>
      </c>
      <c r="X357" s="1">
        <v>-83.796949999999995</v>
      </c>
    </row>
    <row r="358" spans="1:24">
      <c r="A358" s="1">
        <v>357</v>
      </c>
      <c r="B358" s="1" t="s">
        <v>400</v>
      </c>
      <c r="C358" s="1" t="s">
        <v>19</v>
      </c>
      <c r="F358" s="1" t="s">
        <v>3823</v>
      </c>
      <c r="G358" s="1">
        <v>7</v>
      </c>
      <c r="H358" s="1" t="s">
        <v>24</v>
      </c>
      <c r="I358" s="1" t="s">
        <v>22</v>
      </c>
      <c r="L358" s="1" t="s">
        <v>24</v>
      </c>
      <c r="M358" s="1" t="s">
        <v>3822</v>
      </c>
      <c r="N358" s="1">
        <v>4</v>
      </c>
      <c r="O358" s="1" t="s">
        <v>21</v>
      </c>
      <c r="P358" s="1" t="s">
        <v>27</v>
      </c>
      <c r="V358" s="1" t="s">
        <v>400</v>
      </c>
      <c r="W358" s="1">
        <v>10.93102</v>
      </c>
      <c r="X358" s="1">
        <v>-83.753960000000006</v>
      </c>
    </row>
    <row r="359" spans="1:24">
      <c r="A359" s="1">
        <v>358</v>
      </c>
      <c r="B359" s="1" t="s">
        <v>401</v>
      </c>
      <c r="C359" s="1" t="s">
        <v>19</v>
      </c>
      <c r="F359" s="1" t="s">
        <v>3823</v>
      </c>
      <c r="G359" s="1">
        <v>9</v>
      </c>
      <c r="H359" s="1" t="s">
        <v>21</v>
      </c>
      <c r="I359" s="1" t="s">
        <v>22</v>
      </c>
      <c r="L359" s="1" t="s">
        <v>24</v>
      </c>
      <c r="M359" s="1" t="s">
        <v>3823</v>
      </c>
      <c r="N359" s="1">
        <v>9</v>
      </c>
      <c r="O359" s="1" t="s">
        <v>21</v>
      </c>
      <c r="P359" s="1" t="s">
        <v>27</v>
      </c>
      <c r="V359" s="1" t="s">
        <v>401</v>
      </c>
      <c r="W359" s="1">
        <v>10.97367</v>
      </c>
      <c r="X359" s="1">
        <v>-84.265280000000004</v>
      </c>
    </row>
    <row r="360" spans="1:24">
      <c r="A360" s="1">
        <v>359</v>
      </c>
      <c r="B360" s="1" t="s">
        <v>402</v>
      </c>
      <c r="C360" s="1" t="s">
        <v>19</v>
      </c>
      <c r="F360" s="1" t="s">
        <v>3823</v>
      </c>
      <c r="G360" s="1">
        <v>9</v>
      </c>
      <c r="H360" s="1" t="s">
        <v>21</v>
      </c>
      <c r="I360" s="1" t="s">
        <v>22</v>
      </c>
      <c r="L360" s="1" t="s">
        <v>24</v>
      </c>
      <c r="M360" s="1" t="s">
        <v>3823</v>
      </c>
      <c r="N360" s="1">
        <v>9</v>
      </c>
      <c r="O360" s="1" t="s">
        <v>21</v>
      </c>
      <c r="P360" s="1" t="s">
        <v>27</v>
      </c>
      <c r="V360" s="1" t="s">
        <v>402</v>
      </c>
      <c r="W360" s="1">
        <v>10.972759999999999</v>
      </c>
      <c r="X360" s="1">
        <v>-84.009079999999997</v>
      </c>
    </row>
    <row r="361" spans="1:24">
      <c r="A361" s="1">
        <v>360</v>
      </c>
      <c r="B361" s="1" t="s">
        <v>403</v>
      </c>
      <c r="C361" s="1" t="s">
        <v>19</v>
      </c>
      <c r="F361" s="1" t="s">
        <v>3822</v>
      </c>
      <c r="G361" s="1">
        <v>4</v>
      </c>
      <c r="H361" s="1" t="s">
        <v>24</v>
      </c>
      <c r="I361" s="1" t="s">
        <v>22</v>
      </c>
      <c r="L361" s="1" t="s">
        <v>24</v>
      </c>
      <c r="M361" s="1" t="s">
        <v>3822</v>
      </c>
      <c r="N361" s="1">
        <v>4</v>
      </c>
      <c r="O361" s="1" t="s">
        <v>24</v>
      </c>
      <c r="P361" s="1" t="s">
        <v>27</v>
      </c>
      <c r="V361" s="1" t="s">
        <v>403</v>
      </c>
      <c r="W361" s="1">
        <v>10.973179999999999</v>
      </c>
      <c r="X361" s="1">
        <v>-84.051590000000004</v>
      </c>
    </row>
    <row r="362" spans="1:24">
      <c r="A362" s="1">
        <v>361</v>
      </c>
      <c r="B362" s="1" t="s">
        <v>404</v>
      </c>
      <c r="C362" s="1" t="s">
        <v>19</v>
      </c>
      <c r="F362" s="1" t="s">
        <v>3823</v>
      </c>
      <c r="G362" s="1">
        <v>9</v>
      </c>
      <c r="H362" s="1" t="s">
        <v>21</v>
      </c>
      <c r="I362" s="1" t="s">
        <v>22</v>
      </c>
      <c r="L362" s="1" t="s">
        <v>24</v>
      </c>
      <c r="M362" s="1" t="s">
        <v>3823</v>
      </c>
      <c r="N362" s="1">
        <v>9</v>
      </c>
      <c r="O362" s="1" t="s">
        <v>21</v>
      </c>
      <c r="P362" s="1" t="s">
        <v>27</v>
      </c>
      <c r="V362" s="1" t="s">
        <v>404</v>
      </c>
      <c r="W362" s="1">
        <v>10.97226</v>
      </c>
      <c r="X362" s="1">
        <v>-83.796499999999995</v>
      </c>
    </row>
    <row r="363" spans="1:24">
      <c r="A363" s="1">
        <v>362</v>
      </c>
      <c r="B363" s="1" t="s">
        <v>405</v>
      </c>
      <c r="C363" s="1" t="s">
        <v>19</v>
      </c>
      <c r="F363" s="1" t="s">
        <v>3823</v>
      </c>
      <c r="G363" s="1">
        <v>9</v>
      </c>
      <c r="H363" s="1" t="s">
        <v>21</v>
      </c>
      <c r="I363" s="1" t="s">
        <v>22</v>
      </c>
      <c r="J363" s="1" t="s">
        <v>33</v>
      </c>
      <c r="L363" s="1" t="s">
        <v>24</v>
      </c>
      <c r="M363" s="1" t="s">
        <v>3823</v>
      </c>
      <c r="N363" s="1">
        <v>9</v>
      </c>
      <c r="O363" s="1" t="s">
        <v>21</v>
      </c>
      <c r="P363" s="1" t="s">
        <v>55</v>
      </c>
      <c r="V363" s="1" t="s">
        <v>405</v>
      </c>
      <c r="W363" s="1">
        <v>11.015750000000001</v>
      </c>
      <c r="X363" s="1">
        <v>-84.222819999999999</v>
      </c>
    </row>
    <row r="364" spans="1:24">
      <c r="A364" s="1">
        <v>363</v>
      </c>
      <c r="B364" s="1" t="s">
        <v>406</v>
      </c>
      <c r="C364" s="1" t="s">
        <v>19</v>
      </c>
      <c r="F364" s="1" t="s">
        <v>3823</v>
      </c>
      <c r="G364" s="1">
        <v>7</v>
      </c>
      <c r="H364" s="1" t="s">
        <v>21</v>
      </c>
      <c r="I364" s="1" t="s">
        <v>22</v>
      </c>
      <c r="L364" s="1" t="s">
        <v>24</v>
      </c>
      <c r="M364" s="1" t="s">
        <v>3823</v>
      </c>
      <c r="N364" s="1">
        <v>7</v>
      </c>
      <c r="O364" s="1" t="s">
        <v>21</v>
      </c>
      <c r="P364" s="1" t="s">
        <v>27</v>
      </c>
      <c r="V364" s="1" t="s">
        <v>406</v>
      </c>
      <c r="W364" s="1">
        <v>11.01613</v>
      </c>
      <c r="X364" s="1">
        <v>-84.094880000000003</v>
      </c>
    </row>
    <row r="365" spans="1:24">
      <c r="A365" s="1">
        <v>364</v>
      </c>
      <c r="B365" s="1" t="s">
        <v>407</v>
      </c>
      <c r="C365" s="1" t="s">
        <v>19</v>
      </c>
      <c r="F365" s="1" t="s">
        <v>3823</v>
      </c>
      <c r="G365" s="1">
        <v>9</v>
      </c>
      <c r="H365" s="1" t="s">
        <v>21</v>
      </c>
      <c r="I365" s="1" t="s">
        <v>22</v>
      </c>
      <c r="L365" s="1" t="s">
        <v>24</v>
      </c>
      <c r="M365" s="1" t="s">
        <v>3823</v>
      </c>
      <c r="N365" s="1">
        <v>9</v>
      </c>
      <c r="O365" s="1" t="s">
        <v>21</v>
      </c>
      <c r="P365" s="1" t="s">
        <v>27</v>
      </c>
      <c r="V365" s="1" t="s">
        <v>407</v>
      </c>
      <c r="W365" s="1">
        <v>11.01573</v>
      </c>
      <c r="X365" s="1">
        <v>-83.967830000000006</v>
      </c>
    </row>
    <row r="366" spans="1:24">
      <c r="A366" s="1">
        <v>365</v>
      </c>
      <c r="B366" s="1" t="s">
        <v>408</v>
      </c>
      <c r="C366" s="1" t="s">
        <v>19</v>
      </c>
      <c r="F366" s="1" t="s">
        <v>3822</v>
      </c>
      <c r="G366" s="1">
        <v>3</v>
      </c>
      <c r="H366" s="1" t="s">
        <v>24</v>
      </c>
      <c r="I366" s="1" t="s">
        <v>22</v>
      </c>
      <c r="L366" s="1" t="s">
        <v>24</v>
      </c>
      <c r="M366" s="1" t="s">
        <v>3822</v>
      </c>
      <c r="N366" s="1">
        <v>3</v>
      </c>
      <c r="O366" s="1" t="s">
        <v>21</v>
      </c>
      <c r="P366" s="1" t="s">
        <v>27</v>
      </c>
      <c r="V366" s="1" t="s">
        <v>408</v>
      </c>
      <c r="W366" s="1">
        <v>11.015269999999999</v>
      </c>
      <c r="X366" s="1">
        <v>-83.840779999999995</v>
      </c>
    </row>
    <row r="367" spans="1:24">
      <c r="A367" s="1">
        <v>366</v>
      </c>
      <c r="B367" s="1" t="s">
        <v>409</v>
      </c>
      <c r="C367" s="1" t="s">
        <v>19</v>
      </c>
      <c r="F367" s="1" t="s">
        <v>3822</v>
      </c>
      <c r="G367" s="1">
        <v>4</v>
      </c>
      <c r="H367" s="1" t="s">
        <v>61</v>
      </c>
      <c r="I367" s="1" t="s">
        <v>22</v>
      </c>
      <c r="L367" s="1" t="s">
        <v>24</v>
      </c>
      <c r="M367" s="1" t="s">
        <v>3822</v>
      </c>
      <c r="N367" s="1">
        <v>4</v>
      </c>
      <c r="O367" s="1" t="s">
        <v>21</v>
      </c>
      <c r="P367" s="1" t="s">
        <v>27</v>
      </c>
      <c r="V367" s="1" t="s">
        <v>409</v>
      </c>
      <c r="W367" s="1">
        <v>11.05785</v>
      </c>
      <c r="X367" s="1">
        <v>-84.264930000000007</v>
      </c>
    </row>
    <row r="368" spans="1:24">
      <c r="A368" s="1">
        <v>367</v>
      </c>
      <c r="B368" s="1" t="s">
        <v>410</v>
      </c>
      <c r="C368" s="1" t="s">
        <v>19</v>
      </c>
      <c r="F368" s="1" t="s">
        <v>3823</v>
      </c>
      <c r="G368" s="1">
        <v>9</v>
      </c>
      <c r="H368" s="1" t="s">
        <v>21</v>
      </c>
      <c r="I368" s="1" t="s">
        <v>22</v>
      </c>
      <c r="L368" s="1" t="s">
        <v>24</v>
      </c>
      <c r="M368" s="1" t="s">
        <v>3823</v>
      </c>
      <c r="N368" s="1">
        <v>9</v>
      </c>
      <c r="O368" s="1" t="s">
        <v>21</v>
      </c>
      <c r="P368" s="1" t="s">
        <v>27</v>
      </c>
      <c r="V368" s="1" t="s">
        <v>410</v>
      </c>
      <c r="W368" s="1">
        <v>11.058210000000001</v>
      </c>
      <c r="X368" s="1">
        <v>-84.222430000000003</v>
      </c>
    </row>
    <row r="369" spans="1:24">
      <c r="A369" s="1">
        <v>368</v>
      </c>
      <c r="B369" s="1" t="s">
        <v>411</v>
      </c>
      <c r="C369" s="1" t="s">
        <v>19</v>
      </c>
      <c r="F369" s="1" t="s">
        <v>3823</v>
      </c>
      <c r="G369" s="1">
        <v>9</v>
      </c>
      <c r="H369" s="1" t="s">
        <v>21</v>
      </c>
      <c r="I369" s="1" t="s">
        <v>22</v>
      </c>
      <c r="L369" s="1" t="s">
        <v>24</v>
      </c>
      <c r="M369" s="1" t="s">
        <v>3823</v>
      </c>
      <c r="N369" s="1">
        <v>9</v>
      </c>
      <c r="O369" s="1" t="s">
        <v>21</v>
      </c>
      <c r="P369" s="1" t="s">
        <v>27</v>
      </c>
      <c r="V369" s="1" t="s">
        <v>411</v>
      </c>
      <c r="W369" s="1">
        <v>11.05776</v>
      </c>
      <c r="X369" s="1">
        <v>-84.009900000000002</v>
      </c>
    </row>
    <row r="370" spans="1:24">
      <c r="A370" s="1">
        <v>369</v>
      </c>
      <c r="B370" s="1" t="s">
        <v>412</v>
      </c>
      <c r="C370" s="1" t="s">
        <v>19</v>
      </c>
      <c r="F370" s="1" t="s">
        <v>3823</v>
      </c>
      <c r="G370" s="1">
        <v>9</v>
      </c>
      <c r="H370" s="1" t="s">
        <v>21</v>
      </c>
      <c r="I370" s="1" t="s">
        <v>22</v>
      </c>
      <c r="L370" s="1" t="s">
        <v>24</v>
      </c>
      <c r="M370" s="1" t="s">
        <v>3823</v>
      </c>
      <c r="N370" s="1">
        <v>9</v>
      </c>
      <c r="O370" s="1" t="s">
        <v>21</v>
      </c>
      <c r="P370" s="1" t="s">
        <v>27</v>
      </c>
      <c r="V370" s="1" t="s">
        <v>412</v>
      </c>
      <c r="W370" s="1">
        <v>11.05734</v>
      </c>
      <c r="X370" s="1">
        <v>-83.967399999999998</v>
      </c>
    </row>
    <row r="371" spans="1:24">
      <c r="A371" s="1">
        <v>370</v>
      </c>
      <c r="B371" s="1" t="s">
        <v>413</v>
      </c>
      <c r="C371" s="1" t="s">
        <v>19</v>
      </c>
      <c r="F371" s="1" t="s">
        <v>3823</v>
      </c>
      <c r="G371" s="1">
        <v>9</v>
      </c>
      <c r="H371" s="1" t="s">
        <v>21</v>
      </c>
      <c r="I371" s="1" t="s">
        <v>22</v>
      </c>
      <c r="L371" s="1" t="s">
        <v>24</v>
      </c>
      <c r="M371" s="1" t="s">
        <v>3822</v>
      </c>
      <c r="N371" s="1">
        <v>6</v>
      </c>
      <c r="O371" s="1" t="s">
        <v>61</v>
      </c>
      <c r="P371" s="1" t="s">
        <v>27</v>
      </c>
      <c r="V371" s="1" t="s">
        <v>413</v>
      </c>
      <c r="W371" s="1">
        <v>11.05771</v>
      </c>
      <c r="X371" s="1">
        <v>-83.840329999999994</v>
      </c>
    </row>
    <row r="372" spans="1:24">
      <c r="A372" s="1">
        <v>371</v>
      </c>
      <c r="B372" s="1" t="s">
        <v>414</v>
      </c>
      <c r="C372" s="1" t="s">
        <v>19</v>
      </c>
      <c r="F372" s="1" t="s">
        <v>3823</v>
      </c>
      <c r="G372" s="1">
        <v>9</v>
      </c>
      <c r="H372" s="1" t="s">
        <v>21</v>
      </c>
      <c r="I372" s="1" t="s">
        <v>22</v>
      </c>
      <c r="L372" s="1" t="s">
        <v>24</v>
      </c>
      <c r="M372" s="1" t="s">
        <v>3822</v>
      </c>
      <c r="N372" s="1">
        <v>6</v>
      </c>
      <c r="O372" s="1" t="s">
        <v>21</v>
      </c>
      <c r="P372" s="1" t="s">
        <v>27</v>
      </c>
      <c r="V372" s="1" t="s">
        <v>414</v>
      </c>
      <c r="W372" s="1">
        <v>11.10066</v>
      </c>
      <c r="X372" s="1">
        <v>-84.222020000000001</v>
      </c>
    </row>
    <row r="373" spans="1:24">
      <c r="A373" s="1">
        <v>372</v>
      </c>
      <c r="B373" s="1" t="s">
        <v>415</v>
      </c>
      <c r="C373" s="1" t="s">
        <v>19</v>
      </c>
      <c r="F373" s="1" t="s">
        <v>3823</v>
      </c>
      <c r="G373" s="1">
        <v>9</v>
      </c>
      <c r="H373" s="1" t="s">
        <v>21</v>
      </c>
      <c r="I373" s="1" t="s">
        <v>22</v>
      </c>
      <c r="L373" s="1" t="s">
        <v>24</v>
      </c>
      <c r="M373" s="1" t="s">
        <v>3823</v>
      </c>
      <c r="N373" s="1">
        <v>9</v>
      </c>
      <c r="O373" s="1" t="s">
        <v>21</v>
      </c>
      <c r="P373" s="1" t="s">
        <v>27</v>
      </c>
      <c r="V373" s="1" t="s">
        <v>415</v>
      </c>
      <c r="W373" s="1">
        <v>11.101039999999999</v>
      </c>
      <c r="X373" s="1">
        <v>-84.094049999999996</v>
      </c>
    </row>
    <row r="374" spans="1:24">
      <c r="A374" s="1">
        <v>373</v>
      </c>
      <c r="B374" s="1" t="s">
        <v>416</v>
      </c>
      <c r="C374" s="1" t="s">
        <v>19</v>
      </c>
      <c r="F374" s="1" t="s">
        <v>3823</v>
      </c>
      <c r="G374" s="1">
        <v>9</v>
      </c>
      <c r="H374" s="1" t="s">
        <v>21</v>
      </c>
      <c r="I374" s="1" t="s">
        <v>22</v>
      </c>
      <c r="L374" s="1" t="s">
        <v>24</v>
      </c>
      <c r="M374" s="1" t="s">
        <v>3823</v>
      </c>
      <c r="N374" s="1">
        <v>9</v>
      </c>
      <c r="O374" s="1" t="s">
        <v>21</v>
      </c>
      <c r="P374" s="1" t="s">
        <v>27</v>
      </c>
      <c r="V374" s="1" t="s">
        <v>416</v>
      </c>
      <c r="W374" s="1">
        <v>11.100619999999999</v>
      </c>
      <c r="X374" s="1">
        <v>-83.966949999999997</v>
      </c>
    </row>
    <row r="375" spans="1:24">
      <c r="A375" s="1">
        <v>374</v>
      </c>
      <c r="B375" s="1" t="s">
        <v>417</v>
      </c>
      <c r="C375" s="1" t="s">
        <v>19</v>
      </c>
      <c r="F375" s="1" t="s">
        <v>3823</v>
      </c>
      <c r="G375" s="1">
        <v>9</v>
      </c>
      <c r="H375" s="1" t="s">
        <v>21</v>
      </c>
      <c r="I375" s="1" t="s">
        <v>22</v>
      </c>
      <c r="L375" s="1" t="s">
        <v>24</v>
      </c>
      <c r="M375" s="1" t="s">
        <v>3823</v>
      </c>
      <c r="N375" s="1">
        <v>7</v>
      </c>
      <c r="O375" s="1" t="s">
        <v>21</v>
      </c>
      <c r="P375" s="1" t="s">
        <v>27</v>
      </c>
      <c r="V375" s="1" t="s">
        <v>417</v>
      </c>
      <c r="W375" s="1">
        <v>11.100149999999999</v>
      </c>
      <c r="X375" s="1">
        <v>-83.839870000000005</v>
      </c>
    </row>
    <row r="376" spans="1:24">
      <c r="A376" s="1">
        <v>375</v>
      </c>
      <c r="B376" s="1" t="s">
        <v>418</v>
      </c>
      <c r="C376" s="1" t="s">
        <v>19</v>
      </c>
      <c r="F376" s="1" t="s">
        <v>3822</v>
      </c>
      <c r="G376" s="1">
        <v>4</v>
      </c>
      <c r="H376" s="1" t="s">
        <v>24</v>
      </c>
      <c r="I376" s="1" t="s">
        <v>22</v>
      </c>
      <c r="L376" s="1" t="s">
        <v>24</v>
      </c>
      <c r="M376" s="1" t="s">
        <v>3822</v>
      </c>
      <c r="N376" s="1">
        <v>3</v>
      </c>
      <c r="O376" s="1" t="s">
        <v>21</v>
      </c>
      <c r="P376" s="1" t="s">
        <v>27</v>
      </c>
      <c r="V376" s="1" t="s">
        <v>418</v>
      </c>
      <c r="W376" s="1">
        <v>11.14278</v>
      </c>
      <c r="X376" s="1">
        <v>-84.094070000000002</v>
      </c>
    </row>
    <row r="377" spans="1:24">
      <c r="A377" s="1">
        <v>376</v>
      </c>
      <c r="B377" s="1" t="s">
        <v>419</v>
      </c>
      <c r="C377" s="1" t="s">
        <v>19</v>
      </c>
      <c r="F377" s="1" t="s">
        <v>3823</v>
      </c>
      <c r="G377" s="1">
        <v>7</v>
      </c>
      <c r="H377" s="1" t="s">
        <v>21</v>
      </c>
      <c r="I377" s="1" t="s">
        <v>22</v>
      </c>
      <c r="L377" s="1" t="s">
        <v>24</v>
      </c>
      <c r="M377" s="1" t="s">
        <v>3822</v>
      </c>
      <c r="N377" s="1">
        <v>6</v>
      </c>
      <c r="O377" s="1" t="s">
        <v>21</v>
      </c>
      <c r="P377" s="1" t="s">
        <v>27</v>
      </c>
      <c r="V377" s="1" t="s">
        <v>419</v>
      </c>
      <c r="W377" s="1">
        <v>11.14316</v>
      </c>
      <c r="X377" s="1">
        <v>-84.051550000000006</v>
      </c>
    </row>
    <row r="378" spans="1:24">
      <c r="A378" s="1">
        <v>377</v>
      </c>
      <c r="B378" s="1" t="s">
        <v>420</v>
      </c>
      <c r="C378" s="1" t="s">
        <v>19</v>
      </c>
      <c r="F378" s="1" t="s">
        <v>3823</v>
      </c>
      <c r="G378" s="1">
        <v>9</v>
      </c>
      <c r="H378" s="1" t="s">
        <v>21</v>
      </c>
      <c r="I378" s="1" t="s">
        <v>22</v>
      </c>
      <c r="L378" s="1" t="s">
        <v>24</v>
      </c>
      <c r="M378" s="1" t="s">
        <v>3823</v>
      </c>
      <c r="N378" s="1">
        <v>9</v>
      </c>
      <c r="O378" s="1" t="s">
        <v>21</v>
      </c>
      <c r="P378" s="1" t="s">
        <v>27</v>
      </c>
      <c r="V378" s="1" t="s">
        <v>420</v>
      </c>
      <c r="W378" s="1">
        <v>11.18573</v>
      </c>
      <c r="X378" s="1">
        <v>-84.222800000000007</v>
      </c>
    </row>
    <row r="379" spans="1:24">
      <c r="A379" s="1">
        <v>378</v>
      </c>
      <c r="B379" s="1" t="s">
        <v>421</v>
      </c>
      <c r="C379" s="1" t="s">
        <v>19</v>
      </c>
      <c r="F379" s="1" t="s">
        <v>3823</v>
      </c>
      <c r="G379" s="1">
        <v>9</v>
      </c>
      <c r="H379" s="1" t="s">
        <v>21</v>
      </c>
      <c r="I379" s="1" t="s">
        <v>22</v>
      </c>
      <c r="L379" s="1" t="s">
        <v>24</v>
      </c>
      <c r="M379" s="1" t="s">
        <v>3823</v>
      </c>
      <c r="N379" s="1">
        <v>9</v>
      </c>
      <c r="O379" s="1" t="s">
        <v>21</v>
      </c>
      <c r="P379" s="1" t="s">
        <v>27</v>
      </c>
      <c r="V379" s="1" t="s">
        <v>421</v>
      </c>
      <c r="W379" s="1">
        <v>11.18529</v>
      </c>
      <c r="X379" s="1">
        <v>-84.010729999999995</v>
      </c>
    </row>
    <row r="380" spans="1:24">
      <c r="A380" s="1">
        <v>379</v>
      </c>
      <c r="B380" s="1" t="s">
        <v>422</v>
      </c>
      <c r="C380" s="1" t="s">
        <v>19</v>
      </c>
      <c r="F380" s="1" t="s">
        <v>3823</v>
      </c>
      <c r="G380" s="1">
        <v>9</v>
      </c>
      <c r="H380" s="1" t="s">
        <v>21</v>
      </c>
      <c r="I380" s="1" t="s">
        <v>22</v>
      </c>
      <c r="L380" s="1" t="s">
        <v>24</v>
      </c>
      <c r="M380" s="1" t="s">
        <v>3823</v>
      </c>
      <c r="N380" s="1">
        <v>9</v>
      </c>
      <c r="O380" s="1" t="s">
        <v>21</v>
      </c>
      <c r="P380" s="1" t="s">
        <v>27</v>
      </c>
      <c r="V380" s="1" t="s">
        <v>422</v>
      </c>
      <c r="W380" s="1">
        <v>11.18571</v>
      </c>
      <c r="X380" s="1">
        <v>-83.967799999999997</v>
      </c>
    </row>
    <row r="381" spans="1:24">
      <c r="A381" s="1">
        <v>380</v>
      </c>
      <c r="B381" s="1" t="s">
        <v>423</v>
      </c>
      <c r="C381" s="1" t="s">
        <v>19</v>
      </c>
      <c r="F381" s="1" t="s">
        <v>3823</v>
      </c>
      <c r="G381" s="1">
        <v>9</v>
      </c>
      <c r="H381" s="1" t="s">
        <v>21</v>
      </c>
      <c r="I381" s="1" t="s">
        <v>22</v>
      </c>
      <c r="L381" s="1" t="s">
        <v>24</v>
      </c>
      <c r="M381" s="1" t="s">
        <v>3823</v>
      </c>
      <c r="N381" s="1">
        <v>9</v>
      </c>
      <c r="O381" s="1" t="s">
        <v>21</v>
      </c>
      <c r="P381" s="1" t="s">
        <v>27</v>
      </c>
      <c r="V381" s="1" t="s">
        <v>423</v>
      </c>
      <c r="W381" s="1">
        <v>11.227460000000001</v>
      </c>
      <c r="X381" s="1">
        <v>-84.307410000000004</v>
      </c>
    </row>
    <row r="382" spans="1:24">
      <c r="A382" s="1">
        <v>381</v>
      </c>
      <c r="B382" s="1" t="s">
        <v>424</v>
      </c>
      <c r="C382" s="1" t="s">
        <v>19</v>
      </c>
      <c r="F382" s="1" t="s">
        <v>3822</v>
      </c>
      <c r="G382" s="1">
        <v>5</v>
      </c>
      <c r="H382" s="1" t="s">
        <v>21</v>
      </c>
      <c r="I382" s="1" t="s">
        <v>22</v>
      </c>
      <c r="L382" s="1" t="s">
        <v>24</v>
      </c>
      <c r="M382" s="1" t="s">
        <v>3822</v>
      </c>
      <c r="N382" s="1">
        <v>6</v>
      </c>
      <c r="O382" s="1" t="s">
        <v>21</v>
      </c>
      <c r="P382" s="1" t="s">
        <v>27</v>
      </c>
      <c r="V382" s="1" t="s">
        <v>424</v>
      </c>
      <c r="W382" s="1">
        <v>11.228590000000001</v>
      </c>
      <c r="X382" s="1">
        <v>-84.434510000000003</v>
      </c>
    </row>
    <row r="383" spans="1:24">
      <c r="A383" s="1">
        <v>382</v>
      </c>
      <c r="B383" s="1" t="s">
        <v>425</v>
      </c>
      <c r="C383" s="1" t="s">
        <v>19</v>
      </c>
      <c r="F383" s="1" t="s">
        <v>3823</v>
      </c>
      <c r="G383" s="1">
        <v>9</v>
      </c>
      <c r="H383" s="1" t="s">
        <v>21</v>
      </c>
      <c r="I383" s="1" t="s">
        <v>22</v>
      </c>
      <c r="L383" s="1" t="s">
        <v>24</v>
      </c>
      <c r="M383" s="1" t="s">
        <v>3822</v>
      </c>
      <c r="N383" s="1">
        <v>6</v>
      </c>
      <c r="O383" s="1" t="s">
        <v>21</v>
      </c>
      <c r="P383" s="1" t="s">
        <v>27</v>
      </c>
      <c r="V383" s="1" t="s">
        <v>425</v>
      </c>
      <c r="W383" s="1">
        <v>11.22819</v>
      </c>
      <c r="X383" s="1">
        <v>-84.222390000000004</v>
      </c>
    </row>
    <row r="384" spans="1:24">
      <c r="A384" s="1">
        <v>383</v>
      </c>
      <c r="B384" s="1" t="s">
        <v>426</v>
      </c>
      <c r="C384" s="1" t="s">
        <v>19</v>
      </c>
      <c r="F384" s="1" t="s">
        <v>3823</v>
      </c>
      <c r="G384" s="1">
        <v>9</v>
      </c>
      <c r="H384" s="1" t="s">
        <v>21</v>
      </c>
      <c r="I384" s="1" t="s">
        <v>22</v>
      </c>
      <c r="L384" s="1" t="s">
        <v>24</v>
      </c>
      <c r="M384" s="1" t="s">
        <v>3823</v>
      </c>
      <c r="N384" s="1">
        <v>9</v>
      </c>
      <c r="O384" s="1" t="s">
        <v>21</v>
      </c>
      <c r="P384" s="1" t="s">
        <v>27</v>
      </c>
      <c r="V384" s="1" t="s">
        <v>426</v>
      </c>
      <c r="W384" s="1">
        <v>11.227309999999999</v>
      </c>
      <c r="X384" s="1">
        <v>-83.967370000000003</v>
      </c>
    </row>
    <row r="385" spans="1:24">
      <c r="A385" s="1">
        <v>384</v>
      </c>
      <c r="B385" s="1" t="s">
        <v>427</v>
      </c>
      <c r="C385" s="1" t="s">
        <v>19</v>
      </c>
      <c r="F385" s="1" t="s">
        <v>3822</v>
      </c>
      <c r="G385" s="1">
        <v>6</v>
      </c>
      <c r="H385" s="1" t="s">
        <v>21</v>
      </c>
      <c r="I385" s="1" t="s">
        <v>22</v>
      </c>
      <c r="L385" s="1" t="s">
        <v>24</v>
      </c>
      <c r="M385" s="1" t="s">
        <v>3822</v>
      </c>
      <c r="N385" s="1">
        <v>6</v>
      </c>
      <c r="O385" s="1" t="s">
        <v>21</v>
      </c>
      <c r="P385" s="1" t="s">
        <v>27</v>
      </c>
      <c r="V385" s="1" t="s">
        <v>427</v>
      </c>
      <c r="W385" s="1">
        <v>11.227740000000001</v>
      </c>
      <c r="X385" s="1">
        <v>-84.009870000000006</v>
      </c>
    </row>
    <row r="386" spans="1:24">
      <c r="A386" s="1">
        <v>385</v>
      </c>
      <c r="B386" s="1" t="s">
        <v>428</v>
      </c>
      <c r="C386" s="1" t="s">
        <v>19</v>
      </c>
      <c r="F386" s="1" t="s">
        <v>3823</v>
      </c>
      <c r="G386" s="1">
        <v>9</v>
      </c>
      <c r="H386" s="1" t="s">
        <v>21</v>
      </c>
      <c r="I386" s="1" t="s">
        <v>22</v>
      </c>
      <c r="L386" s="1" t="s">
        <v>24</v>
      </c>
      <c r="M386" s="1" t="s">
        <v>3823</v>
      </c>
      <c r="N386" s="1">
        <v>9</v>
      </c>
      <c r="O386" s="1" t="s">
        <v>21</v>
      </c>
      <c r="P386" s="1" t="s">
        <v>27</v>
      </c>
      <c r="V386" s="1" t="s">
        <v>428</v>
      </c>
      <c r="W386" s="1">
        <v>11.27061</v>
      </c>
      <c r="X386" s="1">
        <v>-84.051940000000002</v>
      </c>
    </row>
    <row r="387" spans="1:24">
      <c r="A387" s="1">
        <v>386</v>
      </c>
      <c r="B387" s="1" t="s">
        <v>429</v>
      </c>
      <c r="C387" s="1" t="s">
        <v>19</v>
      </c>
      <c r="F387" s="1" t="s">
        <v>3823</v>
      </c>
      <c r="G387" s="1">
        <v>9</v>
      </c>
      <c r="H387" s="1" t="s">
        <v>21</v>
      </c>
      <c r="I387" s="1" t="s">
        <v>22</v>
      </c>
      <c r="L387" s="1" t="s">
        <v>24</v>
      </c>
      <c r="M387" s="1" t="s">
        <v>3823</v>
      </c>
      <c r="N387" s="1">
        <v>9</v>
      </c>
      <c r="O387" s="1" t="s">
        <v>21</v>
      </c>
      <c r="P387" s="1" t="s">
        <v>27</v>
      </c>
      <c r="V387" s="1" t="s">
        <v>429</v>
      </c>
      <c r="W387" s="1">
        <v>11.27103</v>
      </c>
      <c r="X387" s="1">
        <v>-84.094030000000004</v>
      </c>
    </row>
    <row r="388" spans="1:24">
      <c r="A388" s="1">
        <v>387</v>
      </c>
      <c r="B388" s="1" t="s">
        <v>430</v>
      </c>
      <c r="C388" s="1" t="s">
        <v>19</v>
      </c>
      <c r="F388" s="1" t="s">
        <v>3823</v>
      </c>
      <c r="G388" s="1">
        <v>9</v>
      </c>
      <c r="H388" s="1" t="s">
        <v>21</v>
      </c>
      <c r="I388" s="1" t="s">
        <v>22</v>
      </c>
      <c r="L388" s="1" t="s">
        <v>24</v>
      </c>
      <c r="M388" s="1" t="s">
        <v>3823</v>
      </c>
      <c r="N388" s="1">
        <v>9</v>
      </c>
      <c r="O388" s="1" t="s">
        <v>21</v>
      </c>
      <c r="P388" s="1" t="s">
        <v>27</v>
      </c>
      <c r="V388" s="1" t="s">
        <v>430</v>
      </c>
      <c r="W388" s="1">
        <v>11.312760000000001</v>
      </c>
      <c r="X388" s="1">
        <v>-84.094030000000004</v>
      </c>
    </row>
    <row r="389" spans="1:24">
      <c r="A389" s="1">
        <v>388</v>
      </c>
      <c r="B389" s="1" t="s">
        <v>431</v>
      </c>
      <c r="C389" s="1" t="s">
        <v>19</v>
      </c>
      <c r="F389" s="1" t="s">
        <v>3823</v>
      </c>
      <c r="G389" s="1">
        <v>9</v>
      </c>
      <c r="H389" s="1" t="s">
        <v>21</v>
      </c>
      <c r="I389" s="1" t="s">
        <v>22</v>
      </c>
      <c r="L389" s="1" t="s">
        <v>24</v>
      </c>
      <c r="M389" s="1" t="s">
        <v>3823</v>
      </c>
      <c r="N389" s="1">
        <v>9</v>
      </c>
      <c r="O389" s="1" t="s">
        <v>21</v>
      </c>
      <c r="P389" s="1" t="s">
        <v>27</v>
      </c>
      <c r="V389" s="1" t="s">
        <v>431</v>
      </c>
      <c r="W389" s="1">
        <v>11.312720000000001</v>
      </c>
      <c r="X389" s="1">
        <v>-84.008989999999997</v>
      </c>
    </row>
    <row r="390" spans="1:24">
      <c r="A390" s="1">
        <v>389</v>
      </c>
      <c r="B390" s="1" t="s">
        <v>432</v>
      </c>
      <c r="C390" s="1" t="s">
        <v>19</v>
      </c>
      <c r="F390" s="1" t="s">
        <v>3822</v>
      </c>
      <c r="G390" s="1">
        <v>6</v>
      </c>
      <c r="H390" s="1" t="s">
        <v>24</v>
      </c>
      <c r="I390" s="1" t="s">
        <v>22</v>
      </c>
      <c r="L390" s="1" t="s">
        <v>24</v>
      </c>
      <c r="M390" s="1" t="s">
        <v>3822</v>
      </c>
      <c r="N390" s="1">
        <v>4</v>
      </c>
      <c r="O390" s="1" t="s">
        <v>21</v>
      </c>
      <c r="P390" s="1" t="s">
        <v>27</v>
      </c>
      <c r="V390" s="1" t="s">
        <v>432</v>
      </c>
      <c r="W390" s="1">
        <v>11.35572</v>
      </c>
      <c r="X390" s="1">
        <v>-84.137770000000003</v>
      </c>
    </row>
    <row r="391" spans="1:24">
      <c r="A391" s="1">
        <v>390</v>
      </c>
      <c r="B391" s="1" t="s">
        <v>433</v>
      </c>
      <c r="C391" s="1" t="s">
        <v>19</v>
      </c>
      <c r="F391" s="1" t="s">
        <v>3823</v>
      </c>
      <c r="G391" s="1">
        <v>9</v>
      </c>
      <c r="H391" s="1" t="s">
        <v>21</v>
      </c>
      <c r="I391" s="1" t="s">
        <v>22</v>
      </c>
      <c r="L391" s="1" t="s">
        <v>24</v>
      </c>
      <c r="M391" s="1" t="s">
        <v>3822</v>
      </c>
      <c r="N391" s="1">
        <v>3</v>
      </c>
      <c r="O391" s="1" t="s">
        <v>21</v>
      </c>
      <c r="P391" s="1" t="s">
        <v>27</v>
      </c>
      <c r="V391" s="1" t="s">
        <v>433</v>
      </c>
      <c r="W391" s="1">
        <v>11.356109999999999</v>
      </c>
      <c r="X391" s="1">
        <v>-83.924880000000002</v>
      </c>
    </row>
    <row r="392" spans="1:24">
      <c r="A392" s="1">
        <v>391</v>
      </c>
      <c r="B392" s="1" t="s">
        <v>434</v>
      </c>
      <c r="C392" s="1" t="s">
        <v>19</v>
      </c>
      <c r="F392" s="1" t="s">
        <v>3823</v>
      </c>
      <c r="G392" s="1">
        <v>7</v>
      </c>
      <c r="H392" s="1" t="s">
        <v>24</v>
      </c>
      <c r="I392" s="1" t="s">
        <v>22</v>
      </c>
      <c r="L392" s="1" t="s">
        <v>24</v>
      </c>
      <c r="M392" s="1" t="s">
        <v>3823</v>
      </c>
      <c r="N392" s="1">
        <v>7</v>
      </c>
      <c r="O392" s="1" t="s">
        <v>21</v>
      </c>
      <c r="P392" s="1" t="s">
        <v>27</v>
      </c>
      <c r="V392" s="1" t="s">
        <v>434</v>
      </c>
      <c r="W392" s="1">
        <v>11.397360000000001</v>
      </c>
      <c r="X392" s="1">
        <v>-84.137360000000001</v>
      </c>
    </row>
    <row r="393" spans="1:24">
      <c r="A393" s="1">
        <v>392</v>
      </c>
      <c r="B393" s="1" t="s">
        <v>435</v>
      </c>
      <c r="C393" s="1" t="s">
        <v>19</v>
      </c>
      <c r="F393" s="1" t="s">
        <v>3823</v>
      </c>
      <c r="G393" s="1">
        <v>9</v>
      </c>
      <c r="H393" s="1" t="s">
        <v>21</v>
      </c>
      <c r="I393" s="1" t="s">
        <v>22</v>
      </c>
      <c r="L393" s="1" t="s">
        <v>24</v>
      </c>
      <c r="M393" s="1" t="s">
        <v>3823</v>
      </c>
      <c r="N393" s="1">
        <v>9</v>
      </c>
      <c r="O393" s="1" t="s">
        <v>21</v>
      </c>
      <c r="P393" s="1" t="s">
        <v>27</v>
      </c>
      <c r="V393" s="1" t="s">
        <v>435</v>
      </c>
      <c r="W393" s="1">
        <v>11.39775</v>
      </c>
      <c r="X393" s="1">
        <v>-84.094849999999994</v>
      </c>
    </row>
    <row r="394" spans="1:24">
      <c r="A394" s="1">
        <v>393</v>
      </c>
      <c r="B394" s="1" t="s">
        <v>436</v>
      </c>
      <c r="C394" s="1" t="s">
        <v>19</v>
      </c>
      <c r="F394" s="1" t="s">
        <v>3823</v>
      </c>
      <c r="G394" s="1">
        <v>9</v>
      </c>
      <c r="H394" s="1" t="s">
        <v>21</v>
      </c>
      <c r="I394" s="1" t="s">
        <v>22</v>
      </c>
      <c r="L394" s="1" t="s">
        <v>24</v>
      </c>
      <c r="M394" s="1" t="s">
        <v>3823</v>
      </c>
      <c r="N394" s="1">
        <v>9</v>
      </c>
      <c r="O394" s="1" t="s">
        <v>21</v>
      </c>
      <c r="P394" s="1" t="s">
        <v>27</v>
      </c>
      <c r="V394" s="1" t="s">
        <v>436</v>
      </c>
      <c r="W394" s="1">
        <v>11.441000000000001</v>
      </c>
      <c r="X394" s="1">
        <v>-83.923969999999997</v>
      </c>
    </row>
    <row r="395" spans="1:24">
      <c r="A395" s="1">
        <v>394</v>
      </c>
      <c r="B395" s="1" t="s">
        <v>437</v>
      </c>
      <c r="C395" s="1" t="s">
        <v>19</v>
      </c>
      <c r="F395" s="1" t="s">
        <v>3823</v>
      </c>
      <c r="G395" s="1">
        <v>9</v>
      </c>
      <c r="H395" s="1" t="s">
        <v>21</v>
      </c>
      <c r="I395" s="1" t="s">
        <v>22</v>
      </c>
      <c r="L395" s="1" t="s">
        <v>24</v>
      </c>
      <c r="M395" s="1" t="s">
        <v>3823</v>
      </c>
      <c r="N395" s="1">
        <v>9</v>
      </c>
      <c r="O395" s="1" t="s">
        <v>21</v>
      </c>
      <c r="P395" s="1" t="s">
        <v>27</v>
      </c>
      <c r="V395" s="1" t="s">
        <v>437</v>
      </c>
      <c r="W395" s="1">
        <v>11.482419999999999</v>
      </c>
      <c r="X395" s="1">
        <v>-84.306579999999997</v>
      </c>
    </row>
    <row r="396" spans="1:24">
      <c r="A396" s="1">
        <v>395</v>
      </c>
      <c r="B396" s="1" t="s">
        <v>438</v>
      </c>
      <c r="C396" s="1" t="s">
        <v>19</v>
      </c>
      <c r="F396" s="1" t="s">
        <v>3823</v>
      </c>
      <c r="G396" s="1">
        <v>9</v>
      </c>
      <c r="H396" s="1" t="s">
        <v>21</v>
      </c>
      <c r="I396" s="1" t="s">
        <v>22</v>
      </c>
      <c r="L396" s="1" t="s">
        <v>24</v>
      </c>
      <c r="M396" s="1" t="s">
        <v>3823</v>
      </c>
      <c r="N396" s="1">
        <v>9</v>
      </c>
      <c r="O396" s="1" t="s">
        <v>21</v>
      </c>
      <c r="P396" s="1" t="s">
        <v>27</v>
      </c>
      <c r="V396" s="1" t="s">
        <v>438</v>
      </c>
      <c r="W396" s="1">
        <v>11.5261</v>
      </c>
      <c r="X396" s="1">
        <v>-83.924880000000002</v>
      </c>
    </row>
    <row r="397" spans="1:24">
      <c r="A397" s="1">
        <v>396</v>
      </c>
      <c r="B397" s="1" t="s">
        <v>439</v>
      </c>
      <c r="C397" s="1" t="s">
        <v>19</v>
      </c>
      <c r="F397" s="1" t="s">
        <v>3823</v>
      </c>
      <c r="G397" s="1">
        <v>9</v>
      </c>
      <c r="H397" s="1" t="s">
        <v>21</v>
      </c>
      <c r="I397" s="1" t="s">
        <v>22</v>
      </c>
      <c r="L397" s="1" t="s">
        <v>24</v>
      </c>
      <c r="M397" s="1" t="s">
        <v>3823</v>
      </c>
      <c r="N397" s="1">
        <v>9</v>
      </c>
      <c r="O397" s="1" t="s">
        <v>21</v>
      </c>
      <c r="P397" s="1" t="s">
        <v>27</v>
      </c>
      <c r="V397" s="1" t="s">
        <v>439</v>
      </c>
      <c r="W397" s="1">
        <v>11.56784</v>
      </c>
      <c r="X397" s="1">
        <v>-84.43486</v>
      </c>
    </row>
    <row r="398" spans="1:24">
      <c r="A398" s="1">
        <v>397</v>
      </c>
      <c r="B398" s="1" t="s">
        <v>440</v>
      </c>
      <c r="C398" s="1" t="s">
        <v>19</v>
      </c>
      <c r="F398" s="1" t="s">
        <v>3822</v>
      </c>
      <c r="G398" s="1">
        <v>3</v>
      </c>
      <c r="H398" s="1" t="s">
        <v>21</v>
      </c>
      <c r="I398" s="1" t="s">
        <v>22</v>
      </c>
      <c r="L398" s="1" t="s">
        <v>24</v>
      </c>
      <c r="M398" s="1" t="s">
        <v>3822</v>
      </c>
      <c r="N398" s="1">
        <v>3</v>
      </c>
      <c r="O398" s="1" t="s">
        <v>21</v>
      </c>
      <c r="P398" s="1" t="s">
        <v>55</v>
      </c>
      <c r="V398" s="1" t="s">
        <v>440</v>
      </c>
      <c r="W398" s="1">
        <v>11.567679999999999</v>
      </c>
      <c r="X398" s="1">
        <v>-83.924800000000005</v>
      </c>
    </row>
    <row r="399" spans="1:24">
      <c r="A399" s="1">
        <v>398</v>
      </c>
      <c r="B399" s="1" t="s">
        <v>441</v>
      </c>
      <c r="C399" s="1" t="s">
        <v>19</v>
      </c>
      <c r="F399" s="1" t="s">
        <v>3823</v>
      </c>
      <c r="G399" s="1">
        <v>9</v>
      </c>
      <c r="H399" s="1" t="s">
        <v>21</v>
      </c>
      <c r="I399" s="1" t="s">
        <v>22</v>
      </c>
      <c r="L399" s="1" t="s">
        <v>24</v>
      </c>
      <c r="M399" s="1" t="s">
        <v>3823</v>
      </c>
      <c r="N399" s="1">
        <v>9</v>
      </c>
      <c r="O399" s="1" t="s">
        <v>21</v>
      </c>
      <c r="P399" s="1" t="s">
        <v>27</v>
      </c>
      <c r="V399" s="1" t="s">
        <v>441</v>
      </c>
      <c r="W399" s="1">
        <v>11.610139999999999</v>
      </c>
      <c r="X399" s="1">
        <v>-84.009720000000002</v>
      </c>
    </row>
    <row r="400" spans="1:24">
      <c r="A400" s="1">
        <v>399</v>
      </c>
      <c r="B400" s="1" t="s">
        <v>442</v>
      </c>
      <c r="C400" s="1" t="s">
        <v>19</v>
      </c>
      <c r="F400" s="1" t="s">
        <v>3822</v>
      </c>
      <c r="G400" s="1">
        <v>5</v>
      </c>
      <c r="H400" s="1" t="s">
        <v>21</v>
      </c>
      <c r="I400" s="1" t="s">
        <v>22</v>
      </c>
      <c r="L400" s="1" t="s">
        <v>24</v>
      </c>
      <c r="M400" s="1" t="s">
        <v>3822</v>
      </c>
      <c r="N400" s="1">
        <v>3</v>
      </c>
      <c r="O400" s="1" t="s">
        <v>21</v>
      </c>
      <c r="P400" s="1" t="s">
        <v>27</v>
      </c>
      <c r="V400" s="1" t="s">
        <v>442</v>
      </c>
      <c r="W400" s="1">
        <v>11.61054</v>
      </c>
      <c r="X400" s="1">
        <v>-83.881820000000005</v>
      </c>
    </row>
    <row r="401" spans="1:24">
      <c r="A401" s="1">
        <v>400</v>
      </c>
      <c r="B401" s="1" t="s">
        <v>443</v>
      </c>
      <c r="C401" s="1" t="s">
        <v>19</v>
      </c>
      <c r="F401" s="1" t="s">
        <v>3823</v>
      </c>
      <c r="G401" s="1">
        <v>9</v>
      </c>
      <c r="H401" s="1" t="s">
        <v>21</v>
      </c>
      <c r="I401" s="1" t="s">
        <v>22</v>
      </c>
      <c r="L401" s="1" t="s">
        <v>24</v>
      </c>
      <c r="M401" s="1" t="s">
        <v>3823</v>
      </c>
      <c r="N401" s="1">
        <v>9</v>
      </c>
      <c r="O401" s="1" t="s">
        <v>21</v>
      </c>
      <c r="P401" s="1" t="s">
        <v>27</v>
      </c>
      <c r="V401" s="1" t="s">
        <v>443</v>
      </c>
      <c r="W401" s="1">
        <v>11.652150000000001</v>
      </c>
      <c r="X401" s="1">
        <v>-83.797300000000007</v>
      </c>
    </row>
    <row r="402" spans="1:24">
      <c r="A402" s="1">
        <v>401</v>
      </c>
      <c r="B402" s="1" t="s">
        <v>444</v>
      </c>
      <c r="C402" s="1" t="s">
        <v>19</v>
      </c>
      <c r="F402" s="1" t="s">
        <v>3823</v>
      </c>
      <c r="G402" s="1">
        <v>9</v>
      </c>
      <c r="H402" s="1" t="s">
        <v>21</v>
      </c>
      <c r="I402" s="1" t="s">
        <v>22</v>
      </c>
      <c r="L402" s="1" t="s">
        <v>24</v>
      </c>
      <c r="M402" s="1" t="s">
        <v>3823</v>
      </c>
      <c r="N402" s="1">
        <v>9</v>
      </c>
      <c r="O402" s="1" t="s">
        <v>21</v>
      </c>
      <c r="P402" s="1" t="s">
        <v>27</v>
      </c>
      <c r="V402" s="1" t="s">
        <v>444</v>
      </c>
      <c r="W402" s="1">
        <v>11.65269</v>
      </c>
      <c r="X402" s="1">
        <v>-83.671099999999996</v>
      </c>
    </row>
    <row r="403" spans="1:24">
      <c r="A403" s="1">
        <v>402</v>
      </c>
      <c r="B403" s="1" t="s">
        <v>445</v>
      </c>
      <c r="C403" s="1" t="s">
        <v>19</v>
      </c>
      <c r="F403" s="1" t="s">
        <v>3823</v>
      </c>
      <c r="G403" s="1">
        <v>9</v>
      </c>
      <c r="H403" s="1" t="s">
        <v>21</v>
      </c>
      <c r="I403" s="1" t="s">
        <v>22</v>
      </c>
      <c r="L403" s="1" t="s">
        <v>24</v>
      </c>
      <c r="M403" s="1" t="s">
        <v>3823</v>
      </c>
      <c r="N403" s="1">
        <v>9</v>
      </c>
      <c r="O403" s="1" t="s">
        <v>21</v>
      </c>
      <c r="P403" s="1" t="s">
        <v>27</v>
      </c>
      <c r="V403" s="1" t="s">
        <v>445</v>
      </c>
      <c r="W403" s="1">
        <v>11.69566</v>
      </c>
      <c r="X403" s="1">
        <v>-83.967730000000003</v>
      </c>
    </row>
    <row r="404" spans="1:24">
      <c r="A404" s="1">
        <v>403</v>
      </c>
      <c r="B404" s="1" t="s">
        <v>446</v>
      </c>
      <c r="C404" s="1" t="s">
        <v>19</v>
      </c>
      <c r="F404" s="1" t="s">
        <v>3823</v>
      </c>
      <c r="G404" s="1">
        <v>8</v>
      </c>
      <c r="H404" s="1" t="s">
        <v>21</v>
      </c>
      <c r="I404" s="1" t="s">
        <v>22</v>
      </c>
      <c r="L404" s="1" t="s">
        <v>24</v>
      </c>
      <c r="M404" s="1" t="s">
        <v>3823</v>
      </c>
      <c r="N404" s="1">
        <v>8</v>
      </c>
      <c r="O404" s="1" t="s">
        <v>21</v>
      </c>
      <c r="P404" s="1" t="s">
        <v>27</v>
      </c>
      <c r="V404" s="1" t="s">
        <v>446</v>
      </c>
      <c r="W404" s="1">
        <v>11.69561</v>
      </c>
      <c r="X404" s="1">
        <v>-83.712729999999993</v>
      </c>
    </row>
    <row r="405" spans="1:24">
      <c r="A405" s="1">
        <v>404</v>
      </c>
      <c r="B405" s="1" t="s">
        <v>447</v>
      </c>
      <c r="C405" s="1" t="s">
        <v>19</v>
      </c>
      <c r="F405" s="1" t="s">
        <v>3823</v>
      </c>
      <c r="G405" s="1">
        <v>9</v>
      </c>
      <c r="H405" s="1" t="s">
        <v>21</v>
      </c>
      <c r="I405" s="1" t="s">
        <v>22</v>
      </c>
      <c r="L405" s="1" t="s">
        <v>24</v>
      </c>
      <c r="M405" s="1" t="s">
        <v>3823</v>
      </c>
      <c r="N405" s="1">
        <v>9</v>
      </c>
      <c r="O405" s="1" t="s">
        <v>21</v>
      </c>
      <c r="P405" s="1" t="s">
        <v>27</v>
      </c>
      <c r="V405" s="1" t="s">
        <v>447</v>
      </c>
      <c r="W405" s="1">
        <v>11.695130000000001</v>
      </c>
      <c r="X405" s="1">
        <v>-83.670599999999993</v>
      </c>
    </row>
    <row r="406" spans="1:24">
      <c r="A406" s="1">
        <v>405</v>
      </c>
      <c r="B406" s="1" t="s">
        <v>448</v>
      </c>
      <c r="C406" s="1" t="s">
        <v>19</v>
      </c>
      <c r="F406" s="1" t="s">
        <v>3823</v>
      </c>
      <c r="G406" s="1">
        <v>9</v>
      </c>
      <c r="H406" s="1" t="s">
        <v>21</v>
      </c>
      <c r="I406" s="1" t="s">
        <v>22</v>
      </c>
      <c r="L406" s="1" t="s">
        <v>24</v>
      </c>
      <c r="M406" s="1" t="s">
        <v>3823</v>
      </c>
      <c r="N406" s="1">
        <v>9</v>
      </c>
      <c r="O406" s="1" t="s">
        <v>21</v>
      </c>
      <c r="P406" s="1" t="s">
        <v>27</v>
      </c>
      <c r="V406" s="1" t="s">
        <v>448</v>
      </c>
      <c r="W406" s="1">
        <v>11.73765</v>
      </c>
      <c r="X406" s="1">
        <v>-83.924760000000006</v>
      </c>
    </row>
    <row r="407" spans="1:24">
      <c r="A407" s="1">
        <v>406</v>
      </c>
      <c r="B407" s="1" t="s">
        <v>449</v>
      </c>
      <c r="C407" s="1" t="s">
        <v>19</v>
      </c>
      <c r="F407" s="1" t="s">
        <v>3823</v>
      </c>
      <c r="G407" s="1">
        <v>9</v>
      </c>
      <c r="H407" s="1" t="s">
        <v>21</v>
      </c>
      <c r="I407" s="1" t="s">
        <v>22</v>
      </c>
      <c r="L407" s="1" t="s">
        <v>24</v>
      </c>
      <c r="M407" s="1" t="s">
        <v>3823</v>
      </c>
      <c r="N407" s="1">
        <v>9</v>
      </c>
      <c r="O407" s="1" t="s">
        <v>21</v>
      </c>
      <c r="P407" s="1" t="s">
        <v>27</v>
      </c>
      <c r="V407" s="1" t="s">
        <v>449</v>
      </c>
      <c r="W407" s="1">
        <v>11.73808</v>
      </c>
      <c r="X407" s="1">
        <v>-83.882249999999999</v>
      </c>
    </row>
    <row r="408" spans="1:24">
      <c r="A408" s="1">
        <v>407</v>
      </c>
      <c r="B408" s="1" t="s">
        <v>450</v>
      </c>
      <c r="C408" s="1" t="s">
        <v>19</v>
      </c>
      <c r="F408" s="1" t="s">
        <v>3823</v>
      </c>
      <c r="G408" s="1">
        <v>9</v>
      </c>
      <c r="H408" s="1" t="s">
        <v>21</v>
      </c>
      <c r="I408" s="1" t="s">
        <v>22</v>
      </c>
      <c r="L408" s="1" t="s">
        <v>24</v>
      </c>
      <c r="M408" s="1" t="s">
        <v>3823</v>
      </c>
      <c r="N408" s="1">
        <v>9</v>
      </c>
      <c r="O408" s="1" t="s">
        <v>21</v>
      </c>
      <c r="P408" s="1" t="s">
        <v>27</v>
      </c>
      <c r="V408" s="1" t="s">
        <v>450</v>
      </c>
      <c r="W408" s="1">
        <v>11.78051</v>
      </c>
      <c r="X408" s="1">
        <v>-83.796750000000003</v>
      </c>
    </row>
    <row r="409" spans="1:24">
      <c r="A409" s="1">
        <v>408</v>
      </c>
      <c r="B409" s="1" t="s">
        <v>451</v>
      </c>
      <c r="C409" s="1" t="s">
        <v>19</v>
      </c>
      <c r="F409" s="1" t="s">
        <v>3823</v>
      </c>
      <c r="G409" s="1">
        <v>9</v>
      </c>
      <c r="H409" s="1" t="s">
        <v>21</v>
      </c>
      <c r="I409" s="1" t="s">
        <v>22</v>
      </c>
      <c r="L409" s="1" t="s">
        <v>24</v>
      </c>
      <c r="M409" s="1" t="s">
        <v>3823</v>
      </c>
      <c r="N409" s="1">
        <v>9</v>
      </c>
      <c r="O409" s="1" t="s">
        <v>21</v>
      </c>
      <c r="P409" s="1" t="s">
        <v>27</v>
      </c>
      <c r="V409" s="1" t="s">
        <v>451</v>
      </c>
      <c r="W409" s="1">
        <v>11.78097</v>
      </c>
      <c r="X409" s="1">
        <v>-83.753879999999995</v>
      </c>
    </row>
    <row r="410" spans="1:24">
      <c r="A410" s="1">
        <v>409</v>
      </c>
      <c r="B410" s="1" t="s">
        <v>452</v>
      </c>
      <c r="C410" s="1" t="s">
        <v>19</v>
      </c>
      <c r="F410" s="1" t="s">
        <v>3823</v>
      </c>
      <c r="G410" s="1">
        <v>9</v>
      </c>
      <c r="H410" s="1" t="s">
        <v>21</v>
      </c>
      <c r="I410" s="1" t="s">
        <v>22</v>
      </c>
      <c r="L410" s="1" t="s">
        <v>24</v>
      </c>
      <c r="M410" s="1" t="s">
        <v>3823</v>
      </c>
      <c r="N410" s="1">
        <v>9</v>
      </c>
      <c r="O410" s="1" t="s">
        <v>21</v>
      </c>
      <c r="P410" s="1" t="s">
        <v>27</v>
      </c>
      <c r="V410" s="1" t="s">
        <v>452</v>
      </c>
      <c r="W410" s="1">
        <v>11.950609999999999</v>
      </c>
      <c r="X410" s="1">
        <v>-84.30686</v>
      </c>
    </row>
    <row r="411" spans="1:24">
      <c r="A411" s="1">
        <v>410</v>
      </c>
      <c r="B411" s="1" t="s">
        <v>453</v>
      </c>
      <c r="C411" s="1" t="s">
        <v>19</v>
      </c>
      <c r="F411" s="1" t="s">
        <v>3823</v>
      </c>
      <c r="G411" s="1">
        <v>9</v>
      </c>
      <c r="H411" s="1" t="s">
        <v>21</v>
      </c>
      <c r="I411" s="1" t="s">
        <v>22</v>
      </c>
      <c r="L411" s="1" t="s">
        <v>24</v>
      </c>
      <c r="M411" s="1" t="s">
        <v>3823</v>
      </c>
      <c r="N411" s="1">
        <v>9</v>
      </c>
      <c r="O411" s="1" t="s">
        <v>21</v>
      </c>
      <c r="P411" s="1" t="s">
        <v>27</v>
      </c>
      <c r="V411" s="1" t="s">
        <v>453</v>
      </c>
      <c r="W411" s="1">
        <v>12.03608</v>
      </c>
      <c r="X411" s="1">
        <v>-84.434889999999996</v>
      </c>
    </row>
    <row r="412" spans="1:24">
      <c r="A412" s="1">
        <v>411</v>
      </c>
      <c r="B412" s="1" t="s">
        <v>454</v>
      </c>
      <c r="C412" s="1" t="s">
        <v>19</v>
      </c>
      <c r="F412" s="1" t="s">
        <v>3823</v>
      </c>
      <c r="G412" s="1">
        <v>9</v>
      </c>
      <c r="H412" s="1" t="s">
        <v>21</v>
      </c>
      <c r="I412" s="1" t="s">
        <v>22</v>
      </c>
      <c r="L412" s="1" t="s">
        <v>24</v>
      </c>
      <c r="M412" s="1" t="s">
        <v>3823</v>
      </c>
      <c r="N412" s="1">
        <v>9</v>
      </c>
      <c r="O412" s="1" t="s">
        <v>21</v>
      </c>
      <c r="P412" s="1" t="s">
        <v>27</v>
      </c>
      <c r="V412" s="1" t="s">
        <v>454</v>
      </c>
      <c r="W412" s="1">
        <v>12.03523</v>
      </c>
      <c r="X412" s="1">
        <v>-84.180459999999997</v>
      </c>
    </row>
    <row r="413" spans="1:24">
      <c r="A413" s="1">
        <v>412</v>
      </c>
      <c r="B413" s="1" t="s">
        <v>455</v>
      </c>
      <c r="C413" s="1" t="s">
        <v>19</v>
      </c>
      <c r="F413" s="1" t="s">
        <v>3822</v>
      </c>
      <c r="G413" s="1">
        <v>4</v>
      </c>
      <c r="H413" s="1" t="s">
        <v>24</v>
      </c>
      <c r="I413" s="1" t="s">
        <v>22</v>
      </c>
      <c r="L413" s="1" t="s">
        <v>24</v>
      </c>
      <c r="M413" s="1" t="s">
        <v>3822</v>
      </c>
      <c r="N413" s="1">
        <v>3</v>
      </c>
      <c r="O413" s="1" t="s">
        <v>21</v>
      </c>
      <c r="P413" s="1" t="s">
        <v>27</v>
      </c>
      <c r="V413" s="1" t="s">
        <v>455</v>
      </c>
      <c r="W413" s="1">
        <v>12.03607</v>
      </c>
      <c r="X413" s="1">
        <v>-83.924880000000002</v>
      </c>
    </row>
    <row r="414" spans="1:24">
      <c r="A414" s="1">
        <v>413</v>
      </c>
      <c r="B414" s="1" t="s">
        <v>456</v>
      </c>
      <c r="C414" s="1" t="s">
        <v>19</v>
      </c>
      <c r="F414" s="1" t="s">
        <v>3823</v>
      </c>
      <c r="G414" s="1">
        <v>9</v>
      </c>
      <c r="H414" s="1" t="s">
        <v>21</v>
      </c>
      <c r="I414" s="1" t="s">
        <v>22</v>
      </c>
      <c r="L414" s="1" t="s">
        <v>24</v>
      </c>
      <c r="M414" s="1" t="s">
        <v>3823</v>
      </c>
      <c r="N414" s="1">
        <v>9</v>
      </c>
      <c r="O414" s="1" t="s">
        <v>21</v>
      </c>
      <c r="P414" s="1" t="s">
        <v>27</v>
      </c>
      <c r="V414" s="1" t="s">
        <v>456</v>
      </c>
      <c r="W414" s="1">
        <v>12.07733</v>
      </c>
      <c r="X414" s="1">
        <v>-84.307249999999996</v>
      </c>
    </row>
    <row r="415" spans="1:24">
      <c r="A415" s="1">
        <v>414</v>
      </c>
      <c r="B415" s="1" t="s">
        <v>457</v>
      </c>
      <c r="C415" s="1" t="s">
        <v>19</v>
      </c>
      <c r="F415" s="1" t="s">
        <v>3822</v>
      </c>
      <c r="G415" s="1">
        <v>5</v>
      </c>
      <c r="H415" s="1" t="s">
        <v>21</v>
      </c>
      <c r="I415" s="1" t="s">
        <v>22</v>
      </c>
      <c r="L415" s="1" t="s">
        <v>24</v>
      </c>
      <c r="M415" s="1" t="s">
        <v>3822</v>
      </c>
      <c r="N415" s="1">
        <v>6</v>
      </c>
      <c r="O415" s="1" t="s">
        <v>21</v>
      </c>
      <c r="P415" s="1" t="s">
        <v>27</v>
      </c>
      <c r="V415" s="1" t="s">
        <v>457</v>
      </c>
      <c r="W415" s="1">
        <v>12.07757</v>
      </c>
      <c r="X415" s="1">
        <v>-83.839690000000004</v>
      </c>
    </row>
    <row r="416" spans="1:24">
      <c r="A416" s="1">
        <v>415</v>
      </c>
      <c r="B416" s="1" t="s">
        <v>458</v>
      </c>
      <c r="C416" s="1" t="s">
        <v>19</v>
      </c>
      <c r="F416" s="1" t="s">
        <v>3823</v>
      </c>
      <c r="G416" s="1">
        <v>9</v>
      </c>
      <c r="H416" s="1" t="s">
        <v>21</v>
      </c>
      <c r="I416" s="1" t="s">
        <v>22</v>
      </c>
      <c r="L416" s="1" t="s">
        <v>24</v>
      </c>
      <c r="M416" s="1" t="s">
        <v>3823</v>
      </c>
      <c r="N416" s="1">
        <v>9</v>
      </c>
      <c r="O416" s="1" t="s">
        <v>21</v>
      </c>
      <c r="P416" s="1" t="s">
        <v>27</v>
      </c>
      <c r="V416" s="1" t="s">
        <v>458</v>
      </c>
      <c r="W416" s="1">
        <v>12.12067</v>
      </c>
      <c r="X416" s="1">
        <v>-84.646919999999994</v>
      </c>
    </row>
    <row r="417" spans="1:24">
      <c r="A417" s="1">
        <v>416</v>
      </c>
      <c r="B417" s="1" t="s">
        <v>459</v>
      </c>
      <c r="C417" s="1" t="s">
        <v>19</v>
      </c>
      <c r="F417" s="1" t="s">
        <v>3823</v>
      </c>
      <c r="G417" s="1">
        <v>7</v>
      </c>
      <c r="H417" s="1" t="s">
        <v>21</v>
      </c>
      <c r="I417" s="1" t="s">
        <v>22</v>
      </c>
      <c r="L417" s="1" t="s">
        <v>24</v>
      </c>
      <c r="M417" s="1" t="s">
        <v>3822</v>
      </c>
      <c r="N417" s="1">
        <v>6</v>
      </c>
      <c r="O417" s="1" t="s">
        <v>21</v>
      </c>
      <c r="P417" s="1" t="s">
        <v>27</v>
      </c>
      <c r="V417" s="1" t="s">
        <v>459</v>
      </c>
      <c r="W417" s="1">
        <v>12.120200000000001</v>
      </c>
      <c r="X417" s="1">
        <v>-84.349620000000002</v>
      </c>
    </row>
    <row r="418" spans="1:24">
      <c r="A418" s="1">
        <v>417</v>
      </c>
      <c r="B418" s="1" t="s">
        <v>460</v>
      </c>
      <c r="C418" s="1" t="s">
        <v>19</v>
      </c>
      <c r="F418" s="1" t="s">
        <v>3823</v>
      </c>
      <c r="G418" s="1">
        <v>9</v>
      </c>
      <c r="H418" s="1" t="s">
        <v>21</v>
      </c>
      <c r="I418" s="1" t="s">
        <v>22</v>
      </c>
      <c r="L418" s="1" t="s">
        <v>24</v>
      </c>
      <c r="M418" s="1" t="s">
        <v>3823</v>
      </c>
      <c r="N418" s="1">
        <v>9</v>
      </c>
      <c r="O418" s="1" t="s">
        <v>21</v>
      </c>
      <c r="P418" s="1" t="s">
        <v>27</v>
      </c>
      <c r="V418" s="1" t="s">
        <v>460</v>
      </c>
      <c r="W418" s="1">
        <v>12.120559999999999</v>
      </c>
      <c r="X418" s="1">
        <v>-84.136769999999999</v>
      </c>
    </row>
    <row r="419" spans="1:24">
      <c r="A419" s="1">
        <v>418</v>
      </c>
      <c r="B419" s="1" t="s">
        <v>461</v>
      </c>
      <c r="C419" s="1" t="s">
        <v>19</v>
      </c>
      <c r="F419" s="1" t="s">
        <v>3823</v>
      </c>
      <c r="G419" s="1">
        <v>9</v>
      </c>
      <c r="H419" s="1" t="s">
        <v>21</v>
      </c>
      <c r="I419" s="1" t="s">
        <v>22</v>
      </c>
      <c r="L419" s="1" t="s">
        <v>24</v>
      </c>
      <c r="M419" s="1" t="s">
        <v>3823</v>
      </c>
      <c r="N419" s="1">
        <v>9</v>
      </c>
      <c r="O419" s="1" t="s">
        <v>21</v>
      </c>
      <c r="P419" s="1" t="s">
        <v>27</v>
      </c>
      <c r="V419" s="1" t="s">
        <v>461</v>
      </c>
      <c r="W419" s="1">
        <v>12.12049</v>
      </c>
      <c r="X419" s="1">
        <v>-83.881699999999995</v>
      </c>
    </row>
    <row r="420" spans="1:24">
      <c r="A420" s="1">
        <v>419</v>
      </c>
      <c r="B420" s="1" t="s">
        <v>462</v>
      </c>
      <c r="C420" s="1" t="s">
        <v>19</v>
      </c>
      <c r="F420" s="1" t="s">
        <v>3823</v>
      </c>
      <c r="G420" s="1">
        <v>9</v>
      </c>
      <c r="H420" s="1" t="s">
        <v>21</v>
      </c>
      <c r="I420" s="1" t="s">
        <v>22</v>
      </c>
      <c r="L420" s="1" t="s">
        <v>24</v>
      </c>
      <c r="M420" s="1" t="s">
        <v>3823</v>
      </c>
      <c r="N420" s="1">
        <v>9</v>
      </c>
      <c r="O420" s="1" t="s">
        <v>21</v>
      </c>
      <c r="P420" s="1" t="s">
        <v>27</v>
      </c>
      <c r="V420" s="1" t="s">
        <v>462</v>
      </c>
      <c r="W420" s="1">
        <v>12.16277</v>
      </c>
      <c r="X420" s="1">
        <v>-84.433949999999996</v>
      </c>
    </row>
    <row r="421" spans="1:24">
      <c r="A421" s="1">
        <v>420</v>
      </c>
      <c r="B421" s="1" t="s">
        <v>463</v>
      </c>
      <c r="C421" s="1" t="s">
        <v>19</v>
      </c>
      <c r="F421" s="1" t="s">
        <v>3823</v>
      </c>
      <c r="G421" s="1">
        <v>9</v>
      </c>
      <c r="H421" s="1" t="s">
        <v>21</v>
      </c>
      <c r="I421" s="1" t="s">
        <v>22</v>
      </c>
      <c r="L421" s="1" t="s">
        <v>24</v>
      </c>
      <c r="M421" s="1" t="s">
        <v>3823</v>
      </c>
      <c r="N421" s="1">
        <v>9</v>
      </c>
      <c r="O421" s="1" t="s">
        <v>21</v>
      </c>
      <c r="P421" s="1" t="s">
        <v>27</v>
      </c>
      <c r="V421" s="1" t="s">
        <v>463</v>
      </c>
      <c r="W421" s="1">
        <v>12.163029999999999</v>
      </c>
      <c r="X421" s="1">
        <v>-83.881200000000007</v>
      </c>
    </row>
    <row r="422" spans="1:24">
      <c r="A422" s="1">
        <v>421</v>
      </c>
      <c r="B422" s="1" t="s">
        <v>464</v>
      </c>
      <c r="C422" s="1" t="s">
        <v>19</v>
      </c>
      <c r="F422" s="1" t="s">
        <v>3823</v>
      </c>
      <c r="G422" s="1">
        <v>8</v>
      </c>
      <c r="H422" s="1" t="s">
        <v>21</v>
      </c>
      <c r="I422" s="1" t="s">
        <v>22</v>
      </c>
      <c r="L422" s="1" t="s">
        <v>24</v>
      </c>
      <c r="M422" s="1" t="s">
        <v>3823</v>
      </c>
      <c r="N422" s="1">
        <v>8</v>
      </c>
      <c r="O422" s="1" t="s">
        <v>61</v>
      </c>
      <c r="P422" s="1" t="s">
        <v>27</v>
      </c>
      <c r="V422" s="1" t="s">
        <v>464</v>
      </c>
      <c r="W422" s="1">
        <v>12.20532</v>
      </c>
      <c r="X422" s="1">
        <v>-84.520390000000006</v>
      </c>
    </row>
    <row r="423" spans="1:24">
      <c r="A423" s="1">
        <v>422</v>
      </c>
      <c r="B423" s="1" t="s">
        <v>465</v>
      </c>
      <c r="C423" s="1" t="s">
        <v>19</v>
      </c>
      <c r="F423" s="1" t="s">
        <v>3822</v>
      </c>
      <c r="G423" s="1">
        <v>6</v>
      </c>
      <c r="H423" s="1" t="s">
        <v>21</v>
      </c>
      <c r="I423" s="1" t="s">
        <v>22</v>
      </c>
      <c r="L423" s="1" t="s">
        <v>24</v>
      </c>
      <c r="M423" s="1" t="s">
        <v>3822</v>
      </c>
      <c r="N423" s="1">
        <v>6</v>
      </c>
      <c r="O423" s="1" t="s">
        <v>21</v>
      </c>
      <c r="P423" s="1" t="s">
        <v>27</v>
      </c>
      <c r="V423" s="1" t="s">
        <v>465</v>
      </c>
      <c r="W423" s="1">
        <v>12.20607</v>
      </c>
      <c r="X423" s="1">
        <v>-84.264889999999994</v>
      </c>
    </row>
    <row r="424" spans="1:24">
      <c r="A424" s="1">
        <v>423</v>
      </c>
      <c r="B424" s="1" t="s">
        <v>466</v>
      </c>
      <c r="C424" s="1" t="s">
        <v>19</v>
      </c>
      <c r="F424" s="1" t="s">
        <v>3823</v>
      </c>
      <c r="G424" s="1">
        <v>9</v>
      </c>
      <c r="H424" s="1" t="s">
        <v>21</v>
      </c>
      <c r="I424" s="1" t="s">
        <v>22</v>
      </c>
      <c r="L424" s="1" t="s">
        <v>24</v>
      </c>
      <c r="M424" s="1" t="s">
        <v>3823</v>
      </c>
      <c r="N424" s="1">
        <v>9</v>
      </c>
      <c r="O424" s="1" t="s">
        <v>21</v>
      </c>
      <c r="P424" s="1" t="s">
        <v>27</v>
      </c>
      <c r="V424" s="1" t="s">
        <v>466</v>
      </c>
      <c r="W424" s="1">
        <v>12.205159999999999</v>
      </c>
      <c r="X424" s="1">
        <v>-84.010419999999996</v>
      </c>
    </row>
    <row r="425" spans="1:24">
      <c r="A425" s="1">
        <v>424</v>
      </c>
      <c r="B425" s="1" t="s">
        <v>467</v>
      </c>
      <c r="C425" s="1" t="s">
        <v>19</v>
      </c>
      <c r="F425" s="1" t="s">
        <v>3823</v>
      </c>
      <c r="G425" s="1">
        <v>9</v>
      </c>
      <c r="H425" s="1" t="s">
        <v>21</v>
      </c>
      <c r="I425" s="1" t="s">
        <v>22</v>
      </c>
      <c r="L425" s="1" t="s">
        <v>24</v>
      </c>
      <c r="M425" s="1" t="s">
        <v>3823</v>
      </c>
      <c r="N425" s="1">
        <v>9</v>
      </c>
      <c r="O425" s="1" t="s">
        <v>21</v>
      </c>
      <c r="P425" s="1" t="s">
        <v>55</v>
      </c>
      <c r="V425" s="1" t="s">
        <v>467</v>
      </c>
      <c r="W425" s="1">
        <v>12.20562</v>
      </c>
      <c r="X425" s="1">
        <v>-83.967650000000006</v>
      </c>
    </row>
    <row r="426" spans="1:24">
      <c r="A426" s="1">
        <v>425</v>
      </c>
      <c r="B426" s="1" t="s">
        <v>468</v>
      </c>
      <c r="C426" s="1" t="s">
        <v>19</v>
      </c>
      <c r="F426" s="1" t="s">
        <v>3822</v>
      </c>
      <c r="G426" s="1">
        <v>4</v>
      </c>
      <c r="H426" s="1" t="s">
        <v>21</v>
      </c>
      <c r="I426" s="1" t="s">
        <v>22</v>
      </c>
      <c r="L426" s="1" t="s">
        <v>24</v>
      </c>
      <c r="M426" s="1" t="s">
        <v>3822</v>
      </c>
      <c r="N426" s="1">
        <v>4</v>
      </c>
      <c r="O426" s="1" t="s">
        <v>21</v>
      </c>
      <c r="P426" s="1" t="s">
        <v>27</v>
      </c>
      <c r="V426" s="1" t="s">
        <v>468</v>
      </c>
      <c r="W426" s="1">
        <v>12.247780000000001</v>
      </c>
      <c r="X426" s="1">
        <v>-84.519750000000002</v>
      </c>
    </row>
    <row r="427" spans="1:24">
      <c r="A427" s="1">
        <v>426</v>
      </c>
      <c r="B427" s="1" t="s">
        <v>469</v>
      </c>
      <c r="C427" s="1" t="s">
        <v>19</v>
      </c>
      <c r="F427" s="1" t="s">
        <v>3823</v>
      </c>
      <c r="G427" s="1">
        <v>9</v>
      </c>
      <c r="H427" s="1" t="s">
        <v>21</v>
      </c>
      <c r="I427" s="1" t="s">
        <v>22</v>
      </c>
      <c r="L427" s="1" t="s">
        <v>24</v>
      </c>
      <c r="M427" s="1" t="s">
        <v>3823</v>
      </c>
      <c r="N427" s="1">
        <v>9</v>
      </c>
      <c r="O427" s="1" t="s">
        <v>21</v>
      </c>
      <c r="P427" s="1" t="s">
        <v>27</v>
      </c>
      <c r="V427" s="1" t="s">
        <v>469</v>
      </c>
      <c r="W427" s="1">
        <v>12.33263</v>
      </c>
      <c r="X427" s="1">
        <v>-84.09375</v>
      </c>
    </row>
    <row r="428" spans="1:24">
      <c r="A428" s="1">
        <v>427</v>
      </c>
      <c r="B428" s="1" t="s">
        <v>470</v>
      </c>
      <c r="C428" s="1" t="s">
        <v>19</v>
      </c>
      <c r="F428" s="1" t="s">
        <v>3822</v>
      </c>
      <c r="G428" s="1">
        <v>5</v>
      </c>
      <c r="H428" s="1" t="s">
        <v>21</v>
      </c>
      <c r="I428" s="1" t="s">
        <v>22</v>
      </c>
      <c r="L428" s="1" t="s">
        <v>24</v>
      </c>
      <c r="M428" s="1" t="s">
        <v>3823</v>
      </c>
      <c r="N428" s="1">
        <v>8</v>
      </c>
      <c r="O428" s="1" t="s">
        <v>21</v>
      </c>
      <c r="P428" s="1" t="s">
        <v>27</v>
      </c>
      <c r="V428" s="1" t="s">
        <v>470</v>
      </c>
      <c r="W428" s="1">
        <v>12.33301</v>
      </c>
      <c r="X428" s="1">
        <v>-83.881150000000005</v>
      </c>
    </row>
    <row r="429" spans="1:24">
      <c r="A429" s="1">
        <v>428</v>
      </c>
      <c r="B429" s="1" t="s">
        <v>471</v>
      </c>
      <c r="C429" s="1" t="s">
        <v>19</v>
      </c>
      <c r="F429" s="1" t="s">
        <v>3823</v>
      </c>
      <c r="G429" s="1">
        <v>9</v>
      </c>
      <c r="H429" s="1" t="s">
        <v>21</v>
      </c>
      <c r="I429" s="1" t="s">
        <v>22</v>
      </c>
      <c r="L429" s="1" t="s">
        <v>24</v>
      </c>
      <c r="M429" s="1" t="s">
        <v>3823</v>
      </c>
      <c r="N429" s="1">
        <v>9</v>
      </c>
      <c r="O429" s="1" t="s">
        <v>21</v>
      </c>
      <c r="P429" s="1" t="s">
        <v>27</v>
      </c>
      <c r="V429" s="1" t="s">
        <v>471</v>
      </c>
      <c r="W429" s="1">
        <v>12.376060000000001</v>
      </c>
      <c r="X429" s="1">
        <v>-84.434889999999996</v>
      </c>
    </row>
    <row r="430" spans="1:24">
      <c r="A430" s="1">
        <v>429</v>
      </c>
      <c r="B430" s="1" t="s">
        <v>472</v>
      </c>
      <c r="C430" s="1" t="s">
        <v>19</v>
      </c>
      <c r="F430" s="1" t="s">
        <v>3822</v>
      </c>
      <c r="G430" s="1">
        <v>3</v>
      </c>
      <c r="H430" s="1" t="s">
        <v>61</v>
      </c>
      <c r="I430" s="1" t="s">
        <v>22</v>
      </c>
      <c r="L430" s="1" t="s">
        <v>24</v>
      </c>
      <c r="M430" s="1" t="s">
        <v>3822</v>
      </c>
      <c r="N430" s="1">
        <v>4</v>
      </c>
      <c r="O430" s="1" t="s">
        <v>21</v>
      </c>
      <c r="P430" s="1" t="s">
        <v>27</v>
      </c>
      <c r="V430" s="1" t="s">
        <v>472</v>
      </c>
      <c r="W430" s="1">
        <v>12.3756</v>
      </c>
      <c r="X430" s="1">
        <v>-83.967619999999997</v>
      </c>
    </row>
    <row r="431" spans="1:24">
      <c r="A431" s="1">
        <v>430</v>
      </c>
      <c r="B431" s="1" t="s">
        <v>473</v>
      </c>
      <c r="C431" s="1" t="s">
        <v>19</v>
      </c>
      <c r="F431" s="1" t="s">
        <v>3823</v>
      </c>
      <c r="G431" s="1">
        <v>9</v>
      </c>
      <c r="H431" s="1" t="s">
        <v>21</v>
      </c>
      <c r="I431" s="1" t="s">
        <v>22</v>
      </c>
      <c r="L431" s="1" t="s">
        <v>24</v>
      </c>
      <c r="M431" s="1" t="s">
        <v>3823</v>
      </c>
      <c r="N431" s="1">
        <v>9</v>
      </c>
      <c r="O431" s="1" t="s">
        <v>21</v>
      </c>
      <c r="P431" s="1" t="s">
        <v>27</v>
      </c>
      <c r="V431" s="1" t="s">
        <v>473</v>
      </c>
      <c r="W431" s="1">
        <v>12.376060000000001</v>
      </c>
      <c r="X431" s="1">
        <v>-83.924880000000002</v>
      </c>
    </row>
    <row r="432" spans="1:24">
      <c r="A432" s="1">
        <v>431</v>
      </c>
      <c r="B432" s="1" t="s">
        <v>474</v>
      </c>
      <c r="C432" s="1" t="s">
        <v>19</v>
      </c>
      <c r="F432" s="1" t="s">
        <v>3823</v>
      </c>
      <c r="G432" s="1">
        <v>9</v>
      </c>
      <c r="H432" s="1" t="s">
        <v>21</v>
      </c>
      <c r="I432" s="1" t="s">
        <v>22</v>
      </c>
      <c r="L432" s="1" t="s">
        <v>24</v>
      </c>
      <c r="M432" s="1" t="s">
        <v>3823</v>
      </c>
      <c r="N432" s="1">
        <v>9</v>
      </c>
      <c r="O432" s="1" t="s">
        <v>21</v>
      </c>
      <c r="P432" s="1" t="s">
        <v>27</v>
      </c>
      <c r="V432" s="1" t="s">
        <v>474</v>
      </c>
      <c r="W432" s="1">
        <v>12.41811</v>
      </c>
      <c r="X432" s="1">
        <v>-84.392189999999999</v>
      </c>
    </row>
    <row r="433" spans="1:24">
      <c r="A433" s="1">
        <v>432</v>
      </c>
      <c r="B433" s="1" t="s">
        <v>475</v>
      </c>
      <c r="C433" s="1" t="s">
        <v>19</v>
      </c>
      <c r="F433" s="1" t="s">
        <v>3823</v>
      </c>
      <c r="G433" s="1">
        <v>9</v>
      </c>
      <c r="H433" s="1" t="s">
        <v>21</v>
      </c>
      <c r="I433" s="1" t="s">
        <v>22</v>
      </c>
      <c r="L433" s="1" t="s">
        <v>24</v>
      </c>
      <c r="M433" s="1" t="s">
        <v>3823</v>
      </c>
      <c r="N433" s="1">
        <v>9</v>
      </c>
      <c r="O433" s="1" t="s">
        <v>21</v>
      </c>
      <c r="P433" s="1" t="s">
        <v>55</v>
      </c>
      <c r="V433" s="1" t="s">
        <v>475</v>
      </c>
      <c r="W433" s="1">
        <v>12.417199999999999</v>
      </c>
      <c r="X433" s="1">
        <v>-84.137159999999994</v>
      </c>
    </row>
    <row r="434" spans="1:24">
      <c r="A434" s="1">
        <v>433</v>
      </c>
      <c r="B434" s="1" t="s">
        <v>476</v>
      </c>
      <c r="C434" s="1" t="s">
        <v>19</v>
      </c>
      <c r="F434" s="1" t="s">
        <v>3823</v>
      </c>
      <c r="G434" s="1">
        <v>9</v>
      </c>
      <c r="H434" s="1" t="s">
        <v>21</v>
      </c>
      <c r="I434" s="1" t="s">
        <v>22</v>
      </c>
      <c r="L434" s="1" t="s">
        <v>24</v>
      </c>
      <c r="M434" s="1" t="s">
        <v>3823</v>
      </c>
      <c r="N434" s="1">
        <v>9</v>
      </c>
      <c r="O434" s="1" t="s">
        <v>21</v>
      </c>
      <c r="P434" s="1" t="s">
        <v>27</v>
      </c>
      <c r="V434" s="1" t="s">
        <v>476</v>
      </c>
      <c r="W434" s="1">
        <v>12.41756</v>
      </c>
      <c r="X434" s="1">
        <v>-83.924629999999993</v>
      </c>
    </row>
    <row r="435" spans="1:24">
      <c r="A435" s="1">
        <v>434</v>
      </c>
      <c r="B435" s="1" t="s">
        <v>477</v>
      </c>
      <c r="C435" s="1" t="s">
        <v>19</v>
      </c>
      <c r="F435" s="1" t="s">
        <v>3823</v>
      </c>
      <c r="G435" s="1">
        <v>9</v>
      </c>
      <c r="H435" s="1" t="s">
        <v>21</v>
      </c>
      <c r="I435" s="1" t="s">
        <v>22</v>
      </c>
      <c r="L435" s="1" t="s">
        <v>24</v>
      </c>
      <c r="M435" s="1" t="s">
        <v>3823</v>
      </c>
      <c r="N435" s="1">
        <v>9</v>
      </c>
      <c r="O435" s="1" t="s">
        <v>21</v>
      </c>
      <c r="P435" s="1" t="s">
        <v>27</v>
      </c>
      <c r="V435" s="1" t="s">
        <v>477</v>
      </c>
      <c r="W435" s="1">
        <v>12.418010000000001</v>
      </c>
      <c r="X435" s="1">
        <v>-83.88212</v>
      </c>
    </row>
    <row r="436" spans="1:24">
      <c r="A436" s="1">
        <v>435</v>
      </c>
      <c r="B436" s="1" t="s">
        <v>478</v>
      </c>
      <c r="C436" s="1" t="s">
        <v>19</v>
      </c>
      <c r="F436" s="1" t="s">
        <v>3823</v>
      </c>
      <c r="G436" s="1">
        <v>9</v>
      </c>
      <c r="H436" s="1" t="s">
        <v>21</v>
      </c>
      <c r="I436" s="1" t="s">
        <v>22</v>
      </c>
      <c r="L436" s="1" t="s">
        <v>24</v>
      </c>
      <c r="M436" s="1" t="s">
        <v>3823</v>
      </c>
      <c r="N436" s="1">
        <v>9</v>
      </c>
      <c r="O436" s="1" t="s">
        <v>21</v>
      </c>
      <c r="P436" s="1" t="s">
        <v>27</v>
      </c>
      <c r="V436" s="1" t="s">
        <v>478</v>
      </c>
      <c r="W436" s="1">
        <v>12.460290000000001</v>
      </c>
      <c r="X436" s="1">
        <v>-84.689580000000007</v>
      </c>
    </row>
    <row r="437" spans="1:24">
      <c r="A437" s="1">
        <v>436</v>
      </c>
      <c r="B437" s="1" t="s">
        <v>479</v>
      </c>
      <c r="C437" s="1" t="s">
        <v>19</v>
      </c>
      <c r="F437" s="1" t="s">
        <v>3823</v>
      </c>
      <c r="G437" s="1">
        <v>9</v>
      </c>
      <c r="H437" s="1" t="s">
        <v>21</v>
      </c>
      <c r="I437" s="1" t="s">
        <v>22</v>
      </c>
      <c r="L437" s="1" t="s">
        <v>24</v>
      </c>
      <c r="M437" s="1" t="s">
        <v>3822</v>
      </c>
      <c r="N437" s="1">
        <v>5</v>
      </c>
      <c r="O437" s="1" t="s">
        <v>61</v>
      </c>
      <c r="P437" s="1" t="s">
        <v>27</v>
      </c>
      <c r="V437" s="1" t="s">
        <v>479</v>
      </c>
      <c r="W437" s="1">
        <v>12.460599999999999</v>
      </c>
      <c r="X437" s="1">
        <v>-84.476789999999994</v>
      </c>
    </row>
    <row r="438" spans="1:24">
      <c r="A438" s="1">
        <v>437</v>
      </c>
      <c r="B438" s="1" t="s">
        <v>480</v>
      </c>
      <c r="C438" s="1" t="s">
        <v>19</v>
      </c>
      <c r="F438" s="1" t="s">
        <v>3823</v>
      </c>
      <c r="G438" s="1">
        <v>9</v>
      </c>
      <c r="H438" s="1" t="s">
        <v>21</v>
      </c>
      <c r="I438" s="1" t="s">
        <v>22</v>
      </c>
      <c r="L438" s="1" t="s">
        <v>24</v>
      </c>
      <c r="M438" s="1" t="s">
        <v>3822</v>
      </c>
      <c r="N438" s="1">
        <v>5</v>
      </c>
      <c r="O438" s="1" t="s">
        <v>21</v>
      </c>
      <c r="P438" s="1" t="s">
        <v>27</v>
      </c>
      <c r="V438" s="1" t="s">
        <v>480</v>
      </c>
      <c r="W438" s="1">
        <v>12.46045</v>
      </c>
      <c r="X438" s="1">
        <v>-83.881609999999995</v>
      </c>
    </row>
    <row r="439" spans="1:24">
      <c r="A439" s="1">
        <v>438</v>
      </c>
      <c r="B439" s="1" t="s">
        <v>481</v>
      </c>
      <c r="C439" s="1" t="s">
        <v>19</v>
      </c>
      <c r="F439" s="1" t="s">
        <v>3823</v>
      </c>
      <c r="G439" s="1">
        <v>9</v>
      </c>
      <c r="H439" s="1" t="s">
        <v>21</v>
      </c>
      <c r="I439" s="1" t="s">
        <v>22</v>
      </c>
      <c r="L439" s="1" t="s">
        <v>24</v>
      </c>
      <c r="M439" s="1" t="s">
        <v>3823</v>
      </c>
      <c r="N439" s="1">
        <v>9</v>
      </c>
      <c r="O439" s="1" t="s">
        <v>21</v>
      </c>
      <c r="P439" s="1" t="s">
        <v>27</v>
      </c>
      <c r="V439" s="1" t="s">
        <v>481</v>
      </c>
      <c r="W439" s="1">
        <v>12.503130000000001</v>
      </c>
      <c r="X439" s="1">
        <v>-84.561419999999998</v>
      </c>
    </row>
    <row r="440" spans="1:24">
      <c r="A440" s="1">
        <v>439</v>
      </c>
      <c r="B440" s="1" t="s">
        <v>482</v>
      </c>
      <c r="C440" s="1" t="s">
        <v>19</v>
      </c>
      <c r="F440" s="1" t="s">
        <v>3823</v>
      </c>
      <c r="G440" s="1">
        <v>9</v>
      </c>
      <c r="H440" s="1" t="s">
        <v>21</v>
      </c>
      <c r="I440" s="1" t="s">
        <v>22</v>
      </c>
      <c r="L440" s="1" t="s">
        <v>24</v>
      </c>
      <c r="M440" s="1" t="s">
        <v>3823</v>
      </c>
      <c r="N440" s="1">
        <v>9</v>
      </c>
      <c r="O440" s="1" t="s">
        <v>21</v>
      </c>
      <c r="P440" s="1" t="s">
        <v>27</v>
      </c>
      <c r="V440" s="1" t="s">
        <v>482</v>
      </c>
      <c r="W440" s="1">
        <v>12.502000000000001</v>
      </c>
      <c r="X440" s="1">
        <v>-83.79607</v>
      </c>
    </row>
    <row r="441" spans="1:24">
      <c r="A441" s="1">
        <v>440</v>
      </c>
      <c r="B441" s="1" t="s">
        <v>483</v>
      </c>
      <c r="C441" s="1" t="s">
        <v>19</v>
      </c>
      <c r="F441" s="1" t="s">
        <v>3823</v>
      </c>
      <c r="G441" s="1">
        <v>9</v>
      </c>
      <c r="H441" s="1" t="s">
        <v>21</v>
      </c>
      <c r="I441" s="1" t="s">
        <v>22</v>
      </c>
      <c r="L441" s="1" t="s">
        <v>24</v>
      </c>
      <c r="M441" s="1" t="s">
        <v>3823</v>
      </c>
      <c r="N441" s="1">
        <v>9</v>
      </c>
      <c r="O441" s="1" t="s">
        <v>21</v>
      </c>
      <c r="P441" s="1" t="s">
        <v>27</v>
      </c>
      <c r="V441" s="1" t="s">
        <v>483</v>
      </c>
      <c r="W441" s="1">
        <v>12.545170000000001</v>
      </c>
      <c r="X441" s="1">
        <v>-84.180300000000003</v>
      </c>
    </row>
    <row r="442" spans="1:24">
      <c r="A442" s="1">
        <v>441</v>
      </c>
      <c r="B442" s="1" t="s">
        <v>484</v>
      </c>
      <c r="C442" s="1" t="s">
        <v>19</v>
      </c>
      <c r="F442" s="1" t="s">
        <v>3823</v>
      </c>
      <c r="G442" s="1">
        <v>9</v>
      </c>
      <c r="H442" s="1" t="s">
        <v>21</v>
      </c>
      <c r="I442" s="1" t="s">
        <v>22</v>
      </c>
      <c r="L442" s="1" t="s">
        <v>24</v>
      </c>
      <c r="M442" s="1" t="s">
        <v>3823</v>
      </c>
      <c r="N442" s="1">
        <v>9</v>
      </c>
      <c r="O442" s="1" t="s">
        <v>21</v>
      </c>
      <c r="P442" s="1" t="s">
        <v>27</v>
      </c>
      <c r="V442" s="1" t="s">
        <v>484</v>
      </c>
      <c r="W442" s="1">
        <v>12.63067</v>
      </c>
      <c r="X442" s="1">
        <v>-84.901889999999995</v>
      </c>
    </row>
    <row r="443" spans="1:24">
      <c r="A443" s="1">
        <v>442</v>
      </c>
      <c r="B443" s="1" t="s">
        <v>485</v>
      </c>
      <c r="C443" s="1" t="s">
        <v>19</v>
      </c>
      <c r="F443" s="1" t="s">
        <v>3823</v>
      </c>
      <c r="G443" s="1">
        <v>9</v>
      </c>
      <c r="H443" s="1" t="s">
        <v>21</v>
      </c>
      <c r="I443" s="1" t="s">
        <v>22</v>
      </c>
      <c r="L443" s="1" t="s">
        <v>24</v>
      </c>
      <c r="M443" s="1" t="s">
        <v>3823</v>
      </c>
      <c r="N443" s="1">
        <v>9</v>
      </c>
      <c r="O443" s="1" t="s">
        <v>21</v>
      </c>
      <c r="P443" s="1" t="s">
        <v>27</v>
      </c>
      <c r="V443" s="1" t="s">
        <v>485</v>
      </c>
      <c r="W443" s="1">
        <v>12.63091</v>
      </c>
      <c r="X443" s="1">
        <v>-83.753810000000001</v>
      </c>
    </row>
    <row r="444" spans="1:24">
      <c r="A444" s="1">
        <v>443</v>
      </c>
      <c r="B444" s="1" t="s">
        <v>486</v>
      </c>
      <c r="C444" s="1" t="s">
        <v>19</v>
      </c>
      <c r="F444" s="1" t="s">
        <v>3823</v>
      </c>
      <c r="G444" s="1">
        <v>9</v>
      </c>
      <c r="H444" s="1" t="s">
        <v>21</v>
      </c>
      <c r="I444" s="1" t="s">
        <v>22</v>
      </c>
      <c r="L444" s="1" t="s">
        <v>24</v>
      </c>
      <c r="M444" s="1" t="s">
        <v>3823</v>
      </c>
      <c r="N444" s="1">
        <v>9</v>
      </c>
      <c r="O444" s="1" t="s">
        <v>21</v>
      </c>
      <c r="P444" s="1" t="s">
        <v>27</v>
      </c>
      <c r="V444" s="1" t="s">
        <v>486</v>
      </c>
      <c r="W444" s="1">
        <v>12.63039</v>
      </c>
      <c r="X444" s="1">
        <v>-83.626490000000004</v>
      </c>
    </row>
    <row r="445" spans="1:24">
      <c r="A445" s="1">
        <v>444</v>
      </c>
      <c r="B445" s="1" t="s">
        <v>487</v>
      </c>
      <c r="C445" s="1" t="s">
        <v>19</v>
      </c>
      <c r="F445" s="1" t="s">
        <v>3823</v>
      </c>
      <c r="G445" s="1">
        <v>9</v>
      </c>
      <c r="H445" s="1" t="s">
        <v>21</v>
      </c>
      <c r="I445" s="1" t="s">
        <v>22</v>
      </c>
      <c r="L445" s="1" t="s">
        <v>24</v>
      </c>
      <c r="M445" s="1" t="s">
        <v>3823</v>
      </c>
      <c r="N445" s="1">
        <v>9</v>
      </c>
      <c r="O445" s="1" t="s">
        <v>21</v>
      </c>
      <c r="P445" s="1" t="s">
        <v>27</v>
      </c>
      <c r="V445" s="1" t="s">
        <v>487</v>
      </c>
      <c r="W445" s="1">
        <v>12.672840000000001</v>
      </c>
      <c r="X445" s="1">
        <v>-84.859030000000004</v>
      </c>
    </row>
    <row r="446" spans="1:24">
      <c r="A446" s="1">
        <v>445</v>
      </c>
      <c r="B446" s="1" t="s">
        <v>488</v>
      </c>
      <c r="C446" s="1" t="s">
        <v>19</v>
      </c>
      <c r="F446" s="1" t="s">
        <v>3823</v>
      </c>
      <c r="G446" s="1">
        <v>9</v>
      </c>
      <c r="H446" s="1" t="s">
        <v>21</v>
      </c>
      <c r="I446" s="1" t="s">
        <v>22</v>
      </c>
      <c r="L446" s="1" t="s">
        <v>24</v>
      </c>
      <c r="M446" s="1" t="s">
        <v>3823</v>
      </c>
      <c r="N446" s="1">
        <v>9</v>
      </c>
      <c r="O446" s="1" t="s">
        <v>21</v>
      </c>
      <c r="P446" s="1" t="s">
        <v>27</v>
      </c>
      <c r="V446" s="1" t="s">
        <v>488</v>
      </c>
      <c r="W446" s="1">
        <v>12.672980000000001</v>
      </c>
      <c r="X446" s="1">
        <v>-83.881050000000002</v>
      </c>
    </row>
    <row r="447" spans="1:24">
      <c r="A447" s="1">
        <v>446</v>
      </c>
      <c r="B447" s="1" t="s">
        <v>489</v>
      </c>
      <c r="C447" s="1" t="s">
        <v>19</v>
      </c>
      <c r="F447" s="1" t="s">
        <v>3823</v>
      </c>
      <c r="G447" s="1">
        <v>9</v>
      </c>
      <c r="H447" s="1" t="s">
        <v>21</v>
      </c>
      <c r="I447" s="1" t="s">
        <v>22</v>
      </c>
      <c r="L447" s="1" t="s">
        <v>24</v>
      </c>
      <c r="M447" s="1" t="s">
        <v>3823</v>
      </c>
      <c r="N447" s="1">
        <v>9</v>
      </c>
      <c r="O447" s="1" t="s">
        <v>21</v>
      </c>
      <c r="P447" s="1" t="s">
        <v>27</v>
      </c>
      <c r="V447" s="1" t="s">
        <v>489</v>
      </c>
      <c r="W447" s="1">
        <v>12.71565</v>
      </c>
      <c r="X447" s="1">
        <v>-84.562560000000005</v>
      </c>
    </row>
    <row r="448" spans="1:24">
      <c r="A448" s="1">
        <v>447</v>
      </c>
      <c r="B448" s="1" t="s">
        <v>490</v>
      </c>
      <c r="C448" s="1" t="s">
        <v>19</v>
      </c>
      <c r="F448" s="1" t="s">
        <v>3823</v>
      </c>
      <c r="G448" s="1">
        <v>9</v>
      </c>
      <c r="H448" s="1" t="s">
        <v>21</v>
      </c>
      <c r="I448" s="1" t="s">
        <v>22</v>
      </c>
      <c r="L448" s="1" t="s">
        <v>24</v>
      </c>
      <c r="M448" s="1" t="s">
        <v>3822</v>
      </c>
      <c r="N448" s="1">
        <v>6</v>
      </c>
      <c r="O448" s="1" t="s">
        <v>21</v>
      </c>
      <c r="P448" s="1" t="s">
        <v>27</v>
      </c>
      <c r="V448" s="1" t="s">
        <v>490</v>
      </c>
      <c r="W448" s="1">
        <v>12.71604</v>
      </c>
      <c r="X448" s="1">
        <v>-83.924880000000002</v>
      </c>
    </row>
    <row r="449" spans="1:24">
      <c r="A449" s="1">
        <v>448</v>
      </c>
      <c r="B449" s="1" t="s">
        <v>491</v>
      </c>
      <c r="C449" s="1" t="s">
        <v>19</v>
      </c>
      <c r="F449" s="1" t="s">
        <v>3823</v>
      </c>
      <c r="G449" s="1">
        <v>9</v>
      </c>
      <c r="H449" s="1" t="s">
        <v>21</v>
      </c>
      <c r="I449" s="1" t="s">
        <v>22</v>
      </c>
      <c r="L449" s="1" t="s">
        <v>24</v>
      </c>
      <c r="M449" s="1" t="s">
        <v>3822</v>
      </c>
      <c r="N449" s="1">
        <v>6</v>
      </c>
      <c r="O449" s="1" t="s">
        <v>21</v>
      </c>
      <c r="P449" s="1" t="s">
        <v>55</v>
      </c>
      <c r="V449" s="1" t="s">
        <v>491</v>
      </c>
      <c r="W449" s="1">
        <v>12.715540000000001</v>
      </c>
      <c r="X449" s="1">
        <v>-83.797569999999993</v>
      </c>
    </row>
    <row r="450" spans="1:24">
      <c r="A450" s="1">
        <v>449</v>
      </c>
      <c r="B450" s="1" t="s">
        <v>492</v>
      </c>
      <c r="C450" s="1" t="s">
        <v>19</v>
      </c>
      <c r="F450" s="1" t="s">
        <v>3823</v>
      </c>
      <c r="G450" s="1">
        <v>9</v>
      </c>
      <c r="H450" s="1" t="s">
        <v>21</v>
      </c>
      <c r="I450" s="1" t="s">
        <v>22</v>
      </c>
      <c r="L450" s="1" t="s">
        <v>24</v>
      </c>
      <c r="M450" s="1" t="s">
        <v>3823</v>
      </c>
      <c r="N450" s="1">
        <v>7</v>
      </c>
      <c r="O450" s="1" t="s">
        <v>24</v>
      </c>
      <c r="P450" s="1" t="s">
        <v>55</v>
      </c>
      <c r="V450" s="1" t="s">
        <v>492</v>
      </c>
      <c r="W450" s="1">
        <v>12.71499</v>
      </c>
      <c r="X450" s="1">
        <v>-83.670270000000002</v>
      </c>
    </row>
    <row r="451" spans="1:24">
      <c r="A451" s="1">
        <v>450</v>
      </c>
      <c r="B451" s="1" t="s">
        <v>493</v>
      </c>
      <c r="C451" s="1" t="s">
        <v>19</v>
      </c>
      <c r="F451" s="1" t="s">
        <v>3823</v>
      </c>
      <c r="G451" s="1">
        <v>9</v>
      </c>
      <c r="H451" s="1" t="s">
        <v>21</v>
      </c>
      <c r="I451" s="1" t="s">
        <v>22</v>
      </c>
      <c r="L451" s="1" t="s">
        <v>24</v>
      </c>
      <c r="M451" s="1" t="s">
        <v>3822</v>
      </c>
      <c r="N451" s="1">
        <v>6</v>
      </c>
      <c r="O451" s="1" t="s">
        <v>21</v>
      </c>
      <c r="P451" s="1" t="s">
        <v>55</v>
      </c>
      <c r="V451" s="1" t="s">
        <v>493</v>
      </c>
      <c r="W451" s="1">
        <v>12.75705</v>
      </c>
      <c r="X451" s="1">
        <v>-83.967070000000007</v>
      </c>
    </row>
    <row r="452" spans="1:24">
      <c r="A452" s="1">
        <v>451</v>
      </c>
      <c r="B452" s="1" t="s">
        <v>494</v>
      </c>
      <c r="C452" s="1" t="s">
        <v>19</v>
      </c>
      <c r="F452" s="1" t="s">
        <v>3823</v>
      </c>
      <c r="G452" s="1">
        <v>9</v>
      </c>
      <c r="H452" s="1" t="s">
        <v>21</v>
      </c>
      <c r="I452" s="1" t="s">
        <v>22</v>
      </c>
      <c r="L452" s="1" t="s">
        <v>24</v>
      </c>
      <c r="M452" s="1" t="s">
        <v>3823</v>
      </c>
      <c r="N452" s="1">
        <v>9</v>
      </c>
      <c r="O452" s="1" t="s">
        <v>21</v>
      </c>
      <c r="P452" s="1" t="s">
        <v>27</v>
      </c>
      <c r="V452" s="1" t="s">
        <v>494</v>
      </c>
      <c r="W452" s="1">
        <v>12.757540000000001</v>
      </c>
      <c r="X452" s="1">
        <v>-84.009569999999997</v>
      </c>
    </row>
    <row r="453" spans="1:24">
      <c r="A453" s="1">
        <v>452</v>
      </c>
      <c r="B453" s="1" t="s">
        <v>495</v>
      </c>
      <c r="C453" s="1" t="s">
        <v>19</v>
      </c>
      <c r="F453" s="1" t="s">
        <v>3823</v>
      </c>
      <c r="G453" s="1">
        <v>9</v>
      </c>
      <c r="H453" s="1" t="s">
        <v>21</v>
      </c>
      <c r="I453" s="1" t="s">
        <v>22</v>
      </c>
      <c r="L453" s="1" t="s">
        <v>24</v>
      </c>
      <c r="M453" s="1" t="s">
        <v>3823</v>
      </c>
      <c r="N453" s="1">
        <v>9</v>
      </c>
      <c r="O453" s="1" t="s">
        <v>21</v>
      </c>
      <c r="P453" s="1" t="s">
        <v>27</v>
      </c>
      <c r="V453" s="1" t="s">
        <v>495</v>
      </c>
      <c r="W453" s="1">
        <v>12.800409999999999</v>
      </c>
      <c r="X453" s="1">
        <v>-83.796499999999995</v>
      </c>
    </row>
    <row r="454" spans="1:24">
      <c r="A454" s="1">
        <v>453</v>
      </c>
      <c r="B454" s="1" t="s">
        <v>496</v>
      </c>
      <c r="C454" s="1" t="s">
        <v>19</v>
      </c>
      <c r="F454" s="1" t="s">
        <v>3822</v>
      </c>
      <c r="G454" s="1">
        <v>6</v>
      </c>
      <c r="H454" s="1" t="s">
        <v>24</v>
      </c>
      <c r="I454" s="1" t="s">
        <v>22</v>
      </c>
      <c r="L454" s="1" t="s">
        <v>24</v>
      </c>
      <c r="M454" s="1" t="s">
        <v>3822</v>
      </c>
      <c r="N454" s="1">
        <v>3</v>
      </c>
      <c r="O454" s="1" t="s">
        <v>21</v>
      </c>
      <c r="P454" s="1" t="s">
        <v>27</v>
      </c>
      <c r="V454" s="1" t="s">
        <v>496</v>
      </c>
      <c r="W454" s="1">
        <v>12.842499999999999</v>
      </c>
      <c r="X454" s="1">
        <v>-83.92353</v>
      </c>
    </row>
    <row r="455" spans="1:24">
      <c r="A455" s="1">
        <v>454</v>
      </c>
      <c r="B455" s="1" t="s">
        <v>497</v>
      </c>
      <c r="C455" s="1" t="s">
        <v>19</v>
      </c>
      <c r="F455" s="1" t="s">
        <v>3822</v>
      </c>
      <c r="G455" s="1">
        <v>6</v>
      </c>
      <c r="H455" s="1" t="s">
        <v>61</v>
      </c>
      <c r="I455" s="1" t="s">
        <v>22</v>
      </c>
      <c r="L455" s="1" t="s">
        <v>24</v>
      </c>
      <c r="M455" s="1" t="s">
        <v>3822</v>
      </c>
      <c r="N455" s="1">
        <v>5</v>
      </c>
      <c r="O455" s="1" t="s">
        <v>21</v>
      </c>
      <c r="P455" s="1" t="s">
        <v>27</v>
      </c>
      <c r="V455" s="1" t="s">
        <v>497</v>
      </c>
      <c r="W455" s="1">
        <v>12.84296</v>
      </c>
      <c r="X455" s="1">
        <v>-83.881</v>
      </c>
    </row>
    <row r="456" spans="1:24">
      <c r="A456" s="1">
        <v>455</v>
      </c>
      <c r="B456" s="1" t="s">
        <v>498</v>
      </c>
      <c r="C456" s="1" t="s">
        <v>19</v>
      </c>
      <c r="F456" s="1" t="s">
        <v>3822</v>
      </c>
      <c r="G456" s="1">
        <v>4</v>
      </c>
      <c r="H456" s="1" t="s">
        <v>61</v>
      </c>
      <c r="I456" s="1" t="s">
        <v>22</v>
      </c>
      <c r="L456" s="1" t="s">
        <v>24</v>
      </c>
      <c r="M456" s="1" t="s">
        <v>3822</v>
      </c>
      <c r="N456" s="1">
        <v>5</v>
      </c>
      <c r="O456" s="1" t="s">
        <v>21</v>
      </c>
      <c r="P456" s="1" t="s">
        <v>27</v>
      </c>
      <c r="V456" s="1" t="s">
        <v>498</v>
      </c>
      <c r="W456" s="1">
        <v>12.841850000000001</v>
      </c>
      <c r="X456" s="1">
        <v>-83.625889999999998</v>
      </c>
    </row>
    <row r="457" spans="1:24">
      <c r="A457" s="1">
        <v>456</v>
      </c>
      <c r="B457" s="1" t="s">
        <v>499</v>
      </c>
      <c r="C457" s="1" t="s">
        <v>19</v>
      </c>
      <c r="F457" s="1" t="s">
        <v>3823</v>
      </c>
      <c r="G457" s="1">
        <v>9</v>
      </c>
      <c r="H457" s="1" t="s">
        <v>21</v>
      </c>
      <c r="I457" s="1" t="s">
        <v>22</v>
      </c>
      <c r="L457" s="1" t="s">
        <v>24</v>
      </c>
      <c r="M457" s="1" t="s">
        <v>3823</v>
      </c>
      <c r="N457" s="1">
        <v>9</v>
      </c>
      <c r="O457" s="1" t="s">
        <v>21</v>
      </c>
      <c r="P457" s="1" t="s">
        <v>27</v>
      </c>
      <c r="V457" s="1" t="s">
        <v>499</v>
      </c>
      <c r="W457" s="1">
        <v>12.88555</v>
      </c>
      <c r="X457" s="1">
        <v>-84.052539999999993</v>
      </c>
    </row>
    <row r="458" spans="1:24">
      <c r="A458" s="1">
        <v>457</v>
      </c>
      <c r="B458" s="1" t="s">
        <v>500</v>
      </c>
      <c r="C458" s="1" t="s">
        <v>19</v>
      </c>
      <c r="F458" s="1" t="s">
        <v>3823</v>
      </c>
      <c r="G458" s="1">
        <v>9</v>
      </c>
      <c r="H458" s="1" t="s">
        <v>21</v>
      </c>
      <c r="I458" s="1" t="s">
        <v>22</v>
      </c>
      <c r="L458" s="1" t="s">
        <v>24</v>
      </c>
      <c r="M458" s="1" t="s">
        <v>3823</v>
      </c>
      <c r="N458" s="1">
        <v>9</v>
      </c>
      <c r="O458" s="1" t="s">
        <v>21</v>
      </c>
      <c r="P458" s="1" t="s">
        <v>27</v>
      </c>
      <c r="V458" s="1" t="s">
        <v>500</v>
      </c>
      <c r="W458" s="1">
        <v>12.88603</v>
      </c>
      <c r="X458" s="1">
        <v>-84.094880000000003</v>
      </c>
    </row>
    <row r="459" spans="1:24">
      <c r="A459" s="1">
        <v>458</v>
      </c>
      <c r="B459" s="1" t="s">
        <v>501</v>
      </c>
      <c r="C459" s="1" t="s">
        <v>19</v>
      </c>
      <c r="F459" s="1" t="s">
        <v>3822</v>
      </c>
      <c r="G459" s="1">
        <v>6</v>
      </c>
      <c r="H459" s="1" t="s">
        <v>24</v>
      </c>
      <c r="I459" s="1" t="s">
        <v>22</v>
      </c>
      <c r="L459" s="1" t="s">
        <v>24</v>
      </c>
      <c r="M459" s="1" t="s">
        <v>3822</v>
      </c>
      <c r="N459" s="1">
        <v>5</v>
      </c>
      <c r="O459" s="1" t="s">
        <v>21</v>
      </c>
      <c r="P459" s="1" t="s">
        <v>27</v>
      </c>
      <c r="V459" s="1" t="s">
        <v>501</v>
      </c>
      <c r="W459" s="1">
        <v>12.885020000000001</v>
      </c>
      <c r="X459" s="1">
        <v>-83.840199999999996</v>
      </c>
    </row>
    <row r="460" spans="1:24">
      <c r="A460" s="1">
        <v>459</v>
      </c>
      <c r="B460" s="1" t="s">
        <v>502</v>
      </c>
      <c r="C460" s="1" t="s">
        <v>19</v>
      </c>
      <c r="F460" s="1" t="s">
        <v>3823</v>
      </c>
      <c r="G460" s="1">
        <v>9</v>
      </c>
      <c r="H460" s="1" t="s">
        <v>21</v>
      </c>
      <c r="I460" s="1" t="s">
        <v>22</v>
      </c>
      <c r="L460" s="1" t="s">
        <v>24</v>
      </c>
      <c r="M460" s="1" t="s">
        <v>3823</v>
      </c>
      <c r="N460" s="1">
        <v>9</v>
      </c>
      <c r="O460" s="1" t="s">
        <v>21</v>
      </c>
      <c r="P460" s="1" t="s">
        <v>27</v>
      </c>
      <c r="V460" s="1" t="s">
        <v>502</v>
      </c>
      <c r="W460" s="1">
        <v>12.885529999999999</v>
      </c>
      <c r="X460" s="1">
        <v>-83.797539999999998</v>
      </c>
    </row>
    <row r="461" spans="1:24">
      <c r="A461" s="1">
        <v>460</v>
      </c>
      <c r="B461" s="1" t="s">
        <v>503</v>
      </c>
      <c r="C461" s="1" t="s">
        <v>19</v>
      </c>
      <c r="F461" s="1" t="s">
        <v>3823</v>
      </c>
      <c r="G461" s="1">
        <v>9</v>
      </c>
      <c r="H461" s="1" t="s">
        <v>21</v>
      </c>
      <c r="I461" s="1" t="s">
        <v>22</v>
      </c>
      <c r="L461" s="1" t="s">
        <v>24</v>
      </c>
      <c r="M461" s="1" t="s">
        <v>3822</v>
      </c>
      <c r="N461" s="1">
        <v>3</v>
      </c>
      <c r="O461" s="1" t="s">
        <v>21</v>
      </c>
      <c r="P461" s="1" t="s">
        <v>27</v>
      </c>
      <c r="V461" s="1" t="s">
        <v>503</v>
      </c>
      <c r="W461" s="1">
        <v>12.92788</v>
      </c>
      <c r="X461" s="1">
        <v>-85.029690000000002</v>
      </c>
    </row>
    <row r="462" spans="1:24">
      <c r="A462" s="1">
        <v>461</v>
      </c>
      <c r="B462" s="1" t="s">
        <v>504</v>
      </c>
      <c r="C462" s="1" t="s">
        <v>19</v>
      </c>
      <c r="F462" s="1" t="s">
        <v>3823</v>
      </c>
      <c r="G462" s="1">
        <v>9</v>
      </c>
      <c r="H462" s="1" t="s">
        <v>21</v>
      </c>
      <c r="I462" s="1" t="s">
        <v>22</v>
      </c>
      <c r="L462" s="1" t="s">
        <v>24</v>
      </c>
      <c r="M462" s="1" t="s">
        <v>3823</v>
      </c>
      <c r="N462" s="1">
        <v>9</v>
      </c>
      <c r="O462" s="1" t="s">
        <v>21</v>
      </c>
      <c r="P462" s="1" t="s">
        <v>27</v>
      </c>
      <c r="V462" s="1" t="s">
        <v>504</v>
      </c>
      <c r="W462" s="1">
        <v>12.927619999999999</v>
      </c>
      <c r="X462" s="1">
        <v>-84.264570000000006</v>
      </c>
    </row>
    <row r="463" spans="1:24">
      <c r="A463" s="1">
        <v>462</v>
      </c>
      <c r="B463" s="1" t="s">
        <v>505</v>
      </c>
      <c r="C463" s="1" t="s">
        <v>19</v>
      </c>
      <c r="F463" s="1" t="s">
        <v>3823</v>
      </c>
      <c r="G463" s="1">
        <v>9</v>
      </c>
      <c r="H463" s="1" t="s">
        <v>21</v>
      </c>
      <c r="I463" s="1" t="s">
        <v>22</v>
      </c>
      <c r="L463" s="1" t="s">
        <v>24</v>
      </c>
      <c r="M463" s="1" t="s">
        <v>3823</v>
      </c>
      <c r="N463" s="1">
        <v>9</v>
      </c>
      <c r="O463" s="1" t="s">
        <v>21</v>
      </c>
      <c r="P463" s="1" t="s">
        <v>27</v>
      </c>
      <c r="V463" s="1" t="s">
        <v>505</v>
      </c>
      <c r="W463" s="1">
        <v>12.927580000000001</v>
      </c>
      <c r="X463" s="1">
        <v>-84.179559999999995</v>
      </c>
    </row>
    <row r="464" spans="1:24">
      <c r="A464" s="1">
        <v>463</v>
      </c>
      <c r="B464" s="1" t="s">
        <v>506</v>
      </c>
      <c r="C464" s="1" t="s">
        <v>19</v>
      </c>
      <c r="F464" s="1" t="s">
        <v>3823</v>
      </c>
      <c r="G464" s="1">
        <v>9</v>
      </c>
      <c r="H464" s="1" t="s">
        <v>21</v>
      </c>
      <c r="I464" s="1" t="s">
        <v>22</v>
      </c>
      <c r="L464" s="1" t="s">
        <v>24</v>
      </c>
      <c r="M464" s="1" t="s">
        <v>3823</v>
      </c>
      <c r="N464" s="1">
        <v>9</v>
      </c>
      <c r="O464" s="1" t="s">
        <v>21</v>
      </c>
      <c r="P464" s="1" t="s">
        <v>27</v>
      </c>
      <c r="V464" s="1" t="s">
        <v>506</v>
      </c>
      <c r="W464" s="1">
        <v>12.928000000000001</v>
      </c>
      <c r="X464" s="1">
        <v>-84.052040000000005</v>
      </c>
    </row>
    <row r="465" spans="1:24">
      <c r="A465" s="1">
        <v>464</v>
      </c>
      <c r="B465" s="1" t="s">
        <v>507</v>
      </c>
      <c r="C465" s="1" t="s">
        <v>19</v>
      </c>
      <c r="F465" s="1" t="s">
        <v>3823</v>
      </c>
      <c r="G465" s="1">
        <v>9</v>
      </c>
      <c r="H465" s="1" t="s">
        <v>21</v>
      </c>
      <c r="I465" s="1" t="s">
        <v>22</v>
      </c>
      <c r="L465" s="1" t="s">
        <v>24</v>
      </c>
      <c r="M465" s="1" t="s">
        <v>3823</v>
      </c>
      <c r="N465" s="1">
        <v>9</v>
      </c>
      <c r="O465" s="1" t="s">
        <v>21</v>
      </c>
      <c r="P465" s="1" t="s">
        <v>27</v>
      </c>
      <c r="V465" s="1" t="s">
        <v>507</v>
      </c>
      <c r="W465" s="1">
        <v>12.9275</v>
      </c>
      <c r="X465" s="1">
        <v>-83.924520000000001</v>
      </c>
    </row>
    <row r="466" spans="1:24">
      <c r="A466" s="1">
        <v>465</v>
      </c>
      <c r="B466" s="1" t="s">
        <v>508</v>
      </c>
      <c r="C466" s="1" t="s">
        <v>19</v>
      </c>
      <c r="F466" s="1" t="s">
        <v>3823</v>
      </c>
      <c r="G466" s="1">
        <v>9</v>
      </c>
      <c r="H466" s="1" t="s">
        <v>21</v>
      </c>
      <c r="I466" s="1" t="s">
        <v>22</v>
      </c>
      <c r="L466" s="1" t="s">
        <v>24</v>
      </c>
      <c r="M466" s="1" t="s">
        <v>3823</v>
      </c>
      <c r="N466" s="1">
        <v>9</v>
      </c>
      <c r="O466" s="1" t="s">
        <v>21</v>
      </c>
      <c r="P466" s="1" t="s">
        <v>27</v>
      </c>
      <c r="V466" s="1" t="s">
        <v>508</v>
      </c>
      <c r="W466" s="1">
        <v>12.927390000000001</v>
      </c>
      <c r="X466" s="1">
        <v>-83.669489999999996</v>
      </c>
    </row>
    <row r="467" spans="1:24">
      <c r="A467" s="1">
        <v>466</v>
      </c>
      <c r="B467" s="1" t="s">
        <v>509</v>
      </c>
      <c r="C467" s="1" t="s">
        <v>19</v>
      </c>
      <c r="F467" s="1" t="s">
        <v>3823</v>
      </c>
      <c r="G467" s="1">
        <v>9</v>
      </c>
      <c r="H467" s="1" t="s">
        <v>21</v>
      </c>
      <c r="I467" s="1" t="s">
        <v>22</v>
      </c>
      <c r="L467" s="1" t="s">
        <v>24</v>
      </c>
      <c r="M467" s="1" t="s">
        <v>3823</v>
      </c>
      <c r="N467" s="1">
        <v>9</v>
      </c>
      <c r="O467" s="1" t="s">
        <v>21</v>
      </c>
      <c r="P467" s="1" t="s">
        <v>27</v>
      </c>
      <c r="V467" s="1" t="s">
        <v>509</v>
      </c>
      <c r="W467" s="1">
        <v>12.97052</v>
      </c>
      <c r="X467" s="1">
        <v>-84.306619999999995</v>
      </c>
    </row>
    <row r="468" spans="1:24">
      <c r="A468" s="1">
        <v>467</v>
      </c>
      <c r="B468" s="1" t="s">
        <v>510</v>
      </c>
      <c r="C468" s="1" t="s">
        <v>19</v>
      </c>
      <c r="F468" s="1" t="s">
        <v>3823</v>
      </c>
      <c r="G468" s="1">
        <v>9</v>
      </c>
      <c r="H468" s="1" t="s">
        <v>21</v>
      </c>
      <c r="I468" s="1" t="s">
        <v>22</v>
      </c>
      <c r="L468" s="1" t="s">
        <v>24</v>
      </c>
      <c r="M468" s="1" t="s">
        <v>3823</v>
      </c>
      <c r="N468" s="1">
        <v>7</v>
      </c>
      <c r="O468" s="1" t="s">
        <v>21</v>
      </c>
      <c r="P468" s="1" t="s">
        <v>55</v>
      </c>
      <c r="V468" s="1" t="s">
        <v>510</v>
      </c>
      <c r="W468" s="1">
        <v>12.969889999999999</v>
      </c>
      <c r="X468" s="1">
        <v>-83.83914</v>
      </c>
    </row>
    <row r="469" spans="1:24">
      <c r="A469" s="1">
        <v>468</v>
      </c>
      <c r="B469" s="1" t="s">
        <v>511</v>
      </c>
      <c r="C469" s="1" t="s">
        <v>19</v>
      </c>
      <c r="F469" s="1" t="s">
        <v>3823</v>
      </c>
      <c r="G469" s="1">
        <v>9</v>
      </c>
      <c r="H469" s="1" t="s">
        <v>21</v>
      </c>
      <c r="I469" s="1" t="s">
        <v>22</v>
      </c>
      <c r="M469" s="1" t="s">
        <v>3822</v>
      </c>
      <c r="N469" s="1">
        <v>6</v>
      </c>
      <c r="O469" s="1" t="s">
        <v>21</v>
      </c>
      <c r="P469" s="1" t="s">
        <v>55</v>
      </c>
      <c r="V469" s="1" t="s">
        <v>511</v>
      </c>
      <c r="W469" s="1">
        <v>12.9704</v>
      </c>
      <c r="X469" s="1">
        <v>-83.796459999999996</v>
      </c>
    </row>
    <row r="470" spans="1:24">
      <c r="A470" s="1">
        <v>469</v>
      </c>
      <c r="B470" s="1" t="s">
        <v>512</v>
      </c>
      <c r="C470" s="1" t="s">
        <v>19</v>
      </c>
      <c r="F470" s="1" t="s">
        <v>3823</v>
      </c>
      <c r="G470" s="1">
        <v>9</v>
      </c>
      <c r="H470" s="1" t="s">
        <v>21</v>
      </c>
      <c r="I470" s="1" t="s">
        <v>22</v>
      </c>
      <c r="L470" s="1" t="s">
        <v>24</v>
      </c>
      <c r="M470" s="1" t="s">
        <v>3823</v>
      </c>
      <c r="N470" s="1">
        <v>9</v>
      </c>
      <c r="O470" s="1" t="s">
        <v>21</v>
      </c>
      <c r="P470" s="1" t="s">
        <v>27</v>
      </c>
      <c r="V470" s="1" t="s">
        <v>512</v>
      </c>
      <c r="W470" s="1">
        <v>12.970879999999999</v>
      </c>
      <c r="X470" s="1">
        <v>-83.58372</v>
      </c>
    </row>
    <row r="471" spans="1:24">
      <c r="A471" s="1">
        <v>470</v>
      </c>
      <c r="B471" s="1" t="s">
        <v>513</v>
      </c>
      <c r="C471" s="1" t="s">
        <v>19</v>
      </c>
      <c r="F471" s="1" t="s">
        <v>3823</v>
      </c>
      <c r="G471" s="1">
        <v>9</v>
      </c>
      <c r="H471" s="1" t="s">
        <v>21</v>
      </c>
      <c r="I471" s="1" t="s">
        <v>22</v>
      </c>
      <c r="L471" s="1" t="s">
        <v>24</v>
      </c>
      <c r="M471" s="1" t="s">
        <v>3823</v>
      </c>
      <c r="N471" s="1">
        <v>9</v>
      </c>
      <c r="O471" s="1" t="s">
        <v>21</v>
      </c>
      <c r="P471" s="1" t="s">
        <v>27</v>
      </c>
      <c r="V471" s="1" t="s">
        <v>513</v>
      </c>
      <c r="W471" s="1">
        <v>13.01294</v>
      </c>
      <c r="X471" s="1">
        <v>-83.880949999999999</v>
      </c>
    </row>
    <row r="472" spans="1:24">
      <c r="A472" s="1">
        <v>471</v>
      </c>
      <c r="B472" s="1" t="s">
        <v>514</v>
      </c>
      <c r="C472" s="1" t="s">
        <v>19</v>
      </c>
      <c r="F472" s="1" t="s">
        <v>3823</v>
      </c>
      <c r="G472" s="1">
        <v>9</v>
      </c>
      <c r="H472" s="1" t="s">
        <v>21</v>
      </c>
      <c r="I472" s="1" t="s">
        <v>22</v>
      </c>
      <c r="L472" s="1" t="s">
        <v>24</v>
      </c>
      <c r="M472" s="1" t="s">
        <v>3823</v>
      </c>
      <c r="N472" s="1">
        <v>9</v>
      </c>
      <c r="O472" s="1" t="s">
        <v>21</v>
      </c>
      <c r="P472" s="1" t="s">
        <v>27</v>
      </c>
      <c r="V472" s="1" t="s">
        <v>514</v>
      </c>
      <c r="W472" s="1">
        <v>13.01243</v>
      </c>
      <c r="X472" s="1">
        <v>-83.838440000000006</v>
      </c>
    </row>
    <row r="473" spans="1:24">
      <c r="A473" s="1">
        <v>472</v>
      </c>
      <c r="B473" s="1" t="s">
        <v>515</v>
      </c>
      <c r="C473" s="1" t="s">
        <v>19</v>
      </c>
      <c r="F473" s="1" t="s">
        <v>3823</v>
      </c>
      <c r="G473" s="1">
        <v>9</v>
      </c>
      <c r="H473" s="1" t="s">
        <v>21</v>
      </c>
      <c r="I473" s="1" t="s">
        <v>22</v>
      </c>
      <c r="L473" s="1" t="s">
        <v>24</v>
      </c>
      <c r="M473" s="1" t="s">
        <v>3823</v>
      </c>
      <c r="N473" s="1">
        <v>7</v>
      </c>
      <c r="O473" s="1" t="s">
        <v>21</v>
      </c>
      <c r="P473" s="1" t="s">
        <v>27</v>
      </c>
      <c r="V473" s="1" t="s">
        <v>515</v>
      </c>
      <c r="W473" s="1">
        <v>13.01182</v>
      </c>
      <c r="X473" s="1">
        <v>-83.625839999999997</v>
      </c>
    </row>
    <row r="474" spans="1:24">
      <c r="A474" s="1">
        <v>473</v>
      </c>
      <c r="B474" s="1" t="s">
        <v>516</v>
      </c>
      <c r="C474" s="1" t="s">
        <v>19</v>
      </c>
      <c r="F474" s="1" t="s">
        <v>3822</v>
      </c>
      <c r="G474" s="1">
        <v>6</v>
      </c>
      <c r="H474" s="1" t="s">
        <v>24</v>
      </c>
      <c r="I474" s="1" t="s">
        <v>22</v>
      </c>
      <c r="L474" s="1" t="s">
        <v>24</v>
      </c>
      <c r="M474" s="1" t="s">
        <v>3822</v>
      </c>
      <c r="N474" s="1">
        <v>4</v>
      </c>
      <c r="O474" s="1" t="s">
        <v>21</v>
      </c>
      <c r="P474" s="1" t="s">
        <v>27</v>
      </c>
      <c r="V474" s="1" t="s">
        <v>516</v>
      </c>
      <c r="W474" s="1">
        <v>13.013450000000001</v>
      </c>
      <c r="X474" s="1">
        <v>-83.584289999999996</v>
      </c>
    </row>
    <row r="475" spans="1:24">
      <c r="A475" s="1">
        <v>474</v>
      </c>
      <c r="B475" s="1" t="s">
        <v>517</v>
      </c>
      <c r="C475" s="1" t="s">
        <v>19</v>
      </c>
      <c r="F475" s="1" t="s">
        <v>3823</v>
      </c>
      <c r="G475" s="1">
        <v>9</v>
      </c>
      <c r="H475" s="1" t="s">
        <v>21</v>
      </c>
      <c r="I475" s="1" t="s">
        <v>22</v>
      </c>
      <c r="L475" s="1" t="s">
        <v>24</v>
      </c>
      <c r="M475" s="1" t="s">
        <v>3823</v>
      </c>
      <c r="N475" s="1">
        <v>9</v>
      </c>
      <c r="O475" s="1" t="s">
        <v>21</v>
      </c>
      <c r="P475" s="1" t="s">
        <v>27</v>
      </c>
      <c r="V475" s="1" t="s">
        <v>517</v>
      </c>
      <c r="W475" s="1">
        <v>13.055619999999999</v>
      </c>
      <c r="X475" s="1">
        <v>-84.5625</v>
      </c>
    </row>
    <row r="476" spans="1:24">
      <c r="A476" s="1">
        <v>475</v>
      </c>
      <c r="B476" s="1" t="s">
        <v>518</v>
      </c>
      <c r="C476" s="1" t="s">
        <v>19</v>
      </c>
      <c r="F476" s="1" t="s">
        <v>3823</v>
      </c>
      <c r="G476" s="1">
        <v>8</v>
      </c>
      <c r="H476" s="1" t="s">
        <v>21</v>
      </c>
      <c r="I476" s="1" t="s">
        <v>22</v>
      </c>
      <c r="L476" s="1" t="s">
        <v>24</v>
      </c>
      <c r="M476" s="1" t="s">
        <v>3823</v>
      </c>
      <c r="N476" s="1">
        <v>7</v>
      </c>
      <c r="O476" s="1" t="s">
        <v>21</v>
      </c>
      <c r="P476" s="1" t="s">
        <v>27</v>
      </c>
      <c r="V476" s="1" t="s">
        <v>518</v>
      </c>
      <c r="W476" s="1">
        <v>13.055540000000001</v>
      </c>
      <c r="X476" s="1">
        <v>-84.052509999999998</v>
      </c>
    </row>
    <row r="477" spans="1:24">
      <c r="A477" s="1">
        <v>476</v>
      </c>
      <c r="B477" s="1" t="s">
        <v>519</v>
      </c>
      <c r="C477" s="1" t="s">
        <v>19</v>
      </c>
      <c r="F477" s="1" t="s">
        <v>3823</v>
      </c>
      <c r="G477" s="1">
        <v>9</v>
      </c>
      <c r="H477" s="1" t="s">
        <v>21</v>
      </c>
      <c r="I477" s="1" t="s">
        <v>22</v>
      </c>
      <c r="L477" s="1" t="s">
        <v>24</v>
      </c>
      <c r="M477" s="1" t="s">
        <v>3823</v>
      </c>
      <c r="N477" s="1">
        <v>9</v>
      </c>
      <c r="O477" s="1" t="s">
        <v>21</v>
      </c>
      <c r="P477" s="1" t="s">
        <v>27</v>
      </c>
      <c r="V477" s="1" t="s">
        <v>519</v>
      </c>
      <c r="W477" s="1">
        <v>13.05602</v>
      </c>
      <c r="X477" s="1">
        <v>-83.924880000000002</v>
      </c>
    </row>
    <row r="478" spans="1:24">
      <c r="A478" s="1">
        <v>477</v>
      </c>
      <c r="B478" s="1" t="s">
        <v>520</v>
      </c>
      <c r="C478" s="1" t="s">
        <v>19</v>
      </c>
      <c r="F478" s="1" t="s">
        <v>3823</v>
      </c>
      <c r="G478" s="1">
        <v>9</v>
      </c>
      <c r="H478" s="1" t="s">
        <v>21</v>
      </c>
      <c r="I478" s="1" t="s">
        <v>22</v>
      </c>
      <c r="L478" s="1" t="s">
        <v>24</v>
      </c>
      <c r="M478" s="1" t="s">
        <v>3822</v>
      </c>
      <c r="N478" s="1">
        <v>3</v>
      </c>
      <c r="O478" s="1" t="s">
        <v>21</v>
      </c>
      <c r="P478" s="1" t="s">
        <v>27</v>
      </c>
      <c r="V478" s="1" t="s">
        <v>520</v>
      </c>
      <c r="W478" s="1">
        <v>13.05551</v>
      </c>
      <c r="X478" s="1">
        <v>-83.797510000000003</v>
      </c>
    </row>
    <row r="479" spans="1:24">
      <c r="A479" s="1">
        <v>478</v>
      </c>
      <c r="B479" s="1" t="s">
        <v>521</v>
      </c>
      <c r="C479" s="1" t="s">
        <v>19</v>
      </c>
      <c r="F479" s="1" t="s">
        <v>3823</v>
      </c>
      <c r="G479" s="1">
        <v>9</v>
      </c>
      <c r="H479" s="1" t="s">
        <v>21</v>
      </c>
      <c r="I479" s="1" t="s">
        <v>22</v>
      </c>
      <c r="L479" s="1" t="s">
        <v>24</v>
      </c>
      <c r="M479" s="1" t="s">
        <v>3823</v>
      </c>
      <c r="N479" s="1">
        <v>9</v>
      </c>
      <c r="O479" s="1" t="s">
        <v>21</v>
      </c>
      <c r="P479" s="1" t="s">
        <v>27</v>
      </c>
      <c r="V479" s="1" t="s">
        <v>521</v>
      </c>
      <c r="W479" s="1">
        <v>13.05494</v>
      </c>
      <c r="X479" s="1">
        <v>-83.670159999999996</v>
      </c>
    </row>
    <row r="480" spans="1:24">
      <c r="A480" s="1">
        <v>479</v>
      </c>
      <c r="B480" s="1" t="s">
        <v>522</v>
      </c>
      <c r="C480" s="1" t="s">
        <v>19</v>
      </c>
      <c r="F480" s="1" t="s">
        <v>3823</v>
      </c>
      <c r="G480" s="1">
        <v>9</v>
      </c>
      <c r="H480" s="1" t="s">
        <v>21</v>
      </c>
      <c r="I480" s="1" t="s">
        <v>22</v>
      </c>
      <c r="L480" s="1" t="s">
        <v>24</v>
      </c>
      <c r="M480" s="1" t="s">
        <v>3823</v>
      </c>
      <c r="N480" s="1">
        <v>9</v>
      </c>
      <c r="O480" s="1" t="s">
        <v>21</v>
      </c>
      <c r="P480" s="1" t="s">
        <v>27</v>
      </c>
      <c r="V480" s="1" t="s">
        <v>522</v>
      </c>
      <c r="W480" s="1">
        <v>13.09768</v>
      </c>
      <c r="X480" s="1">
        <v>-84.519580000000005</v>
      </c>
    </row>
    <row r="481" spans="1:24">
      <c r="A481" s="1">
        <v>480</v>
      </c>
      <c r="B481" s="1" t="s">
        <v>523</v>
      </c>
      <c r="C481" s="1" t="s">
        <v>19</v>
      </c>
      <c r="F481" s="1" t="s">
        <v>3823</v>
      </c>
      <c r="G481" s="1">
        <v>9</v>
      </c>
      <c r="H481" s="1" t="s">
        <v>21</v>
      </c>
      <c r="I481" s="1" t="s">
        <v>22</v>
      </c>
      <c r="L481" s="1" t="s">
        <v>24</v>
      </c>
      <c r="M481" s="1" t="s">
        <v>3823</v>
      </c>
      <c r="N481" s="1">
        <v>9</v>
      </c>
      <c r="O481" s="1" t="s">
        <v>21</v>
      </c>
      <c r="P481" s="1" t="s">
        <v>27</v>
      </c>
      <c r="V481" s="1" t="s">
        <v>523</v>
      </c>
      <c r="W481" s="1">
        <v>13.0976</v>
      </c>
      <c r="X481" s="1">
        <v>-84.264539999999997</v>
      </c>
    </row>
    <row r="482" spans="1:24">
      <c r="A482" s="1">
        <v>481</v>
      </c>
      <c r="B482" s="1" t="s">
        <v>524</v>
      </c>
      <c r="C482" s="1" t="s">
        <v>19</v>
      </c>
      <c r="F482" s="1" t="s">
        <v>3823</v>
      </c>
      <c r="G482" s="1">
        <v>8</v>
      </c>
      <c r="H482" s="1" t="s">
        <v>21</v>
      </c>
      <c r="I482" s="1" t="s">
        <v>22</v>
      </c>
      <c r="L482" s="1" t="s">
        <v>24</v>
      </c>
      <c r="M482" s="1" t="s">
        <v>3822</v>
      </c>
      <c r="N482" s="1">
        <v>6</v>
      </c>
      <c r="O482" s="1" t="s">
        <v>21</v>
      </c>
      <c r="P482" s="1" t="s">
        <v>27</v>
      </c>
      <c r="V482" s="1" t="s">
        <v>524</v>
      </c>
      <c r="W482" s="1">
        <v>13.097490000000001</v>
      </c>
      <c r="X482" s="1">
        <v>-84.009500000000003</v>
      </c>
    </row>
    <row r="483" spans="1:24">
      <c r="A483" s="1">
        <v>482</v>
      </c>
      <c r="B483" s="1" t="s">
        <v>525</v>
      </c>
      <c r="C483" s="1" t="s">
        <v>19</v>
      </c>
      <c r="F483" s="1" t="s">
        <v>3823</v>
      </c>
      <c r="G483" s="1">
        <v>9</v>
      </c>
      <c r="H483" s="1" t="s">
        <v>21</v>
      </c>
      <c r="I483" s="1" t="s">
        <v>22</v>
      </c>
      <c r="L483" s="1" t="s">
        <v>24</v>
      </c>
      <c r="M483" s="1" t="s">
        <v>3823</v>
      </c>
      <c r="N483" s="1">
        <v>7</v>
      </c>
      <c r="O483" s="1" t="s">
        <v>21</v>
      </c>
      <c r="P483" s="1" t="s">
        <v>27</v>
      </c>
      <c r="V483" s="1" t="s">
        <v>525</v>
      </c>
      <c r="W483" s="1">
        <v>13.097</v>
      </c>
      <c r="X483" s="1">
        <v>-83.966999999999999</v>
      </c>
    </row>
    <row r="484" spans="1:24">
      <c r="A484" s="1">
        <v>483</v>
      </c>
      <c r="B484" s="1" t="s">
        <v>526</v>
      </c>
      <c r="C484" s="1" t="s">
        <v>19</v>
      </c>
      <c r="F484" s="1" t="s">
        <v>3823</v>
      </c>
      <c r="G484" s="1">
        <v>9</v>
      </c>
      <c r="H484" s="1" t="s">
        <v>21</v>
      </c>
      <c r="I484" s="1" t="s">
        <v>22</v>
      </c>
      <c r="L484" s="1" t="s">
        <v>24</v>
      </c>
      <c r="M484" s="1" t="s">
        <v>3823</v>
      </c>
      <c r="N484" s="1">
        <v>9</v>
      </c>
      <c r="O484" s="1" t="s">
        <v>21</v>
      </c>
      <c r="P484" s="1" t="s">
        <v>27</v>
      </c>
      <c r="V484" s="1" t="s">
        <v>526</v>
      </c>
      <c r="W484" s="1">
        <v>13.097950000000001</v>
      </c>
      <c r="X484" s="1">
        <v>-83.881979999999999</v>
      </c>
    </row>
    <row r="485" spans="1:24">
      <c r="A485" s="1">
        <v>484</v>
      </c>
      <c r="B485" s="1" t="s">
        <v>527</v>
      </c>
      <c r="C485" s="1" t="s">
        <v>19</v>
      </c>
      <c r="F485" s="1" t="s">
        <v>3823</v>
      </c>
      <c r="G485" s="1">
        <v>9</v>
      </c>
      <c r="H485" s="1" t="s">
        <v>24</v>
      </c>
      <c r="I485" s="1" t="s">
        <v>22</v>
      </c>
      <c r="L485" s="1" t="s">
        <v>24</v>
      </c>
      <c r="M485" s="1" t="s">
        <v>3822</v>
      </c>
      <c r="N485" s="1">
        <v>4</v>
      </c>
      <c r="O485" s="1" t="s">
        <v>21</v>
      </c>
      <c r="P485" s="1" t="s">
        <v>27</v>
      </c>
      <c r="V485" s="1" t="s">
        <v>527</v>
      </c>
      <c r="W485" s="1">
        <v>13.09741</v>
      </c>
      <c r="X485" s="1">
        <v>-83.754459999999995</v>
      </c>
    </row>
    <row r="486" spans="1:24">
      <c r="A486" s="1">
        <v>485</v>
      </c>
      <c r="B486" s="1" t="s">
        <v>528</v>
      </c>
      <c r="C486" s="1" t="s">
        <v>19</v>
      </c>
      <c r="F486" s="1" t="s">
        <v>3823</v>
      </c>
      <c r="G486" s="1">
        <v>9</v>
      </c>
      <c r="H486" s="1" t="s">
        <v>21</v>
      </c>
      <c r="I486" s="1" t="s">
        <v>22</v>
      </c>
      <c r="L486" s="1" t="s">
        <v>24</v>
      </c>
      <c r="M486" s="1" t="s">
        <v>3823</v>
      </c>
      <c r="N486" s="1">
        <v>9</v>
      </c>
      <c r="O486" s="1" t="s">
        <v>21</v>
      </c>
      <c r="P486" s="1" t="s">
        <v>27</v>
      </c>
      <c r="V486" s="1" t="s">
        <v>528</v>
      </c>
      <c r="W486" s="1">
        <v>13.09681</v>
      </c>
      <c r="X486" s="1">
        <v>-83.626949999999994</v>
      </c>
    </row>
    <row r="487" spans="1:24">
      <c r="A487" s="1">
        <v>486</v>
      </c>
      <c r="B487" s="1" t="s">
        <v>529</v>
      </c>
      <c r="C487" s="1" t="s">
        <v>19</v>
      </c>
      <c r="F487" s="1" t="s">
        <v>3823</v>
      </c>
      <c r="G487" s="1">
        <v>9</v>
      </c>
      <c r="H487" s="1" t="s">
        <v>21</v>
      </c>
      <c r="I487" s="1" t="s">
        <v>22</v>
      </c>
      <c r="L487" s="1" t="s">
        <v>24</v>
      </c>
      <c r="M487" s="1" t="s">
        <v>3823</v>
      </c>
      <c r="N487" s="1">
        <v>9</v>
      </c>
      <c r="O487" s="1" t="s">
        <v>21</v>
      </c>
      <c r="P487" s="1" t="s">
        <v>27</v>
      </c>
      <c r="V487" s="1" t="s">
        <v>529</v>
      </c>
      <c r="W487" s="1">
        <v>13.140650000000001</v>
      </c>
      <c r="X487" s="1">
        <v>-84.986800000000002</v>
      </c>
    </row>
    <row r="488" spans="1:24">
      <c r="A488" s="1">
        <v>487</v>
      </c>
      <c r="B488" s="1" t="s">
        <v>530</v>
      </c>
      <c r="C488" s="1" t="s">
        <v>19</v>
      </c>
      <c r="F488" s="1" t="s">
        <v>3823</v>
      </c>
      <c r="G488" s="1">
        <v>9</v>
      </c>
      <c r="H488" s="1" t="s">
        <v>21</v>
      </c>
      <c r="I488" s="1" t="s">
        <v>22</v>
      </c>
      <c r="L488" s="1" t="s">
        <v>24</v>
      </c>
      <c r="M488" s="1" t="s">
        <v>3823</v>
      </c>
      <c r="N488" s="1">
        <v>9</v>
      </c>
      <c r="O488" s="1" t="s">
        <v>21</v>
      </c>
      <c r="P488" s="1" t="s">
        <v>27</v>
      </c>
      <c r="V488" s="1" t="s">
        <v>530</v>
      </c>
      <c r="W488" s="1">
        <v>13.140919999999999</v>
      </c>
      <c r="X488" s="1">
        <v>-84.263949999999994</v>
      </c>
    </row>
    <row r="489" spans="1:24">
      <c r="A489" s="1">
        <v>488</v>
      </c>
      <c r="B489" s="1" t="s">
        <v>531</v>
      </c>
      <c r="C489" s="1" t="s">
        <v>19</v>
      </c>
      <c r="F489" s="1" t="s">
        <v>3823</v>
      </c>
      <c r="G489" s="1">
        <v>9</v>
      </c>
      <c r="H489" s="1" t="s">
        <v>21</v>
      </c>
      <c r="I489" s="1" t="s">
        <v>22</v>
      </c>
      <c r="L489" s="1" t="s">
        <v>24</v>
      </c>
      <c r="M489" s="1" t="s">
        <v>3823</v>
      </c>
      <c r="N489" s="1">
        <v>9</v>
      </c>
      <c r="O489" s="1" t="s">
        <v>21</v>
      </c>
      <c r="P489" s="1" t="s">
        <v>27</v>
      </c>
      <c r="V489" s="1" t="s">
        <v>531</v>
      </c>
      <c r="W489" s="1">
        <v>13.140879999999999</v>
      </c>
      <c r="X489" s="1">
        <v>-83.75376</v>
      </c>
    </row>
    <row r="490" spans="1:24">
      <c r="A490" s="1">
        <v>489</v>
      </c>
      <c r="B490" s="1" t="s">
        <v>532</v>
      </c>
      <c r="C490" s="1" t="s">
        <v>19</v>
      </c>
      <c r="F490" s="1" t="s">
        <v>3823</v>
      </c>
      <c r="G490" s="1">
        <v>9</v>
      </c>
      <c r="H490" s="1" t="s">
        <v>21</v>
      </c>
      <c r="I490" s="1" t="s">
        <v>22</v>
      </c>
      <c r="L490" s="1" t="s">
        <v>24</v>
      </c>
      <c r="M490" s="1" t="s">
        <v>3823</v>
      </c>
      <c r="N490" s="1">
        <v>9</v>
      </c>
      <c r="O490" s="1" t="s">
        <v>21</v>
      </c>
      <c r="P490" s="1" t="s">
        <v>27</v>
      </c>
      <c r="V490" s="1" t="s">
        <v>532</v>
      </c>
      <c r="W490" s="1">
        <v>13.18277</v>
      </c>
      <c r="X490" s="1">
        <v>-84.773849999999996</v>
      </c>
    </row>
    <row r="491" spans="1:24">
      <c r="A491" s="1">
        <v>490</v>
      </c>
      <c r="B491" s="1" t="s">
        <v>533</v>
      </c>
      <c r="C491" s="1" t="s">
        <v>19</v>
      </c>
      <c r="F491" s="1" t="s">
        <v>3823</v>
      </c>
      <c r="G491" s="1">
        <v>9</v>
      </c>
      <c r="H491" s="1" t="s">
        <v>21</v>
      </c>
      <c r="I491" s="1" t="s">
        <v>22</v>
      </c>
      <c r="L491" s="1" t="s">
        <v>24</v>
      </c>
      <c r="M491" s="1" t="s">
        <v>3823</v>
      </c>
      <c r="N491" s="1">
        <v>9</v>
      </c>
      <c r="O491" s="1" t="s">
        <v>21</v>
      </c>
      <c r="P491" s="1" t="s">
        <v>27</v>
      </c>
      <c r="V491" s="1" t="s">
        <v>533</v>
      </c>
      <c r="W491" s="1">
        <v>13.18215</v>
      </c>
      <c r="X491" s="1">
        <v>-84.306120000000007</v>
      </c>
    </row>
    <row r="492" spans="1:24">
      <c r="A492" s="1">
        <v>491</v>
      </c>
      <c r="B492" s="1" t="s">
        <v>534</v>
      </c>
      <c r="C492" s="1" t="s">
        <v>19</v>
      </c>
      <c r="F492" s="1" t="s">
        <v>3823</v>
      </c>
      <c r="G492" s="1">
        <v>9</v>
      </c>
      <c r="H492" s="1" t="s">
        <v>21</v>
      </c>
      <c r="I492" s="1" t="s">
        <v>22</v>
      </c>
      <c r="L492" s="1" t="s">
        <v>24</v>
      </c>
      <c r="M492" s="1" t="s">
        <v>3823</v>
      </c>
      <c r="N492" s="1">
        <v>9</v>
      </c>
      <c r="O492" s="1" t="s">
        <v>21</v>
      </c>
      <c r="P492" s="1" t="s">
        <v>27</v>
      </c>
      <c r="V492" s="1" t="s">
        <v>534</v>
      </c>
      <c r="W492" s="1">
        <v>13.18247</v>
      </c>
      <c r="X492" s="1">
        <v>-84.008470000000003</v>
      </c>
    </row>
    <row r="493" spans="1:24">
      <c r="A493" s="1">
        <v>492</v>
      </c>
      <c r="B493" s="1" t="s">
        <v>535</v>
      </c>
      <c r="C493" s="1" t="s">
        <v>19</v>
      </c>
      <c r="F493" s="1" t="s">
        <v>3823</v>
      </c>
      <c r="G493" s="1">
        <v>9</v>
      </c>
      <c r="H493" s="1" t="s">
        <v>21</v>
      </c>
      <c r="I493" s="1" t="s">
        <v>22</v>
      </c>
      <c r="L493" s="1" t="s">
        <v>24</v>
      </c>
      <c r="M493" s="1" t="s">
        <v>3823</v>
      </c>
      <c r="N493" s="1">
        <v>9</v>
      </c>
      <c r="O493" s="1" t="s">
        <v>21</v>
      </c>
      <c r="P493" s="1" t="s">
        <v>27</v>
      </c>
      <c r="V493" s="1" t="s">
        <v>535</v>
      </c>
      <c r="W493" s="1">
        <v>13.18188</v>
      </c>
      <c r="X493" s="1">
        <v>-83.795869999999994</v>
      </c>
    </row>
    <row r="494" spans="1:24">
      <c r="A494" s="1">
        <v>493</v>
      </c>
      <c r="B494" s="1" t="s">
        <v>536</v>
      </c>
      <c r="C494" s="1" t="s">
        <v>19</v>
      </c>
      <c r="F494" s="1" t="s">
        <v>3823</v>
      </c>
      <c r="G494" s="1">
        <v>9</v>
      </c>
      <c r="H494" s="1" t="s">
        <v>21</v>
      </c>
      <c r="I494" s="1" t="s">
        <v>22</v>
      </c>
      <c r="L494" s="1" t="s">
        <v>24</v>
      </c>
      <c r="M494" s="1" t="s">
        <v>3823</v>
      </c>
      <c r="N494" s="1">
        <v>9</v>
      </c>
      <c r="O494" s="1" t="s">
        <v>21</v>
      </c>
      <c r="P494" s="1" t="s">
        <v>27</v>
      </c>
      <c r="V494" s="1" t="s">
        <v>536</v>
      </c>
      <c r="W494" s="1">
        <v>13.18178</v>
      </c>
      <c r="X494" s="1">
        <v>-83.625789999999995</v>
      </c>
    </row>
    <row r="495" spans="1:24">
      <c r="A495" s="1">
        <v>494</v>
      </c>
      <c r="B495" s="1" t="s">
        <v>537</v>
      </c>
      <c r="C495" s="1" t="s">
        <v>19</v>
      </c>
      <c r="F495" s="1" t="s">
        <v>3822</v>
      </c>
      <c r="G495" s="1">
        <v>6</v>
      </c>
      <c r="H495" s="1" t="s">
        <v>21</v>
      </c>
      <c r="I495" s="1" t="s">
        <v>22</v>
      </c>
      <c r="L495" s="1" t="s">
        <v>24</v>
      </c>
      <c r="M495" s="1" t="s">
        <v>3823</v>
      </c>
      <c r="N495" s="1">
        <v>8</v>
      </c>
      <c r="O495" s="1" t="s">
        <v>21</v>
      </c>
      <c r="P495" s="1" t="s">
        <v>27</v>
      </c>
      <c r="V495" s="1" t="s">
        <v>537</v>
      </c>
      <c r="W495" s="1">
        <v>13.183439999999999</v>
      </c>
      <c r="X495" s="1">
        <v>-83.584289999999996</v>
      </c>
    </row>
    <row r="496" spans="1:24">
      <c r="A496" s="1">
        <v>495</v>
      </c>
      <c r="B496" s="1" t="s">
        <v>538</v>
      </c>
      <c r="C496" s="1" t="s">
        <v>19</v>
      </c>
      <c r="F496" s="1" t="s">
        <v>3823</v>
      </c>
      <c r="G496" s="1">
        <v>9</v>
      </c>
      <c r="H496" s="1" t="s">
        <v>21</v>
      </c>
      <c r="I496" s="1" t="s">
        <v>22</v>
      </c>
      <c r="L496" s="1" t="s">
        <v>24</v>
      </c>
      <c r="M496" s="1" t="s">
        <v>3823</v>
      </c>
      <c r="N496" s="1">
        <v>9</v>
      </c>
      <c r="O496" s="1" t="s">
        <v>21</v>
      </c>
      <c r="P496" s="1" t="s">
        <v>27</v>
      </c>
      <c r="V496" s="1" t="s">
        <v>538</v>
      </c>
      <c r="W496" s="1">
        <v>13.225479999999999</v>
      </c>
      <c r="X496" s="1">
        <v>-85.37003</v>
      </c>
    </row>
    <row r="497" spans="1:24">
      <c r="A497" s="1">
        <v>496</v>
      </c>
      <c r="B497" s="1" t="s">
        <v>539</v>
      </c>
      <c r="C497" s="1" t="s">
        <v>19</v>
      </c>
      <c r="F497" s="1" t="s">
        <v>3823</v>
      </c>
      <c r="G497" s="1">
        <v>9</v>
      </c>
      <c r="H497" s="1" t="s">
        <v>21</v>
      </c>
      <c r="I497" s="1" t="s">
        <v>22</v>
      </c>
      <c r="L497" s="1" t="s">
        <v>24</v>
      </c>
      <c r="M497" s="1" t="s">
        <v>3822</v>
      </c>
      <c r="N497" s="1">
        <v>6</v>
      </c>
      <c r="O497" s="1" t="s">
        <v>21</v>
      </c>
      <c r="P497" s="1" t="s">
        <v>55</v>
      </c>
      <c r="V497" s="1" t="s">
        <v>539</v>
      </c>
      <c r="W497" s="1">
        <v>13.22509</v>
      </c>
      <c r="X497" s="1">
        <v>-84.180070000000001</v>
      </c>
    </row>
    <row r="498" spans="1:24">
      <c r="A498" s="1">
        <v>497</v>
      </c>
      <c r="B498" s="1" t="s">
        <v>540</v>
      </c>
      <c r="C498" s="1" t="s">
        <v>19</v>
      </c>
      <c r="F498" s="1" t="s">
        <v>3823</v>
      </c>
      <c r="G498" s="1">
        <v>9</v>
      </c>
      <c r="H498" s="1" t="s">
        <v>61</v>
      </c>
      <c r="I498" s="1" t="s">
        <v>22</v>
      </c>
      <c r="L498" s="1" t="s">
        <v>24</v>
      </c>
      <c r="M498" s="1" t="s">
        <v>3823</v>
      </c>
      <c r="N498" s="1">
        <v>9</v>
      </c>
      <c r="O498" s="1" t="s">
        <v>21</v>
      </c>
      <c r="P498" s="1" t="s">
        <v>27</v>
      </c>
      <c r="V498" s="1" t="s">
        <v>540</v>
      </c>
      <c r="W498" s="1">
        <v>13.2255</v>
      </c>
      <c r="X498" s="1">
        <v>-83.797479999999993</v>
      </c>
    </row>
    <row r="499" spans="1:24">
      <c r="A499" s="1">
        <v>498</v>
      </c>
      <c r="B499" s="1" t="s">
        <v>541</v>
      </c>
      <c r="C499" s="1" t="s">
        <v>19</v>
      </c>
      <c r="F499" s="1" t="s">
        <v>3823</v>
      </c>
      <c r="G499" s="1">
        <v>9</v>
      </c>
      <c r="H499" s="1" t="s">
        <v>21</v>
      </c>
      <c r="I499" s="1" t="s">
        <v>22</v>
      </c>
      <c r="L499" s="1" t="s">
        <v>24</v>
      </c>
      <c r="M499" s="1" t="s">
        <v>3823</v>
      </c>
      <c r="N499" s="1">
        <v>9</v>
      </c>
      <c r="O499" s="1" t="s">
        <v>21</v>
      </c>
      <c r="P499" s="1" t="s">
        <v>27</v>
      </c>
      <c r="V499" s="1" t="s">
        <v>541</v>
      </c>
      <c r="W499" s="1">
        <v>13.224919999999999</v>
      </c>
      <c r="X499" s="1">
        <v>-83.670100000000005</v>
      </c>
    </row>
    <row r="500" spans="1:24">
      <c r="A500" s="1">
        <v>499</v>
      </c>
      <c r="B500" s="1" t="s">
        <v>542</v>
      </c>
      <c r="C500" s="1" t="s">
        <v>19</v>
      </c>
      <c r="F500" s="1" t="s">
        <v>3823</v>
      </c>
      <c r="G500" s="1">
        <v>9</v>
      </c>
      <c r="H500" s="1" t="s">
        <v>21</v>
      </c>
      <c r="I500" s="1" t="s">
        <v>22</v>
      </c>
      <c r="L500" s="1" t="s">
        <v>24</v>
      </c>
      <c r="M500" s="1" t="s">
        <v>3823</v>
      </c>
      <c r="N500" s="1">
        <v>9</v>
      </c>
      <c r="O500" s="1" t="s">
        <v>21</v>
      </c>
      <c r="P500" s="1" t="s">
        <v>27</v>
      </c>
      <c r="V500" s="1" t="s">
        <v>542</v>
      </c>
      <c r="W500" s="1">
        <v>13.2676</v>
      </c>
      <c r="X500" s="1">
        <v>-85.157150000000001</v>
      </c>
    </row>
    <row r="501" spans="1:24">
      <c r="A501" s="1">
        <v>500</v>
      </c>
      <c r="B501" s="1" t="s">
        <v>543</v>
      </c>
      <c r="C501" s="1" t="s">
        <v>19</v>
      </c>
      <c r="F501" s="1" t="s">
        <v>3823</v>
      </c>
      <c r="G501" s="1">
        <v>9</v>
      </c>
      <c r="H501" s="1" t="s">
        <v>21</v>
      </c>
      <c r="I501" s="1" t="s">
        <v>22</v>
      </c>
      <c r="L501" s="1" t="s">
        <v>24</v>
      </c>
      <c r="M501" s="1" t="s">
        <v>3823</v>
      </c>
      <c r="N501" s="1">
        <v>9</v>
      </c>
      <c r="O501" s="1" t="s">
        <v>21</v>
      </c>
      <c r="P501" s="1" t="s">
        <v>27</v>
      </c>
      <c r="V501" s="1" t="s">
        <v>543</v>
      </c>
      <c r="W501" s="1">
        <v>13.267060000000001</v>
      </c>
      <c r="X501" s="1">
        <v>-84.136989999999997</v>
      </c>
    </row>
    <row r="502" spans="1:24">
      <c r="A502" s="1">
        <v>501</v>
      </c>
      <c r="B502" s="1" t="s">
        <v>544</v>
      </c>
      <c r="C502" s="1" t="s">
        <v>19</v>
      </c>
      <c r="F502" s="1" t="s">
        <v>3823</v>
      </c>
      <c r="G502" s="1">
        <v>9</v>
      </c>
      <c r="H502" s="1" t="s">
        <v>21</v>
      </c>
      <c r="I502" s="1" t="s">
        <v>22</v>
      </c>
      <c r="L502" s="1" t="s">
        <v>24</v>
      </c>
      <c r="M502" s="1" t="s">
        <v>3823</v>
      </c>
      <c r="N502" s="1">
        <v>9</v>
      </c>
      <c r="O502" s="1" t="s">
        <v>21</v>
      </c>
      <c r="P502" s="1" t="s">
        <v>27</v>
      </c>
      <c r="V502" s="1" t="s">
        <v>544</v>
      </c>
      <c r="W502" s="1">
        <v>13.267519999999999</v>
      </c>
      <c r="X502" s="1">
        <v>-84.094480000000004</v>
      </c>
    </row>
    <row r="503" spans="1:24">
      <c r="A503" s="1">
        <v>502</v>
      </c>
      <c r="B503" s="1" t="s">
        <v>545</v>
      </c>
      <c r="C503" s="1" t="s">
        <v>19</v>
      </c>
      <c r="F503" s="1" t="s">
        <v>3823</v>
      </c>
      <c r="G503" s="1">
        <v>9</v>
      </c>
      <c r="H503" s="1" t="s">
        <v>21</v>
      </c>
      <c r="I503" s="1" t="s">
        <v>22</v>
      </c>
      <c r="L503" s="1" t="s">
        <v>24</v>
      </c>
      <c r="M503" s="1" t="s">
        <v>3823</v>
      </c>
      <c r="N503" s="1">
        <v>9</v>
      </c>
      <c r="O503" s="1" t="s">
        <v>21</v>
      </c>
      <c r="P503" s="1" t="s">
        <v>27</v>
      </c>
      <c r="V503" s="1" t="s">
        <v>545</v>
      </c>
      <c r="W503" s="1">
        <v>13.266780000000001</v>
      </c>
      <c r="X503" s="1">
        <v>-83.626909999999995</v>
      </c>
    </row>
    <row r="504" spans="1:24">
      <c r="A504" s="1">
        <v>503</v>
      </c>
      <c r="B504" s="1" t="s">
        <v>546</v>
      </c>
      <c r="C504" s="1" t="s">
        <v>19</v>
      </c>
      <c r="F504" s="1" t="s">
        <v>3823</v>
      </c>
      <c r="G504" s="1">
        <v>8</v>
      </c>
      <c r="H504" s="1" t="s">
        <v>21</v>
      </c>
      <c r="I504" s="1" t="s">
        <v>22</v>
      </c>
      <c r="L504" s="1" t="s">
        <v>24</v>
      </c>
      <c r="M504" s="1" t="s">
        <v>3823</v>
      </c>
      <c r="N504" s="1">
        <v>8</v>
      </c>
      <c r="O504" s="1" t="s">
        <v>21</v>
      </c>
      <c r="P504" s="1" t="s">
        <v>55</v>
      </c>
      <c r="V504" s="1" t="s">
        <v>546</v>
      </c>
      <c r="W504" s="1">
        <v>13.31057</v>
      </c>
      <c r="X504" s="1">
        <v>-85.709569999999999</v>
      </c>
    </row>
    <row r="505" spans="1:24">
      <c r="A505" s="1">
        <v>504</v>
      </c>
      <c r="B505" s="1" t="s">
        <v>547</v>
      </c>
      <c r="C505" s="1" t="s">
        <v>19</v>
      </c>
      <c r="F505" s="1" t="s">
        <v>3823</v>
      </c>
      <c r="G505" s="1">
        <v>9</v>
      </c>
      <c r="H505" s="1" t="s">
        <v>21</v>
      </c>
      <c r="I505" s="1" t="s">
        <v>22</v>
      </c>
      <c r="L505" s="1" t="s">
        <v>24</v>
      </c>
      <c r="M505" s="1" t="s">
        <v>3823</v>
      </c>
      <c r="N505" s="1">
        <v>7</v>
      </c>
      <c r="O505" s="1" t="s">
        <v>21</v>
      </c>
      <c r="P505" s="1" t="s">
        <v>27</v>
      </c>
      <c r="V505" s="1" t="s">
        <v>547</v>
      </c>
      <c r="W505" s="1">
        <v>13.31053</v>
      </c>
      <c r="X505" s="1">
        <v>-84.561620000000005</v>
      </c>
    </row>
    <row r="506" spans="1:24">
      <c r="A506" s="1">
        <v>505</v>
      </c>
      <c r="B506" s="1" t="s">
        <v>548</v>
      </c>
      <c r="C506" s="1" t="s">
        <v>19</v>
      </c>
      <c r="F506" s="1" t="s">
        <v>3823</v>
      </c>
      <c r="G506" s="1">
        <v>9</v>
      </c>
      <c r="H506" s="1" t="s">
        <v>24</v>
      </c>
      <c r="I506" s="1" t="s">
        <v>22</v>
      </c>
      <c r="L506" s="1" t="s">
        <v>24</v>
      </c>
      <c r="M506" s="1" t="s">
        <v>3823</v>
      </c>
      <c r="N506" s="1">
        <v>9</v>
      </c>
      <c r="O506" s="1" t="s">
        <v>21</v>
      </c>
      <c r="P506" s="1" t="s">
        <v>27</v>
      </c>
      <c r="V506" s="1" t="s">
        <v>548</v>
      </c>
      <c r="W506" s="1">
        <v>13.310449999999999</v>
      </c>
      <c r="X506" s="1">
        <v>-84.221509999999995</v>
      </c>
    </row>
    <row r="507" spans="1:24">
      <c r="A507" s="1">
        <v>506</v>
      </c>
      <c r="B507" s="1" t="s">
        <v>549</v>
      </c>
      <c r="C507" s="1" t="s">
        <v>19</v>
      </c>
      <c r="F507" s="1" t="s">
        <v>3823</v>
      </c>
      <c r="G507" s="1">
        <v>9</v>
      </c>
      <c r="H507" s="1" t="s">
        <v>21</v>
      </c>
      <c r="I507" s="1" t="s">
        <v>22</v>
      </c>
      <c r="L507" s="1" t="s">
        <v>24</v>
      </c>
      <c r="M507" s="1" t="s">
        <v>3823</v>
      </c>
      <c r="N507" s="1">
        <v>9</v>
      </c>
      <c r="O507" s="1" t="s">
        <v>21</v>
      </c>
      <c r="P507" s="1" t="s">
        <v>27</v>
      </c>
      <c r="V507" s="1" t="s">
        <v>549</v>
      </c>
      <c r="W507" s="1">
        <v>13.310890000000001</v>
      </c>
      <c r="X507" s="1">
        <v>-83.923810000000003</v>
      </c>
    </row>
    <row r="508" spans="1:24">
      <c r="A508" s="1">
        <v>507</v>
      </c>
      <c r="B508" s="1" t="s">
        <v>550</v>
      </c>
      <c r="C508" s="1" t="s">
        <v>19</v>
      </c>
      <c r="F508" s="1" t="s">
        <v>3823</v>
      </c>
      <c r="G508" s="1">
        <v>9</v>
      </c>
      <c r="H508" s="1" t="s">
        <v>21</v>
      </c>
      <c r="I508" s="1" t="s">
        <v>22</v>
      </c>
      <c r="L508" s="1" t="s">
        <v>24</v>
      </c>
      <c r="M508" s="1" t="s">
        <v>3823</v>
      </c>
      <c r="N508" s="1">
        <v>9</v>
      </c>
      <c r="O508" s="1" t="s">
        <v>21</v>
      </c>
      <c r="P508" s="1" t="s">
        <v>27</v>
      </c>
      <c r="V508" s="1" t="s">
        <v>550</v>
      </c>
      <c r="W508" s="1">
        <v>13.30977</v>
      </c>
      <c r="X508" s="1">
        <v>-83.668940000000006</v>
      </c>
    </row>
    <row r="509" spans="1:24">
      <c r="A509" s="1">
        <v>508</v>
      </c>
      <c r="B509" s="1" t="s">
        <v>551</v>
      </c>
      <c r="C509" s="1" t="s">
        <v>19</v>
      </c>
      <c r="F509" s="1" t="s">
        <v>3823</v>
      </c>
      <c r="G509" s="1">
        <v>9</v>
      </c>
      <c r="H509" s="1" t="s">
        <v>21</v>
      </c>
      <c r="I509" s="1" t="s">
        <v>22</v>
      </c>
      <c r="L509" s="1" t="s">
        <v>24</v>
      </c>
      <c r="M509" s="1" t="s">
        <v>3823</v>
      </c>
      <c r="N509" s="1">
        <v>9</v>
      </c>
      <c r="O509" s="1" t="s">
        <v>21</v>
      </c>
      <c r="P509" s="1" t="s">
        <v>27</v>
      </c>
      <c r="V509" s="1" t="s">
        <v>551</v>
      </c>
      <c r="W509" s="1">
        <v>13.31033</v>
      </c>
      <c r="X509" s="1">
        <v>-83.711340000000007</v>
      </c>
    </row>
    <row r="510" spans="1:24">
      <c r="A510" s="1">
        <v>509</v>
      </c>
      <c r="B510" s="1" t="s">
        <v>552</v>
      </c>
      <c r="C510" s="1" t="s">
        <v>19</v>
      </c>
      <c r="F510" s="1" t="s">
        <v>3823</v>
      </c>
      <c r="G510" s="1">
        <v>9</v>
      </c>
      <c r="H510" s="1" t="s">
        <v>21</v>
      </c>
      <c r="I510" s="1" t="s">
        <v>22</v>
      </c>
      <c r="L510" s="1" t="s">
        <v>24</v>
      </c>
      <c r="M510" s="1" t="s">
        <v>3823</v>
      </c>
      <c r="N510" s="1">
        <v>9</v>
      </c>
      <c r="O510" s="1" t="s">
        <v>21</v>
      </c>
      <c r="P510" s="1" t="s">
        <v>27</v>
      </c>
      <c r="V510" s="1" t="s">
        <v>552</v>
      </c>
      <c r="W510" s="1">
        <v>13.35308</v>
      </c>
      <c r="X510" s="1">
        <v>-85.709770000000006</v>
      </c>
    </row>
    <row r="511" spans="1:24">
      <c r="A511" s="1">
        <v>510</v>
      </c>
      <c r="B511" s="1" t="s">
        <v>553</v>
      </c>
      <c r="C511" s="1" t="s">
        <v>19</v>
      </c>
      <c r="F511" s="1" t="s">
        <v>3823</v>
      </c>
      <c r="G511" s="1">
        <v>9</v>
      </c>
      <c r="H511" s="1" t="s">
        <v>21</v>
      </c>
      <c r="I511" s="1" t="s">
        <v>22</v>
      </c>
      <c r="L511" s="1" t="s">
        <v>24</v>
      </c>
      <c r="M511" s="1" t="s">
        <v>3823</v>
      </c>
      <c r="N511" s="1">
        <v>9</v>
      </c>
      <c r="O511" s="1" t="s">
        <v>21</v>
      </c>
      <c r="P511" s="1" t="s">
        <v>27</v>
      </c>
      <c r="V511" s="1" t="s">
        <v>553</v>
      </c>
      <c r="W511" s="1">
        <v>13.352830000000001</v>
      </c>
      <c r="X511" s="1">
        <v>-85.028940000000006</v>
      </c>
    </row>
    <row r="512" spans="1:24">
      <c r="A512" s="1">
        <v>511</v>
      </c>
      <c r="B512" s="1" t="s">
        <v>554</v>
      </c>
      <c r="C512" s="1" t="s">
        <v>19</v>
      </c>
      <c r="F512" s="1" t="s">
        <v>3823</v>
      </c>
      <c r="G512" s="1">
        <v>9</v>
      </c>
      <c r="H512" s="1" t="s">
        <v>21</v>
      </c>
      <c r="I512" s="1" t="s">
        <v>22</v>
      </c>
      <c r="L512" s="1" t="s">
        <v>24</v>
      </c>
      <c r="M512" s="1" t="s">
        <v>3823</v>
      </c>
      <c r="N512" s="1">
        <v>9</v>
      </c>
      <c r="O512" s="1" t="s">
        <v>21</v>
      </c>
      <c r="P512" s="1" t="s">
        <v>27</v>
      </c>
      <c r="V512" s="1" t="s">
        <v>554</v>
      </c>
      <c r="W512" s="1">
        <v>13.352639999999999</v>
      </c>
      <c r="X512" s="1">
        <v>-84.518680000000003</v>
      </c>
    </row>
    <row r="513" spans="1:24">
      <c r="A513" s="1">
        <v>512</v>
      </c>
      <c r="B513" s="1" t="s">
        <v>555</v>
      </c>
      <c r="C513" s="1" t="s">
        <v>19</v>
      </c>
      <c r="F513" s="1" t="s">
        <v>3823</v>
      </c>
      <c r="G513" s="1">
        <v>9</v>
      </c>
      <c r="H513" s="1" t="s">
        <v>21</v>
      </c>
      <c r="I513" s="1" t="s">
        <v>22</v>
      </c>
      <c r="L513" s="1" t="s">
        <v>24</v>
      </c>
      <c r="M513" s="1" t="s">
        <v>3823</v>
      </c>
      <c r="N513" s="1">
        <v>9</v>
      </c>
      <c r="O513" s="1" t="s">
        <v>21</v>
      </c>
      <c r="P513" s="1" t="s">
        <v>27</v>
      </c>
      <c r="V513" s="1" t="s">
        <v>555</v>
      </c>
      <c r="W513" s="1">
        <v>13.353020000000001</v>
      </c>
      <c r="X513" s="1">
        <v>-84.391109999999998</v>
      </c>
    </row>
    <row r="514" spans="1:24">
      <c r="A514" s="1">
        <v>513</v>
      </c>
      <c r="B514" s="1" t="s">
        <v>556</v>
      </c>
      <c r="C514" s="1" t="s">
        <v>19</v>
      </c>
      <c r="F514" s="1" t="s">
        <v>3823</v>
      </c>
      <c r="G514" s="1">
        <v>9</v>
      </c>
      <c r="H514" s="1" t="s">
        <v>21</v>
      </c>
      <c r="I514" s="1" t="s">
        <v>22</v>
      </c>
      <c r="L514" s="1" t="s">
        <v>24</v>
      </c>
      <c r="M514" s="1" t="s">
        <v>3823</v>
      </c>
      <c r="N514" s="1">
        <v>9</v>
      </c>
      <c r="O514" s="1" t="s">
        <v>21</v>
      </c>
      <c r="P514" s="1" t="s">
        <v>27</v>
      </c>
      <c r="V514" s="1" t="s">
        <v>556</v>
      </c>
      <c r="W514" s="1">
        <v>13.35256</v>
      </c>
      <c r="X514" s="1">
        <v>-84.263549999999995</v>
      </c>
    </row>
    <row r="515" spans="1:24">
      <c r="A515" s="1">
        <v>514</v>
      </c>
      <c r="B515" s="1" t="s">
        <v>557</v>
      </c>
      <c r="C515" s="1" t="s">
        <v>19</v>
      </c>
      <c r="F515" s="1" t="s">
        <v>3823</v>
      </c>
      <c r="G515" s="1">
        <v>9</v>
      </c>
      <c r="H515" s="1" t="s">
        <v>61</v>
      </c>
      <c r="I515" s="1" t="s">
        <v>22</v>
      </c>
      <c r="L515" s="1" t="s">
        <v>24</v>
      </c>
      <c r="M515" s="1" t="s">
        <v>3822</v>
      </c>
      <c r="N515" s="1">
        <v>5</v>
      </c>
      <c r="O515" s="1" t="s">
        <v>21</v>
      </c>
      <c r="P515" s="1" t="s">
        <v>27</v>
      </c>
      <c r="V515" s="1" t="s">
        <v>557</v>
      </c>
      <c r="W515" s="1">
        <v>13.352040000000001</v>
      </c>
      <c r="X515" s="1">
        <v>-84.135990000000007</v>
      </c>
    </row>
    <row r="516" spans="1:24">
      <c r="A516" s="1">
        <v>515</v>
      </c>
      <c r="B516" s="1" t="s">
        <v>558</v>
      </c>
      <c r="C516" s="1" t="s">
        <v>19</v>
      </c>
      <c r="F516" s="1" t="s">
        <v>3823</v>
      </c>
      <c r="G516" s="1">
        <v>9</v>
      </c>
      <c r="H516" s="1" t="s">
        <v>21</v>
      </c>
      <c r="I516" s="1" t="s">
        <v>22</v>
      </c>
      <c r="L516" s="1" t="s">
        <v>24</v>
      </c>
      <c r="M516" s="1" t="s">
        <v>3823</v>
      </c>
      <c r="N516" s="1">
        <v>9</v>
      </c>
      <c r="O516" s="1" t="s">
        <v>21</v>
      </c>
      <c r="P516" s="1" t="s">
        <v>27</v>
      </c>
      <c r="V516" s="1" t="s">
        <v>558</v>
      </c>
      <c r="W516" s="1">
        <v>13.352449999999999</v>
      </c>
      <c r="X516" s="1">
        <v>-84.008420000000001</v>
      </c>
    </row>
    <row r="517" spans="1:24">
      <c r="A517" s="1">
        <v>516</v>
      </c>
      <c r="B517" s="1" t="s">
        <v>559</v>
      </c>
      <c r="C517" s="1" t="s">
        <v>19</v>
      </c>
      <c r="F517" s="1" t="s">
        <v>3823</v>
      </c>
      <c r="G517" s="1">
        <v>9</v>
      </c>
      <c r="H517" s="1" t="s">
        <v>21</v>
      </c>
      <c r="I517" s="1" t="s">
        <v>22</v>
      </c>
      <c r="L517" s="1" t="s">
        <v>24</v>
      </c>
      <c r="M517" s="1" t="s">
        <v>3823</v>
      </c>
      <c r="N517" s="1">
        <v>9</v>
      </c>
      <c r="O517" s="1" t="s">
        <v>21</v>
      </c>
      <c r="P517" s="1" t="s">
        <v>27</v>
      </c>
      <c r="V517" s="1" t="s">
        <v>559</v>
      </c>
      <c r="W517" s="1">
        <v>13.352359999999999</v>
      </c>
      <c r="X517" s="1">
        <v>-83.753290000000007</v>
      </c>
    </row>
    <row r="518" spans="1:24">
      <c r="A518" s="1">
        <v>517</v>
      </c>
      <c r="B518" s="1" t="s">
        <v>560</v>
      </c>
      <c r="C518" s="1" t="s">
        <v>19</v>
      </c>
      <c r="F518" s="1" t="s">
        <v>3823</v>
      </c>
      <c r="G518" s="1">
        <v>9</v>
      </c>
      <c r="H518" s="1" t="s">
        <v>21</v>
      </c>
      <c r="I518" s="1" t="s">
        <v>22</v>
      </c>
      <c r="L518" s="1" t="s">
        <v>24</v>
      </c>
      <c r="M518" s="1" t="s">
        <v>3823</v>
      </c>
      <c r="N518" s="1">
        <v>9</v>
      </c>
      <c r="O518" s="1" t="s">
        <v>21</v>
      </c>
      <c r="P518" s="1" t="s">
        <v>27</v>
      </c>
      <c r="V518" s="1" t="s">
        <v>560</v>
      </c>
      <c r="W518" s="1">
        <v>13.351749999999999</v>
      </c>
      <c r="X518" s="1">
        <v>-83.625739999999993</v>
      </c>
    </row>
    <row r="519" spans="1:24">
      <c r="A519" s="1">
        <v>518</v>
      </c>
      <c r="B519" s="1" t="s">
        <v>561</v>
      </c>
      <c r="C519" s="1" t="s">
        <v>19</v>
      </c>
      <c r="F519" s="1" t="s">
        <v>3823</v>
      </c>
      <c r="G519" s="1">
        <v>9</v>
      </c>
      <c r="H519" s="1" t="s">
        <v>21</v>
      </c>
      <c r="I519" s="1" t="s">
        <v>22</v>
      </c>
      <c r="L519" s="1" t="s">
        <v>24</v>
      </c>
      <c r="M519" s="1" t="s">
        <v>3823</v>
      </c>
      <c r="N519" s="1">
        <v>9</v>
      </c>
      <c r="O519" s="1" t="s">
        <v>21</v>
      </c>
      <c r="P519" s="1" t="s">
        <v>27</v>
      </c>
      <c r="V519" s="1" t="s">
        <v>561</v>
      </c>
      <c r="W519" s="1">
        <v>13.395519999999999</v>
      </c>
      <c r="X519" s="1">
        <v>-85.539959999999994</v>
      </c>
    </row>
    <row r="520" spans="1:24">
      <c r="A520" s="1">
        <v>519</v>
      </c>
      <c r="B520" s="1" t="s">
        <v>562</v>
      </c>
      <c r="C520" s="1" t="s">
        <v>19</v>
      </c>
      <c r="F520" s="1" t="s">
        <v>3823</v>
      </c>
      <c r="G520" s="1">
        <v>9</v>
      </c>
      <c r="H520" s="1" t="s">
        <v>21</v>
      </c>
      <c r="I520" s="1" t="s">
        <v>22</v>
      </c>
      <c r="L520" s="1" t="s">
        <v>24</v>
      </c>
      <c r="M520" s="1" t="s">
        <v>3823</v>
      </c>
      <c r="N520" s="1">
        <v>9</v>
      </c>
      <c r="O520" s="1" t="s">
        <v>21</v>
      </c>
      <c r="P520" s="1" t="s">
        <v>27</v>
      </c>
      <c r="V520" s="1" t="s">
        <v>562</v>
      </c>
      <c r="W520" s="1">
        <v>13.395350000000001</v>
      </c>
      <c r="X520" s="1">
        <v>-85.029970000000006</v>
      </c>
    </row>
    <row r="521" spans="1:24">
      <c r="A521" s="1">
        <v>520</v>
      </c>
      <c r="B521" s="1" t="s">
        <v>563</v>
      </c>
      <c r="C521" s="1" t="s">
        <v>19</v>
      </c>
      <c r="F521" s="1" t="s">
        <v>3823</v>
      </c>
      <c r="G521" s="1">
        <v>9</v>
      </c>
      <c r="H521" s="1" t="s">
        <v>21</v>
      </c>
      <c r="I521" s="1" t="s">
        <v>22</v>
      </c>
      <c r="L521" s="1" t="s">
        <v>24</v>
      </c>
      <c r="M521" s="1" t="s">
        <v>3823</v>
      </c>
      <c r="N521" s="1">
        <v>9</v>
      </c>
      <c r="O521" s="1" t="s">
        <v>21</v>
      </c>
      <c r="P521" s="1" t="s">
        <v>27</v>
      </c>
      <c r="V521" s="1" t="s">
        <v>563</v>
      </c>
      <c r="W521" s="1">
        <v>13.396000000000001</v>
      </c>
      <c r="X521" s="1">
        <v>-84.774889999999999</v>
      </c>
    </row>
    <row r="522" spans="1:24">
      <c r="A522" s="1">
        <v>521</v>
      </c>
      <c r="B522" s="1" t="s">
        <v>564</v>
      </c>
      <c r="C522" s="1" t="s">
        <v>19</v>
      </c>
      <c r="F522" s="1" t="s">
        <v>3823</v>
      </c>
      <c r="G522" s="1">
        <v>9</v>
      </c>
      <c r="H522" s="1" t="s">
        <v>21</v>
      </c>
      <c r="I522" s="1" t="s">
        <v>22</v>
      </c>
      <c r="L522" s="1" t="s">
        <v>24</v>
      </c>
      <c r="M522" s="1" t="s">
        <v>3823</v>
      </c>
      <c r="N522" s="1">
        <v>9</v>
      </c>
      <c r="O522" s="1" t="s">
        <v>21</v>
      </c>
      <c r="P522" s="1" t="s">
        <v>55</v>
      </c>
      <c r="V522" s="1" t="s">
        <v>564</v>
      </c>
      <c r="W522" s="1">
        <v>13.39518</v>
      </c>
      <c r="X522" s="1">
        <v>-84.519990000000007</v>
      </c>
    </row>
    <row r="523" spans="1:24">
      <c r="A523" s="1">
        <v>522</v>
      </c>
      <c r="B523" s="1" t="s">
        <v>565</v>
      </c>
      <c r="C523" s="1" t="s">
        <v>19</v>
      </c>
      <c r="F523" s="1" t="s">
        <v>3823</v>
      </c>
      <c r="G523" s="1">
        <v>9</v>
      </c>
      <c r="H523" s="1" t="s">
        <v>21</v>
      </c>
      <c r="I523" s="1" t="s">
        <v>22</v>
      </c>
      <c r="L523" s="1" t="s">
        <v>24</v>
      </c>
      <c r="M523" s="1" t="s">
        <v>3822</v>
      </c>
      <c r="N523" s="1">
        <v>6</v>
      </c>
      <c r="O523" s="1" t="s">
        <v>21</v>
      </c>
      <c r="P523" s="1" t="s">
        <v>27</v>
      </c>
      <c r="V523" s="1" t="s">
        <v>565</v>
      </c>
      <c r="W523" s="1">
        <v>13.39551</v>
      </c>
      <c r="X523" s="1">
        <v>-84.052449999999993</v>
      </c>
    </row>
    <row r="524" spans="1:24">
      <c r="A524" s="1">
        <v>523</v>
      </c>
      <c r="B524" s="1" t="s">
        <v>566</v>
      </c>
      <c r="C524" s="1" t="s">
        <v>19</v>
      </c>
      <c r="F524" s="1" t="s">
        <v>3822</v>
      </c>
      <c r="G524" s="1">
        <v>4</v>
      </c>
      <c r="H524" s="1" t="s">
        <v>61</v>
      </c>
      <c r="I524" s="1" t="s">
        <v>22</v>
      </c>
      <c r="L524" s="1" t="s">
        <v>24</v>
      </c>
      <c r="M524" s="1" t="s">
        <v>3822</v>
      </c>
      <c r="N524" s="1">
        <v>4</v>
      </c>
      <c r="O524" s="1" t="s">
        <v>21</v>
      </c>
      <c r="P524" s="1" t="s">
        <v>27</v>
      </c>
      <c r="V524" s="1" t="s">
        <v>566</v>
      </c>
      <c r="W524" s="1">
        <v>13.395479999999999</v>
      </c>
      <c r="X524" s="1">
        <v>-83.797449999999998</v>
      </c>
    </row>
    <row r="525" spans="1:24">
      <c r="A525" s="1">
        <v>524</v>
      </c>
      <c r="B525" s="1" t="s">
        <v>567</v>
      </c>
      <c r="C525" s="1" t="s">
        <v>19</v>
      </c>
      <c r="F525" s="1" t="s">
        <v>3823</v>
      </c>
      <c r="G525" s="1">
        <v>9</v>
      </c>
      <c r="H525" s="1" t="s">
        <v>21</v>
      </c>
      <c r="I525" s="1" t="s">
        <v>22</v>
      </c>
      <c r="L525" s="1" t="s">
        <v>24</v>
      </c>
      <c r="M525" s="1" t="s">
        <v>3823</v>
      </c>
      <c r="N525" s="1">
        <v>9</v>
      </c>
      <c r="O525" s="1" t="s">
        <v>21</v>
      </c>
      <c r="P525" s="1" t="s">
        <v>27</v>
      </c>
      <c r="V525" s="1" t="s">
        <v>567</v>
      </c>
      <c r="W525" s="1">
        <v>13.437620000000001</v>
      </c>
      <c r="X525" s="1">
        <v>-84.434489999999997</v>
      </c>
    </row>
    <row r="526" spans="1:24">
      <c r="A526" s="1">
        <v>525</v>
      </c>
      <c r="B526" s="1" t="s">
        <v>568</v>
      </c>
      <c r="C526" s="1" t="s">
        <v>19</v>
      </c>
      <c r="F526" s="1" t="s">
        <v>3823</v>
      </c>
      <c r="G526" s="1">
        <v>9</v>
      </c>
      <c r="H526" s="1" t="s">
        <v>21</v>
      </c>
      <c r="I526" s="1" t="s">
        <v>22</v>
      </c>
      <c r="L526" s="1" t="s">
        <v>24</v>
      </c>
      <c r="M526" s="1" t="s">
        <v>3823</v>
      </c>
      <c r="N526" s="1">
        <v>9</v>
      </c>
      <c r="O526" s="1" t="s">
        <v>21</v>
      </c>
      <c r="P526" s="1" t="s">
        <v>27</v>
      </c>
      <c r="V526" s="1" t="s">
        <v>568</v>
      </c>
      <c r="W526" s="1">
        <v>13.43713</v>
      </c>
      <c r="X526" s="1">
        <v>-84.306979999999996</v>
      </c>
    </row>
    <row r="527" spans="1:24">
      <c r="A527" s="1">
        <v>526</v>
      </c>
      <c r="B527" s="1" t="s">
        <v>569</v>
      </c>
      <c r="C527" s="1" t="s">
        <v>19</v>
      </c>
      <c r="F527" s="1" t="s">
        <v>3823</v>
      </c>
      <c r="G527" s="1">
        <v>9</v>
      </c>
      <c r="H527" s="1" t="s">
        <v>21</v>
      </c>
      <c r="I527" s="1" t="s">
        <v>22</v>
      </c>
      <c r="L527" s="1" t="s">
        <v>24</v>
      </c>
      <c r="M527" s="1" t="s">
        <v>3823</v>
      </c>
      <c r="N527" s="1">
        <v>9</v>
      </c>
      <c r="O527" s="1" t="s">
        <v>21</v>
      </c>
      <c r="P527" s="1" t="s">
        <v>27</v>
      </c>
      <c r="V527" s="1" t="s">
        <v>569</v>
      </c>
      <c r="W527" s="1">
        <v>13.437430000000001</v>
      </c>
      <c r="X527" s="1">
        <v>-83.924419999999998</v>
      </c>
    </row>
    <row r="528" spans="1:24">
      <c r="A528" s="1">
        <v>527</v>
      </c>
      <c r="B528" s="1" t="s">
        <v>570</v>
      </c>
      <c r="C528" s="1" t="s">
        <v>19</v>
      </c>
      <c r="F528" s="1" t="s">
        <v>3823</v>
      </c>
      <c r="G528" s="1">
        <v>9</v>
      </c>
      <c r="H528" s="1" t="s">
        <v>21</v>
      </c>
      <c r="I528" s="1" t="s">
        <v>22</v>
      </c>
      <c r="L528" s="1" t="s">
        <v>24</v>
      </c>
      <c r="M528" s="1" t="s">
        <v>3823</v>
      </c>
      <c r="N528" s="1">
        <v>9</v>
      </c>
      <c r="O528" s="1" t="s">
        <v>21</v>
      </c>
      <c r="P528" s="1" t="s">
        <v>27</v>
      </c>
      <c r="V528" s="1" t="s">
        <v>570</v>
      </c>
      <c r="W528" s="1">
        <v>13.480700000000001</v>
      </c>
      <c r="X528" s="1">
        <v>-85.411879999999996</v>
      </c>
    </row>
    <row r="529" spans="1:24">
      <c r="A529" s="1">
        <v>528</v>
      </c>
      <c r="B529" s="1" t="s">
        <v>571</v>
      </c>
      <c r="C529" s="1" t="s">
        <v>19</v>
      </c>
      <c r="F529" s="1" t="s">
        <v>3823</v>
      </c>
      <c r="G529" s="1">
        <v>9</v>
      </c>
      <c r="H529" s="1" t="s">
        <v>21</v>
      </c>
      <c r="I529" s="1" t="s">
        <v>22</v>
      </c>
      <c r="L529" s="1" t="s">
        <v>24</v>
      </c>
      <c r="M529" s="1" t="s">
        <v>3823</v>
      </c>
      <c r="N529" s="1">
        <v>9</v>
      </c>
      <c r="O529" s="1" t="s">
        <v>21</v>
      </c>
      <c r="P529" s="1" t="s">
        <v>27</v>
      </c>
      <c r="V529" s="1" t="s">
        <v>571</v>
      </c>
      <c r="W529" s="1">
        <v>13.48043</v>
      </c>
      <c r="X529" s="1">
        <v>-85.369389999999996</v>
      </c>
    </row>
    <row r="530" spans="1:24">
      <c r="A530" s="1">
        <v>529</v>
      </c>
      <c r="B530" s="1" t="s">
        <v>572</v>
      </c>
      <c r="C530" s="1" t="s">
        <v>19</v>
      </c>
      <c r="F530" s="1" t="s">
        <v>3823</v>
      </c>
      <c r="G530" s="1">
        <v>9</v>
      </c>
      <c r="H530" s="1" t="s">
        <v>21</v>
      </c>
      <c r="I530" s="1" t="s">
        <v>22</v>
      </c>
      <c r="L530" s="1" t="s">
        <v>24</v>
      </c>
      <c r="M530" s="1" t="s">
        <v>3823</v>
      </c>
      <c r="N530" s="1">
        <v>9</v>
      </c>
      <c r="O530" s="1" t="s">
        <v>21</v>
      </c>
      <c r="P530" s="1" t="s">
        <v>27</v>
      </c>
      <c r="V530" s="1" t="s">
        <v>572</v>
      </c>
      <c r="W530" s="1">
        <v>13.48095</v>
      </c>
      <c r="X530" s="1">
        <v>-85.114239999999995</v>
      </c>
    </row>
    <row r="531" spans="1:24">
      <c r="A531" s="1">
        <v>530</v>
      </c>
      <c r="B531" s="1" t="s">
        <v>573</v>
      </c>
      <c r="C531" s="1" t="s">
        <v>19</v>
      </c>
      <c r="F531" s="1" t="s">
        <v>3823</v>
      </c>
      <c r="G531" s="1">
        <v>9</v>
      </c>
      <c r="H531" s="1" t="s">
        <v>21</v>
      </c>
      <c r="I531" s="1" t="s">
        <v>22</v>
      </c>
      <c r="L531" s="1" t="s">
        <v>24</v>
      </c>
      <c r="M531" s="1" t="s">
        <v>3823</v>
      </c>
      <c r="N531" s="1">
        <v>9</v>
      </c>
      <c r="O531" s="1" t="s">
        <v>21</v>
      </c>
      <c r="P531" s="1" t="s">
        <v>27</v>
      </c>
      <c r="V531" s="1" t="s">
        <v>573</v>
      </c>
      <c r="W531" s="1">
        <v>13.480029999999999</v>
      </c>
      <c r="X531" s="1">
        <v>-84.349069999999998</v>
      </c>
    </row>
    <row r="532" spans="1:24">
      <c r="A532" s="1">
        <v>531</v>
      </c>
      <c r="B532" s="1" t="s">
        <v>574</v>
      </c>
      <c r="C532" s="1" t="s">
        <v>19</v>
      </c>
      <c r="F532" s="1" t="s">
        <v>3823</v>
      </c>
      <c r="G532" s="1">
        <v>9</v>
      </c>
      <c r="H532" s="1" t="s">
        <v>21</v>
      </c>
      <c r="I532" s="1" t="s">
        <v>22</v>
      </c>
      <c r="L532" s="1" t="s">
        <v>24</v>
      </c>
      <c r="M532" s="1" t="s">
        <v>3823</v>
      </c>
      <c r="N532" s="1">
        <v>9</v>
      </c>
      <c r="O532" s="1" t="s">
        <v>61</v>
      </c>
      <c r="P532" s="1" t="s">
        <v>27</v>
      </c>
      <c r="V532" s="1" t="s">
        <v>574</v>
      </c>
      <c r="W532" s="1">
        <v>13.48048</v>
      </c>
      <c r="X532" s="1">
        <v>-84.391530000000003</v>
      </c>
    </row>
    <row r="533" spans="1:24">
      <c r="A533" s="1">
        <v>532</v>
      </c>
      <c r="B533" s="1" t="s">
        <v>575</v>
      </c>
      <c r="C533" s="1" t="s">
        <v>19</v>
      </c>
      <c r="F533" s="1" t="s">
        <v>3823</v>
      </c>
      <c r="G533" s="1">
        <v>9</v>
      </c>
      <c r="H533" s="1" t="s">
        <v>21</v>
      </c>
      <c r="I533" s="1" t="s">
        <v>22</v>
      </c>
      <c r="L533" s="1" t="s">
        <v>24</v>
      </c>
      <c r="M533" s="1" t="s">
        <v>3823</v>
      </c>
      <c r="N533" s="1">
        <v>9</v>
      </c>
      <c r="O533" s="1" t="s">
        <v>21</v>
      </c>
      <c r="P533" s="1" t="s">
        <v>27</v>
      </c>
      <c r="V533" s="1" t="s">
        <v>575</v>
      </c>
      <c r="W533" s="1">
        <v>13.48043</v>
      </c>
      <c r="X533" s="1">
        <v>-84.136439999999993</v>
      </c>
    </row>
    <row r="534" spans="1:24">
      <c r="A534" s="1">
        <v>533</v>
      </c>
      <c r="B534" s="1" t="s">
        <v>576</v>
      </c>
      <c r="C534" s="1" t="s">
        <v>19</v>
      </c>
      <c r="F534" s="1" t="s">
        <v>3823</v>
      </c>
      <c r="G534" s="1">
        <v>9</v>
      </c>
      <c r="H534" s="1" t="s">
        <v>21</v>
      </c>
      <c r="I534" s="1" t="s">
        <v>22</v>
      </c>
      <c r="L534" s="1" t="s">
        <v>24</v>
      </c>
      <c r="M534" s="1" t="s">
        <v>3823</v>
      </c>
      <c r="N534" s="1">
        <v>9</v>
      </c>
      <c r="O534" s="1" t="s">
        <v>21</v>
      </c>
      <c r="P534" s="1" t="s">
        <v>27</v>
      </c>
      <c r="V534" s="1" t="s">
        <v>576</v>
      </c>
      <c r="W534" s="1">
        <v>13.52286</v>
      </c>
      <c r="X534" s="1">
        <v>-85.113939999999999</v>
      </c>
    </row>
    <row r="535" spans="1:24">
      <c r="A535" s="1">
        <v>534</v>
      </c>
      <c r="B535" s="1" t="s">
        <v>577</v>
      </c>
      <c r="C535" s="1" t="s">
        <v>19</v>
      </c>
      <c r="F535" s="1" t="s">
        <v>3823</v>
      </c>
      <c r="G535" s="1">
        <v>9</v>
      </c>
      <c r="H535" s="1" t="s">
        <v>21</v>
      </c>
      <c r="I535" s="1" t="s">
        <v>22</v>
      </c>
      <c r="L535" s="1" t="s">
        <v>24</v>
      </c>
      <c r="M535" s="1" t="s">
        <v>3823</v>
      </c>
      <c r="N535" s="1">
        <v>9</v>
      </c>
      <c r="O535" s="1" t="s">
        <v>21</v>
      </c>
      <c r="P535" s="1" t="s">
        <v>27</v>
      </c>
      <c r="V535" s="1" t="s">
        <v>577</v>
      </c>
      <c r="W535" s="1">
        <v>13.523</v>
      </c>
      <c r="X535" s="1">
        <v>-84.391059999999996</v>
      </c>
    </row>
    <row r="536" spans="1:24">
      <c r="A536" s="1">
        <v>535</v>
      </c>
      <c r="B536" s="1" t="s">
        <v>578</v>
      </c>
      <c r="C536" s="1" t="s">
        <v>19</v>
      </c>
      <c r="F536" s="1" t="s">
        <v>3823</v>
      </c>
      <c r="G536" s="1">
        <v>9</v>
      </c>
      <c r="H536" s="1" t="s">
        <v>21</v>
      </c>
      <c r="I536" s="1" t="s">
        <v>22</v>
      </c>
      <c r="L536" s="1" t="s">
        <v>24</v>
      </c>
      <c r="M536" s="1" t="s">
        <v>3823</v>
      </c>
      <c r="N536" s="1">
        <v>9</v>
      </c>
      <c r="O536" s="1" t="s">
        <v>21</v>
      </c>
      <c r="P536" s="1" t="s">
        <v>27</v>
      </c>
      <c r="V536" s="1" t="s">
        <v>578</v>
      </c>
      <c r="W536" s="1">
        <v>13.52256</v>
      </c>
      <c r="X536" s="1">
        <v>-84.34854</v>
      </c>
    </row>
    <row r="537" spans="1:24">
      <c r="A537" s="1">
        <v>536</v>
      </c>
      <c r="B537" s="1" t="s">
        <v>579</v>
      </c>
      <c r="C537" s="1" t="s">
        <v>19</v>
      </c>
      <c r="F537" s="1" t="s">
        <v>3823</v>
      </c>
      <c r="G537" s="1">
        <v>9</v>
      </c>
      <c r="H537" s="1" t="s">
        <v>21</v>
      </c>
      <c r="I537" s="1" t="s">
        <v>22</v>
      </c>
      <c r="L537" s="1" t="s">
        <v>24</v>
      </c>
      <c r="M537" s="1" t="s">
        <v>3823</v>
      </c>
      <c r="N537" s="1">
        <v>9</v>
      </c>
      <c r="O537" s="1" t="s">
        <v>21</v>
      </c>
      <c r="P537" s="1" t="s">
        <v>27</v>
      </c>
      <c r="V537" s="1" t="s">
        <v>579</v>
      </c>
      <c r="W537" s="1">
        <v>13.52201</v>
      </c>
      <c r="X537" s="1">
        <v>-84.135940000000005</v>
      </c>
    </row>
    <row r="538" spans="1:24">
      <c r="A538" s="1">
        <v>537</v>
      </c>
      <c r="B538" s="1" t="s">
        <v>580</v>
      </c>
      <c r="C538" s="1" t="s">
        <v>19</v>
      </c>
      <c r="F538" s="1" t="s">
        <v>3823</v>
      </c>
      <c r="G538" s="1">
        <v>9</v>
      </c>
      <c r="H538" s="1" t="s">
        <v>21</v>
      </c>
      <c r="I538" s="1" t="s">
        <v>22</v>
      </c>
      <c r="L538" s="1" t="s">
        <v>24</v>
      </c>
      <c r="M538" s="1" t="s">
        <v>3823</v>
      </c>
      <c r="N538" s="1">
        <v>9</v>
      </c>
      <c r="O538" s="1" t="s">
        <v>21</v>
      </c>
      <c r="P538" s="1" t="s">
        <v>27</v>
      </c>
      <c r="V538" s="1" t="s">
        <v>580</v>
      </c>
      <c r="W538" s="1">
        <v>13.522360000000001</v>
      </c>
      <c r="X538" s="1">
        <v>-83.838279999999997</v>
      </c>
    </row>
    <row r="539" spans="1:24">
      <c r="A539" s="1">
        <v>538</v>
      </c>
      <c r="B539" s="1" t="s">
        <v>581</v>
      </c>
      <c r="C539" s="1" t="s">
        <v>19</v>
      </c>
      <c r="F539" s="1" t="s">
        <v>3823</v>
      </c>
      <c r="G539" s="1">
        <v>9</v>
      </c>
      <c r="H539" s="1" t="s">
        <v>21</v>
      </c>
      <c r="I539" s="1" t="s">
        <v>22</v>
      </c>
      <c r="L539" s="1" t="s">
        <v>24</v>
      </c>
      <c r="M539" s="1" t="s">
        <v>3823</v>
      </c>
      <c r="N539" s="1">
        <v>9</v>
      </c>
      <c r="O539" s="1" t="s">
        <v>21</v>
      </c>
      <c r="P539" s="1" t="s">
        <v>27</v>
      </c>
      <c r="V539" s="1" t="s">
        <v>581</v>
      </c>
      <c r="W539" s="1">
        <v>13.52172</v>
      </c>
      <c r="X539" s="1">
        <v>-83.625680000000003</v>
      </c>
    </row>
    <row r="540" spans="1:24">
      <c r="A540" s="1">
        <v>539</v>
      </c>
      <c r="B540" s="1" t="s">
        <v>582</v>
      </c>
      <c r="C540" s="1" t="s">
        <v>19</v>
      </c>
      <c r="F540" s="1" t="s">
        <v>3822</v>
      </c>
      <c r="G540" s="1">
        <v>5</v>
      </c>
      <c r="H540" s="1" t="s">
        <v>24</v>
      </c>
      <c r="I540" s="1" t="s">
        <v>22</v>
      </c>
      <c r="L540" s="1" t="s">
        <v>24</v>
      </c>
      <c r="M540" s="1" t="s">
        <v>3822</v>
      </c>
      <c r="N540" s="1">
        <v>4</v>
      </c>
      <c r="O540" s="1" t="s">
        <v>21</v>
      </c>
      <c r="P540" s="1" t="s">
        <v>27</v>
      </c>
      <c r="V540" s="1" t="s">
        <v>582</v>
      </c>
      <c r="W540" s="1">
        <v>13.52342</v>
      </c>
      <c r="X540" s="1">
        <v>-83.584270000000004</v>
      </c>
    </row>
    <row r="541" spans="1:24">
      <c r="A541" s="1">
        <v>540</v>
      </c>
      <c r="B541" s="1" t="s">
        <v>583</v>
      </c>
      <c r="C541" s="1" t="s">
        <v>19</v>
      </c>
      <c r="F541" s="1" t="s">
        <v>3823</v>
      </c>
      <c r="G541" s="1">
        <v>9</v>
      </c>
      <c r="H541" s="1" t="s">
        <v>21</v>
      </c>
      <c r="I541" s="1" t="s">
        <v>22</v>
      </c>
      <c r="L541" s="1" t="s">
        <v>24</v>
      </c>
      <c r="M541" s="1" t="s">
        <v>3823</v>
      </c>
      <c r="N541" s="1">
        <v>9</v>
      </c>
      <c r="O541" s="1" t="s">
        <v>21</v>
      </c>
      <c r="P541" s="1" t="s">
        <v>55</v>
      </c>
      <c r="V541" s="1" t="s">
        <v>583</v>
      </c>
      <c r="W541" s="1">
        <v>13.565720000000001</v>
      </c>
      <c r="X541" s="1">
        <v>-85.412409999999994</v>
      </c>
    </row>
    <row r="542" spans="1:24">
      <c r="A542" s="1">
        <v>541</v>
      </c>
      <c r="B542" s="1" t="s">
        <v>584</v>
      </c>
      <c r="C542" s="1" t="s">
        <v>19</v>
      </c>
      <c r="F542" s="1" t="s">
        <v>3823</v>
      </c>
      <c r="G542" s="1">
        <v>9</v>
      </c>
      <c r="H542" s="1" t="s">
        <v>61</v>
      </c>
      <c r="I542" s="1" t="s">
        <v>22</v>
      </c>
      <c r="L542" s="1" t="s">
        <v>24</v>
      </c>
      <c r="M542" s="1" t="s">
        <v>3823</v>
      </c>
      <c r="N542" s="1">
        <v>9</v>
      </c>
      <c r="O542" s="1" t="s">
        <v>21</v>
      </c>
      <c r="P542" s="1" t="s">
        <v>27</v>
      </c>
      <c r="V542" s="1" t="s">
        <v>584</v>
      </c>
      <c r="W542" s="1">
        <v>13.5657</v>
      </c>
      <c r="X542" s="1">
        <v>-85.157409999999999</v>
      </c>
    </row>
    <row r="543" spans="1:24">
      <c r="A543" s="1">
        <v>542</v>
      </c>
      <c r="B543" s="1" t="s">
        <v>585</v>
      </c>
      <c r="C543" s="1" t="s">
        <v>19</v>
      </c>
      <c r="F543" s="1" t="s">
        <v>3823</v>
      </c>
      <c r="G543" s="1">
        <v>9</v>
      </c>
      <c r="H543" s="1" t="s">
        <v>21</v>
      </c>
      <c r="I543" s="1" t="s">
        <v>22</v>
      </c>
      <c r="L543" s="1" t="s">
        <v>24</v>
      </c>
      <c r="M543" s="1" t="s">
        <v>3823</v>
      </c>
      <c r="N543" s="1">
        <v>9</v>
      </c>
      <c r="O543" s="1" t="s">
        <v>21</v>
      </c>
      <c r="P543" s="1" t="s">
        <v>27</v>
      </c>
      <c r="V543" s="1" t="s">
        <v>585</v>
      </c>
      <c r="W543" s="1">
        <v>13.565989999999999</v>
      </c>
      <c r="X543" s="1">
        <v>-85.114900000000006</v>
      </c>
    </row>
    <row r="544" spans="1:24">
      <c r="A544" s="1">
        <v>543</v>
      </c>
      <c r="B544" s="1" t="s">
        <v>586</v>
      </c>
      <c r="C544" s="1" t="s">
        <v>19</v>
      </c>
      <c r="F544" s="1" t="s">
        <v>3823</v>
      </c>
      <c r="G544" s="1">
        <v>9</v>
      </c>
      <c r="H544" s="1" t="s">
        <v>21</v>
      </c>
      <c r="I544" s="1" t="s">
        <v>22</v>
      </c>
      <c r="L544" s="1" t="s">
        <v>24</v>
      </c>
      <c r="M544" s="1" t="s">
        <v>3823</v>
      </c>
      <c r="N544" s="1">
        <v>9</v>
      </c>
      <c r="O544" s="1" t="s">
        <v>21</v>
      </c>
      <c r="P544" s="1" t="s">
        <v>27</v>
      </c>
      <c r="V544" s="1" t="s">
        <v>586</v>
      </c>
      <c r="W544" s="1">
        <v>13.56528</v>
      </c>
      <c r="X544" s="1">
        <v>-84.859920000000002</v>
      </c>
    </row>
    <row r="545" spans="1:24">
      <c r="A545" s="1">
        <v>544</v>
      </c>
      <c r="B545" s="1" t="s">
        <v>587</v>
      </c>
      <c r="C545" s="1" t="s">
        <v>19</v>
      </c>
      <c r="F545" s="1" t="s">
        <v>3823</v>
      </c>
      <c r="G545" s="1">
        <v>9</v>
      </c>
      <c r="H545" s="1" t="s">
        <v>21</v>
      </c>
      <c r="I545" s="1" t="s">
        <v>22</v>
      </c>
      <c r="L545" s="1" t="s">
        <v>24</v>
      </c>
      <c r="M545" s="1" t="s">
        <v>3823</v>
      </c>
      <c r="N545" s="1">
        <v>9</v>
      </c>
      <c r="O545" s="1" t="s">
        <v>21</v>
      </c>
      <c r="P545" s="1" t="s">
        <v>27</v>
      </c>
      <c r="V545" s="1" t="s">
        <v>587</v>
      </c>
      <c r="W545" s="1">
        <v>13.565099999999999</v>
      </c>
      <c r="X545" s="1">
        <v>-84.349940000000004</v>
      </c>
    </row>
    <row r="546" spans="1:24">
      <c r="A546" s="1">
        <v>545</v>
      </c>
      <c r="B546" s="1" t="s">
        <v>588</v>
      </c>
      <c r="C546" s="1" t="s">
        <v>19</v>
      </c>
      <c r="F546" s="1" t="s">
        <v>3823</v>
      </c>
      <c r="G546" s="1">
        <v>9</v>
      </c>
      <c r="H546" s="1" t="s">
        <v>21</v>
      </c>
      <c r="I546" s="1" t="s">
        <v>22</v>
      </c>
      <c r="L546" s="1" t="s">
        <v>24</v>
      </c>
      <c r="M546" s="1" t="s">
        <v>3823</v>
      </c>
      <c r="N546" s="1">
        <v>9</v>
      </c>
      <c r="O546" s="1" t="s">
        <v>21</v>
      </c>
      <c r="P546" s="1" t="s">
        <v>27</v>
      </c>
      <c r="V546" s="1" t="s">
        <v>588</v>
      </c>
      <c r="W546" s="1">
        <v>13.56493</v>
      </c>
      <c r="X546" s="1">
        <v>-83.839969999999994</v>
      </c>
    </row>
    <row r="547" spans="1:24">
      <c r="A547" s="1">
        <v>546</v>
      </c>
      <c r="B547" s="1" t="s">
        <v>589</v>
      </c>
      <c r="C547" s="1" t="s">
        <v>19</v>
      </c>
      <c r="F547" s="1" t="s">
        <v>3823</v>
      </c>
      <c r="G547" s="1">
        <v>9</v>
      </c>
      <c r="H547" s="1" t="s">
        <v>21</v>
      </c>
      <c r="I547" s="1" t="s">
        <v>22</v>
      </c>
      <c r="L547" s="1" t="s">
        <v>24</v>
      </c>
      <c r="M547" s="1" t="s">
        <v>3823</v>
      </c>
      <c r="N547" s="1">
        <v>9</v>
      </c>
      <c r="O547" s="1" t="s">
        <v>21</v>
      </c>
      <c r="P547" s="1" t="s">
        <v>27</v>
      </c>
      <c r="V547" s="1" t="s">
        <v>589</v>
      </c>
      <c r="W547" s="1">
        <v>13.565989999999999</v>
      </c>
      <c r="X547" s="1">
        <v>-83.584869999999995</v>
      </c>
    </row>
    <row r="548" spans="1:24">
      <c r="A548" s="1">
        <v>547</v>
      </c>
      <c r="B548" s="1" t="s">
        <v>590</v>
      </c>
      <c r="C548" s="1" t="s">
        <v>19</v>
      </c>
      <c r="F548" s="1" t="s">
        <v>3823</v>
      </c>
      <c r="G548" s="1">
        <v>9</v>
      </c>
      <c r="H548" s="1" t="s">
        <v>21</v>
      </c>
      <c r="I548" s="1" t="s">
        <v>22</v>
      </c>
      <c r="L548" s="1" t="s">
        <v>24</v>
      </c>
      <c r="M548" s="1" t="s">
        <v>3823</v>
      </c>
      <c r="N548" s="1">
        <v>9</v>
      </c>
      <c r="O548" s="1" t="s">
        <v>21</v>
      </c>
      <c r="P548" s="1" t="s">
        <v>27</v>
      </c>
      <c r="V548" s="1" t="s">
        <v>590</v>
      </c>
      <c r="W548" s="1">
        <v>13.608140000000001</v>
      </c>
      <c r="X548" s="1">
        <v>-85.072059999999993</v>
      </c>
    </row>
    <row r="549" spans="1:24">
      <c r="A549" s="1">
        <v>548</v>
      </c>
      <c r="B549" s="1" t="s">
        <v>591</v>
      </c>
      <c r="C549" s="1" t="s">
        <v>19</v>
      </c>
      <c r="F549" s="1" t="s">
        <v>3823</v>
      </c>
      <c r="G549" s="1">
        <v>9</v>
      </c>
      <c r="H549" s="1" t="s">
        <v>21</v>
      </c>
      <c r="I549" s="1" t="s">
        <v>22</v>
      </c>
      <c r="L549" s="1" t="s">
        <v>24</v>
      </c>
      <c r="M549" s="1" t="s">
        <v>3823</v>
      </c>
      <c r="N549" s="1">
        <v>9</v>
      </c>
      <c r="O549" s="1" t="s">
        <v>21</v>
      </c>
      <c r="P549" s="1" t="s">
        <v>27</v>
      </c>
      <c r="V549" s="1" t="s">
        <v>591</v>
      </c>
      <c r="W549" s="1">
        <v>13.607100000000001</v>
      </c>
      <c r="X549" s="1">
        <v>-84.306939999999997</v>
      </c>
    </row>
    <row r="550" spans="1:24">
      <c r="A550" s="1">
        <v>549</v>
      </c>
      <c r="B550" s="1" t="s">
        <v>592</v>
      </c>
      <c r="C550" s="1" t="s">
        <v>19</v>
      </c>
      <c r="F550" s="1" t="s">
        <v>3823</v>
      </c>
      <c r="G550" s="1">
        <v>9</v>
      </c>
      <c r="H550" s="1" t="s">
        <v>21</v>
      </c>
      <c r="I550" s="1" t="s">
        <v>22</v>
      </c>
      <c r="L550" s="1" t="s">
        <v>24</v>
      </c>
      <c r="M550" s="1" t="s">
        <v>3823</v>
      </c>
      <c r="N550" s="1">
        <v>9</v>
      </c>
      <c r="O550" s="1" t="s">
        <v>21</v>
      </c>
      <c r="P550" s="1" t="s">
        <v>27</v>
      </c>
      <c r="V550" s="1" t="s">
        <v>592</v>
      </c>
      <c r="W550" s="1">
        <v>13.60754</v>
      </c>
      <c r="X550" s="1">
        <v>-84.264430000000004</v>
      </c>
    </row>
    <row r="551" spans="1:24">
      <c r="A551" s="1">
        <v>550</v>
      </c>
      <c r="B551" s="1" t="s">
        <v>593</v>
      </c>
      <c r="C551" s="1" t="s">
        <v>19</v>
      </c>
      <c r="F551" s="1" t="s">
        <v>3823</v>
      </c>
      <c r="G551" s="1">
        <v>9</v>
      </c>
      <c r="H551" s="1" t="s">
        <v>61</v>
      </c>
      <c r="I551" s="1" t="s">
        <v>22</v>
      </c>
      <c r="L551" s="1" t="s">
        <v>24</v>
      </c>
      <c r="M551" s="1" t="s">
        <v>3823</v>
      </c>
      <c r="N551" s="1">
        <v>9</v>
      </c>
      <c r="O551" s="1" t="s">
        <v>21</v>
      </c>
      <c r="P551" s="1" t="s">
        <v>55</v>
      </c>
      <c r="V551" s="1" t="s">
        <v>593</v>
      </c>
      <c r="W551" s="1">
        <v>13.606820000000001</v>
      </c>
      <c r="X551" s="1">
        <v>-83.796869999999998</v>
      </c>
    </row>
    <row r="552" spans="1:24">
      <c r="A552" s="1">
        <v>551</v>
      </c>
      <c r="B552" s="1" t="s">
        <v>594</v>
      </c>
      <c r="C552" s="1" t="s">
        <v>19</v>
      </c>
      <c r="F552" s="1" t="s">
        <v>3823</v>
      </c>
      <c r="G552" s="1">
        <v>9</v>
      </c>
      <c r="H552" s="1" t="s">
        <v>21</v>
      </c>
      <c r="I552" s="1" t="s">
        <v>22</v>
      </c>
      <c r="L552" s="1" t="s">
        <v>24</v>
      </c>
      <c r="M552" s="1" t="s">
        <v>3823</v>
      </c>
      <c r="N552" s="1">
        <v>9</v>
      </c>
      <c r="O552" s="1" t="s">
        <v>21</v>
      </c>
      <c r="P552" s="1" t="s">
        <v>27</v>
      </c>
      <c r="V552" s="1" t="s">
        <v>594</v>
      </c>
      <c r="W552" s="1">
        <v>13.65061</v>
      </c>
      <c r="X552" s="1">
        <v>-84.986689999999996</v>
      </c>
    </row>
    <row r="553" spans="1:24">
      <c r="A553" s="1">
        <v>552</v>
      </c>
      <c r="B553" s="1" t="s">
        <v>595</v>
      </c>
      <c r="C553" s="1" t="s">
        <v>19</v>
      </c>
      <c r="F553" s="1" t="s">
        <v>3823</v>
      </c>
      <c r="G553" s="1">
        <v>9</v>
      </c>
      <c r="H553" s="1" t="s">
        <v>21</v>
      </c>
      <c r="I553" s="1" t="s">
        <v>22</v>
      </c>
      <c r="L553" s="1" t="s">
        <v>24</v>
      </c>
      <c r="M553" s="1" t="s">
        <v>3823</v>
      </c>
      <c r="N553" s="1">
        <v>9</v>
      </c>
      <c r="O553" s="1" t="s">
        <v>21</v>
      </c>
      <c r="P553" s="1" t="s">
        <v>27</v>
      </c>
      <c r="V553" s="1" t="s">
        <v>595</v>
      </c>
      <c r="W553" s="1">
        <v>13.65001</v>
      </c>
      <c r="X553" s="1">
        <v>-84.349000000000004</v>
      </c>
    </row>
    <row r="554" spans="1:24">
      <c r="A554" s="1">
        <v>553</v>
      </c>
      <c r="B554" s="1" t="s">
        <v>596</v>
      </c>
      <c r="C554" s="1" t="s">
        <v>19</v>
      </c>
      <c r="F554" s="1" t="s">
        <v>3823</v>
      </c>
      <c r="G554" s="1">
        <v>9</v>
      </c>
      <c r="H554" s="1" t="s">
        <v>21</v>
      </c>
      <c r="I554" s="1" t="s">
        <v>22</v>
      </c>
      <c r="L554" s="1" t="s">
        <v>24</v>
      </c>
      <c r="M554" s="1" t="s">
        <v>3823</v>
      </c>
      <c r="N554" s="1">
        <v>9</v>
      </c>
      <c r="O554" s="1" t="s">
        <v>21</v>
      </c>
      <c r="P554" s="1" t="s">
        <v>27</v>
      </c>
      <c r="V554" s="1" t="s">
        <v>596</v>
      </c>
      <c r="W554" s="1">
        <v>13.65042</v>
      </c>
      <c r="X554" s="1">
        <v>-84.221429999999998</v>
      </c>
    </row>
    <row r="555" spans="1:24">
      <c r="A555" s="1">
        <v>554</v>
      </c>
      <c r="B555" s="1" t="s">
        <v>597</v>
      </c>
      <c r="C555" s="1" t="s">
        <v>19</v>
      </c>
      <c r="F555" s="1" t="s">
        <v>3823</v>
      </c>
      <c r="G555" s="1">
        <v>9</v>
      </c>
      <c r="H555" s="1" t="s">
        <v>21</v>
      </c>
      <c r="I555" s="1" t="s">
        <v>22</v>
      </c>
      <c r="L555" s="1" t="s">
        <v>24</v>
      </c>
      <c r="M555" s="1" t="s">
        <v>3823</v>
      </c>
      <c r="N555" s="1">
        <v>9</v>
      </c>
      <c r="O555" s="1" t="s">
        <v>21</v>
      </c>
      <c r="P555" s="1" t="s">
        <v>27</v>
      </c>
      <c r="V555" s="1" t="s">
        <v>597</v>
      </c>
      <c r="W555" s="1">
        <v>13.650880000000001</v>
      </c>
      <c r="X555" s="1">
        <v>-84.09384</v>
      </c>
    </row>
    <row r="556" spans="1:24">
      <c r="A556" s="1">
        <v>555</v>
      </c>
      <c r="B556" s="1" t="s">
        <v>598</v>
      </c>
      <c r="C556" s="1" t="s">
        <v>19</v>
      </c>
      <c r="F556" s="1" t="s">
        <v>3823</v>
      </c>
      <c r="G556" s="1">
        <v>9</v>
      </c>
      <c r="H556" s="1" t="s">
        <v>21</v>
      </c>
      <c r="I556" s="1" t="s">
        <v>22</v>
      </c>
      <c r="L556" s="1" t="s">
        <v>24</v>
      </c>
      <c r="M556" s="1" t="s">
        <v>3823</v>
      </c>
      <c r="N556" s="1">
        <v>9</v>
      </c>
      <c r="O556" s="1" t="s">
        <v>21</v>
      </c>
      <c r="P556" s="1" t="s">
        <v>27</v>
      </c>
      <c r="V556" s="1" t="s">
        <v>598</v>
      </c>
      <c r="W556" s="1">
        <v>13.65028</v>
      </c>
      <c r="X556" s="1">
        <v>-83.626220000000004</v>
      </c>
    </row>
    <row r="557" spans="1:24">
      <c r="A557" s="1">
        <v>556</v>
      </c>
      <c r="B557" s="1" t="s">
        <v>599</v>
      </c>
      <c r="C557" s="1" t="s">
        <v>19</v>
      </c>
      <c r="F557" s="1" t="s">
        <v>3823</v>
      </c>
      <c r="G557" s="1">
        <v>9</v>
      </c>
      <c r="H557" s="1" t="s">
        <v>21</v>
      </c>
      <c r="I557" s="1" t="s">
        <v>22</v>
      </c>
      <c r="L557" s="1" t="s">
        <v>24</v>
      </c>
      <c r="M557" s="1" t="s">
        <v>3823</v>
      </c>
      <c r="N557" s="1">
        <v>9</v>
      </c>
      <c r="O557" s="1" t="s">
        <v>21</v>
      </c>
      <c r="P557" s="1" t="s">
        <v>27</v>
      </c>
      <c r="V557" s="1" t="s">
        <v>599</v>
      </c>
      <c r="W557" s="1">
        <v>13.692909999999999</v>
      </c>
      <c r="X557" s="1">
        <v>-85.836780000000005</v>
      </c>
    </row>
    <row r="558" spans="1:24">
      <c r="A558" s="1">
        <v>557</v>
      </c>
      <c r="B558" s="1" t="s">
        <v>600</v>
      </c>
      <c r="C558" s="1" t="s">
        <v>19</v>
      </c>
      <c r="F558" s="1" t="s">
        <v>3823</v>
      </c>
      <c r="G558" s="1">
        <v>9</v>
      </c>
      <c r="H558" s="1" t="s">
        <v>21</v>
      </c>
      <c r="I558" s="1" t="s">
        <v>22</v>
      </c>
      <c r="L558" s="1" t="s">
        <v>24</v>
      </c>
      <c r="M558" s="1" t="s">
        <v>3823</v>
      </c>
      <c r="N558" s="1">
        <v>9</v>
      </c>
      <c r="O558" s="1" t="s">
        <v>21</v>
      </c>
      <c r="P558" s="1" t="s">
        <v>27</v>
      </c>
      <c r="V558" s="1" t="s">
        <v>600</v>
      </c>
      <c r="W558" s="1">
        <v>13.69304</v>
      </c>
      <c r="X558" s="1">
        <v>-85.709220000000002</v>
      </c>
    </row>
    <row r="559" spans="1:24">
      <c r="A559" s="1">
        <v>558</v>
      </c>
      <c r="B559" s="1" t="s">
        <v>601</v>
      </c>
      <c r="C559" s="1" t="s">
        <v>19</v>
      </c>
      <c r="F559" s="1" t="s">
        <v>3823</v>
      </c>
      <c r="G559" s="1">
        <v>9</v>
      </c>
      <c r="H559" s="1" t="s">
        <v>21</v>
      </c>
      <c r="I559" s="1" t="s">
        <v>22</v>
      </c>
      <c r="L559" s="1" t="s">
        <v>24</v>
      </c>
      <c r="M559" s="1" t="s">
        <v>3823</v>
      </c>
      <c r="N559" s="1">
        <v>9</v>
      </c>
      <c r="O559" s="1" t="s">
        <v>21</v>
      </c>
      <c r="P559" s="1" t="s">
        <v>27</v>
      </c>
      <c r="V559" s="1" t="s">
        <v>601</v>
      </c>
      <c r="W559" s="1">
        <v>13.69323</v>
      </c>
      <c r="X559" s="1">
        <v>-85.581649999999996</v>
      </c>
    </row>
    <row r="560" spans="1:24">
      <c r="A560" s="1">
        <v>559</v>
      </c>
      <c r="B560" s="1" t="s">
        <v>602</v>
      </c>
      <c r="C560" s="1" t="s">
        <v>19</v>
      </c>
      <c r="F560" s="1" t="s">
        <v>3823</v>
      </c>
      <c r="G560" s="1">
        <v>9</v>
      </c>
      <c r="H560" s="1" t="s">
        <v>21</v>
      </c>
      <c r="I560" s="1" t="s">
        <v>22</v>
      </c>
      <c r="L560" s="1" t="s">
        <v>24</v>
      </c>
      <c r="M560" s="1" t="s">
        <v>3823</v>
      </c>
      <c r="N560" s="1">
        <v>9</v>
      </c>
      <c r="O560" s="1" t="s">
        <v>21</v>
      </c>
      <c r="P560" s="1" t="s">
        <v>27</v>
      </c>
      <c r="V560" s="1" t="s">
        <v>602</v>
      </c>
      <c r="W560" s="1">
        <v>13.69313</v>
      </c>
      <c r="X560" s="1">
        <v>-85.071370000000002</v>
      </c>
    </row>
    <row r="561" spans="1:24">
      <c r="A561" s="1">
        <v>560</v>
      </c>
      <c r="B561" s="1" t="s">
        <v>603</v>
      </c>
      <c r="C561" s="1" t="s">
        <v>19</v>
      </c>
      <c r="F561" s="1" t="s">
        <v>3823</v>
      </c>
      <c r="G561" s="1">
        <v>9</v>
      </c>
      <c r="H561" s="1" t="s">
        <v>21</v>
      </c>
      <c r="I561" s="1" t="s">
        <v>22</v>
      </c>
      <c r="L561" s="1" t="s">
        <v>24</v>
      </c>
      <c r="M561" s="1" t="s">
        <v>3823</v>
      </c>
      <c r="N561" s="1">
        <v>9</v>
      </c>
      <c r="O561" s="1" t="s">
        <v>21</v>
      </c>
      <c r="P561" s="1" t="s">
        <v>27</v>
      </c>
      <c r="V561" s="1" t="s">
        <v>603</v>
      </c>
      <c r="W561" s="1">
        <v>13.69252</v>
      </c>
      <c r="X561" s="1">
        <v>-84.263450000000006</v>
      </c>
    </row>
    <row r="562" spans="1:24">
      <c r="A562" s="1">
        <v>561</v>
      </c>
      <c r="B562" s="1" t="s">
        <v>604</v>
      </c>
      <c r="C562" s="1" t="s">
        <v>19</v>
      </c>
      <c r="F562" s="1" t="s">
        <v>3823</v>
      </c>
      <c r="G562" s="1">
        <v>9</v>
      </c>
      <c r="H562" s="1" t="s">
        <v>21</v>
      </c>
      <c r="I562" s="1" t="s">
        <v>22</v>
      </c>
      <c r="L562" s="1" t="s">
        <v>24</v>
      </c>
      <c r="M562" s="1" t="s">
        <v>3823</v>
      </c>
      <c r="N562" s="1">
        <v>9</v>
      </c>
      <c r="O562" s="1" t="s">
        <v>21</v>
      </c>
      <c r="P562" s="1" t="s">
        <v>27</v>
      </c>
      <c r="V562" s="1" t="s">
        <v>604</v>
      </c>
      <c r="W562" s="1">
        <v>13.69295</v>
      </c>
      <c r="X562" s="1">
        <v>-84.220929999999996</v>
      </c>
    </row>
    <row r="563" spans="1:24">
      <c r="A563" s="1">
        <v>562</v>
      </c>
      <c r="B563" s="1" t="s">
        <v>605</v>
      </c>
      <c r="C563" s="1" t="s">
        <v>19</v>
      </c>
      <c r="F563" s="1" t="s">
        <v>3823</v>
      </c>
      <c r="G563" s="1">
        <v>9</v>
      </c>
      <c r="H563" s="1" t="s">
        <v>21</v>
      </c>
      <c r="I563" s="1" t="s">
        <v>22</v>
      </c>
      <c r="L563" s="1" t="s">
        <v>24</v>
      </c>
      <c r="M563" s="1" t="s">
        <v>3823</v>
      </c>
      <c r="N563" s="1">
        <v>9</v>
      </c>
      <c r="O563" s="1" t="s">
        <v>21</v>
      </c>
      <c r="P563" s="1" t="s">
        <v>27</v>
      </c>
      <c r="V563" s="1" t="s">
        <v>605</v>
      </c>
      <c r="W563" s="1">
        <v>13.73574</v>
      </c>
      <c r="X563" s="1">
        <v>-85.582380000000001</v>
      </c>
    </row>
    <row r="564" spans="1:24">
      <c r="A564" s="1">
        <v>563</v>
      </c>
      <c r="B564" s="1" t="s">
        <v>606</v>
      </c>
      <c r="C564" s="1" t="s">
        <v>19</v>
      </c>
      <c r="F564" s="1" t="s">
        <v>3823</v>
      </c>
      <c r="G564" s="1">
        <v>9</v>
      </c>
      <c r="H564" s="1" t="s">
        <v>21</v>
      </c>
      <c r="I564" s="1" t="s">
        <v>22</v>
      </c>
      <c r="L564" s="1" t="s">
        <v>24</v>
      </c>
      <c r="M564" s="1" t="s">
        <v>3823</v>
      </c>
      <c r="N564" s="1">
        <v>9</v>
      </c>
      <c r="O564" s="1" t="s">
        <v>21</v>
      </c>
      <c r="P564" s="1" t="s">
        <v>27</v>
      </c>
      <c r="V564" s="1" t="s">
        <v>606</v>
      </c>
      <c r="W564" s="1">
        <v>13.73565</v>
      </c>
      <c r="X564" s="1">
        <v>-85.072379999999995</v>
      </c>
    </row>
    <row r="565" spans="1:24">
      <c r="A565" s="1">
        <v>564</v>
      </c>
      <c r="B565" s="1" t="s">
        <v>607</v>
      </c>
      <c r="C565" s="1" t="s">
        <v>19</v>
      </c>
      <c r="F565" s="1" t="s">
        <v>3823</v>
      </c>
      <c r="G565" s="1">
        <v>9</v>
      </c>
      <c r="H565" s="1" t="s">
        <v>21</v>
      </c>
      <c r="I565" s="1" t="s">
        <v>22</v>
      </c>
      <c r="L565" s="1" t="s">
        <v>24</v>
      </c>
      <c r="M565" s="1" t="s">
        <v>3823</v>
      </c>
      <c r="N565" s="1">
        <v>9</v>
      </c>
      <c r="O565" s="1" t="s">
        <v>21</v>
      </c>
      <c r="P565" s="1" t="s">
        <v>27</v>
      </c>
      <c r="V565" s="1" t="s">
        <v>607</v>
      </c>
      <c r="W565" s="1">
        <v>13.73554</v>
      </c>
      <c r="X565" s="1">
        <v>-84.307379999999995</v>
      </c>
    </row>
    <row r="566" spans="1:24">
      <c r="A566" s="1">
        <v>565</v>
      </c>
      <c r="B566" s="1" t="s">
        <v>608</v>
      </c>
      <c r="C566" s="1" t="s">
        <v>19</v>
      </c>
      <c r="F566" s="1" t="s">
        <v>3823</v>
      </c>
      <c r="G566" s="1">
        <v>9</v>
      </c>
      <c r="H566" s="1" t="s">
        <v>21</v>
      </c>
      <c r="I566" s="1" t="s">
        <v>22</v>
      </c>
      <c r="L566" s="1" t="s">
        <v>24</v>
      </c>
      <c r="M566" s="1" t="s">
        <v>3823</v>
      </c>
      <c r="N566" s="1">
        <v>9</v>
      </c>
      <c r="O566" s="1" t="s">
        <v>21</v>
      </c>
      <c r="P566" s="1" t="s">
        <v>27</v>
      </c>
      <c r="V566" s="1" t="s">
        <v>608</v>
      </c>
      <c r="W566" s="1">
        <v>13.77792</v>
      </c>
      <c r="X566" s="1">
        <v>-85.369579999999999</v>
      </c>
    </row>
    <row r="567" spans="1:24">
      <c r="A567" s="1">
        <v>566</v>
      </c>
      <c r="B567" s="1" t="s">
        <v>609</v>
      </c>
      <c r="C567" s="1" t="s">
        <v>19</v>
      </c>
      <c r="F567" s="1" t="s">
        <v>3823</v>
      </c>
      <c r="G567" s="1">
        <v>9</v>
      </c>
      <c r="H567" s="1" t="s">
        <v>21</v>
      </c>
      <c r="I567" s="1" t="s">
        <v>22</v>
      </c>
      <c r="L567" s="1" t="s">
        <v>24</v>
      </c>
      <c r="M567" s="1" t="s">
        <v>3823</v>
      </c>
      <c r="N567" s="1">
        <v>9</v>
      </c>
      <c r="O567" s="1" t="s">
        <v>21</v>
      </c>
      <c r="P567" s="1" t="s">
        <v>27</v>
      </c>
      <c r="V567" s="1" t="s">
        <v>609</v>
      </c>
      <c r="W567" s="1">
        <v>13.777839999999999</v>
      </c>
      <c r="X567" s="1">
        <v>-85.114540000000005</v>
      </c>
    </row>
    <row r="568" spans="1:24">
      <c r="A568" s="1">
        <v>567</v>
      </c>
      <c r="B568" s="1" t="s">
        <v>610</v>
      </c>
      <c r="C568" s="1" t="s">
        <v>19</v>
      </c>
      <c r="F568" s="1" t="s">
        <v>3823</v>
      </c>
      <c r="G568" s="1">
        <v>9</v>
      </c>
      <c r="H568" s="1" t="s">
        <v>21</v>
      </c>
      <c r="I568" s="1" t="s">
        <v>22</v>
      </c>
      <c r="L568" s="1" t="s">
        <v>24</v>
      </c>
      <c r="M568" s="1" t="s">
        <v>3823</v>
      </c>
      <c r="N568" s="1">
        <v>9</v>
      </c>
      <c r="O568" s="1" t="s">
        <v>21</v>
      </c>
      <c r="P568" s="1" t="s">
        <v>27</v>
      </c>
      <c r="V568" s="1" t="s">
        <v>610</v>
      </c>
      <c r="W568" s="1">
        <v>13.77726</v>
      </c>
      <c r="X568" s="1">
        <v>-84.646960000000007</v>
      </c>
    </row>
    <row r="569" spans="1:24">
      <c r="A569" s="1">
        <v>568</v>
      </c>
      <c r="B569" s="1" t="s">
        <v>611</v>
      </c>
      <c r="C569" s="1" t="s">
        <v>19</v>
      </c>
      <c r="F569" s="1" t="s">
        <v>3823</v>
      </c>
      <c r="G569" s="1">
        <v>9</v>
      </c>
      <c r="H569" s="1" t="s">
        <v>21</v>
      </c>
      <c r="I569" s="1" t="s">
        <v>22</v>
      </c>
      <c r="L569" s="1" t="s">
        <v>24</v>
      </c>
      <c r="M569" s="1" t="s">
        <v>3823</v>
      </c>
      <c r="N569" s="1">
        <v>9</v>
      </c>
      <c r="O569" s="1" t="s">
        <v>21</v>
      </c>
      <c r="P569" s="1" t="s">
        <v>27</v>
      </c>
      <c r="V569" s="1" t="s">
        <v>611</v>
      </c>
      <c r="W569" s="1">
        <v>13.77765</v>
      </c>
      <c r="X569" s="1">
        <v>-84.60445</v>
      </c>
    </row>
    <row r="570" spans="1:24">
      <c r="A570" s="1">
        <v>569</v>
      </c>
      <c r="B570" s="1" t="s">
        <v>612</v>
      </c>
      <c r="C570" s="1" t="s">
        <v>19</v>
      </c>
      <c r="F570" s="1" t="s">
        <v>3823</v>
      </c>
      <c r="G570" s="1">
        <v>9</v>
      </c>
      <c r="H570" s="1" t="s">
        <v>21</v>
      </c>
      <c r="I570" s="1" t="s">
        <v>22</v>
      </c>
      <c r="L570" s="1" t="s">
        <v>24</v>
      </c>
      <c r="M570" s="1" t="s">
        <v>3823</v>
      </c>
      <c r="N570" s="1">
        <v>9</v>
      </c>
      <c r="O570" s="1" t="s">
        <v>21</v>
      </c>
      <c r="P570" s="1" t="s">
        <v>27</v>
      </c>
      <c r="V570" s="1" t="s">
        <v>612</v>
      </c>
      <c r="W570" s="1">
        <v>13.77754</v>
      </c>
      <c r="X570" s="1">
        <v>-84.349410000000006</v>
      </c>
    </row>
    <row r="571" spans="1:24">
      <c r="A571" s="1">
        <v>570</v>
      </c>
      <c r="B571" s="1" t="s">
        <v>613</v>
      </c>
      <c r="C571" s="1" t="s">
        <v>19</v>
      </c>
      <c r="F571" s="1" t="s">
        <v>3823</v>
      </c>
      <c r="G571" s="1">
        <v>9</v>
      </c>
      <c r="H571" s="1" t="s">
        <v>21</v>
      </c>
      <c r="I571" s="1" t="s">
        <v>22</v>
      </c>
      <c r="L571" s="1" t="s">
        <v>24</v>
      </c>
      <c r="M571" s="1" t="s">
        <v>3823</v>
      </c>
      <c r="N571" s="1">
        <v>9</v>
      </c>
      <c r="O571" s="1" t="s">
        <v>21</v>
      </c>
      <c r="P571" s="1" t="s">
        <v>27</v>
      </c>
      <c r="V571" s="1" t="s">
        <v>613</v>
      </c>
      <c r="W571" s="1">
        <v>13.777469999999999</v>
      </c>
      <c r="X571" s="1">
        <v>-84.179379999999995</v>
      </c>
    </row>
    <row r="572" spans="1:24">
      <c r="A572" s="1">
        <v>571</v>
      </c>
      <c r="B572" s="1" t="s">
        <v>614</v>
      </c>
      <c r="C572" s="1" t="s">
        <v>19</v>
      </c>
      <c r="F572" s="1" t="s">
        <v>3823</v>
      </c>
      <c r="G572" s="1">
        <v>9</v>
      </c>
      <c r="H572" s="1" t="s">
        <v>133</v>
      </c>
      <c r="I572" s="1" t="s">
        <v>22</v>
      </c>
      <c r="L572" s="1" t="s">
        <v>24</v>
      </c>
      <c r="M572" s="1" t="s">
        <v>3823</v>
      </c>
      <c r="N572" s="1">
        <v>8</v>
      </c>
      <c r="O572" s="1" t="s">
        <v>21</v>
      </c>
      <c r="P572" s="1" t="s">
        <v>27</v>
      </c>
      <c r="V572" s="1" t="s">
        <v>614</v>
      </c>
      <c r="W572" s="1">
        <v>13.77727</v>
      </c>
      <c r="X572" s="1">
        <v>-83.669300000000007</v>
      </c>
    </row>
    <row r="573" spans="1:24">
      <c r="A573" s="1">
        <v>572</v>
      </c>
      <c r="B573" s="1" t="s">
        <v>615</v>
      </c>
      <c r="C573" s="1" t="s">
        <v>19</v>
      </c>
      <c r="F573" s="1" t="s">
        <v>3823</v>
      </c>
      <c r="G573" s="1">
        <v>9</v>
      </c>
      <c r="H573" s="1" t="s">
        <v>21</v>
      </c>
      <c r="I573" s="1" t="s">
        <v>22</v>
      </c>
      <c r="L573" s="1" t="s">
        <v>24</v>
      </c>
      <c r="M573" s="1" t="s">
        <v>3823</v>
      </c>
      <c r="N573" s="1">
        <v>9</v>
      </c>
      <c r="O573" s="1" t="s">
        <v>21</v>
      </c>
      <c r="P573" s="1" t="s">
        <v>27</v>
      </c>
      <c r="V573" s="1" t="s">
        <v>615</v>
      </c>
      <c r="W573" s="1">
        <v>13.82071</v>
      </c>
      <c r="X573" s="1">
        <v>-85.496830000000003</v>
      </c>
    </row>
    <row r="574" spans="1:24">
      <c r="A574" s="1">
        <v>573</v>
      </c>
      <c r="B574" s="1" t="s">
        <v>616</v>
      </c>
      <c r="C574" s="1" t="s">
        <v>19</v>
      </c>
      <c r="F574" s="1" t="s">
        <v>3823</v>
      </c>
      <c r="G574" s="1">
        <v>9</v>
      </c>
      <c r="H574" s="1" t="s">
        <v>21</v>
      </c>
      <c r="I574" s="1" t="s">
        <v>22</v>
      </c>
      <c r="L574" s="1" t="s">
        <v>24</v>
      </c>
      <c r="M574" s="1" t="s">
        <v>3823</v>
      </c>
      <c r="N574" s="1">
        <v>9</v>
      </c>
      <c r="O574" s="1" t="s">
        <v>21</v>
      </c>
      <c r="P574" s="1" t="s">
        <v>27</v>
      </c>
      <c r="V574" s="1" t="s">
        <v>616</v>
      </c>
      <c r="W574" s="1">
        <v>13.82033</v>
      </c>
      <c r="X574" s="1">
        <v>-85.199200000000005</v>
      </c>
    </row>
    <row r="575" spans="1:24">
      <c r="A575" s="1">
        <v>574</v>
      </c>
      <c r="B575" s="1" t="s">
        <v>617</v>
      </c>
      <c r="C575" s="1" t="s">
        <v>19</v>
      </c>
      <c r="F575" s="1" t="s">
        <v>3823</v>
      </c>
      <c r="G575" s="1">
        <v>9</v>
      </c>
      <c r="H575" s="1" t="s">
        <v>21</v>
      </c>
      <c r="I575" s="1" t="s">
        <v>22</v>
      </c>
      <c r="L575" s="1" t="s">
        <v>24</v>
      </c>
      <c r="M575" s="1" t="s">
        <v>3823</v>
      </c>
      <c r="N575" s="1">
        <v>9</v>
      </c>
      <c r="O575" s="1" t="s">
        <v>21</v>
      </c>
      <c r="P575" s="1" t="s">
        <v>27</v>
      </c>
      <c r="V575" s="1" t="s">
        <v>617</v>
      </c>
      <c r="W575" s="1">
        <v>13.820639999999999</v>
      </c>
      <c r="X575" s="1">
        <v>-85.241739999999993</v>
      </c>
    </row>
    <row r="576" spans="1:24">
      <c r="A576" s="1">
        <v>575</v>
      </c>
      <c r="B576" s="1" t="s">
        <v>618</v>
      </c>
      <c r="C576" s="1" t="s">
        <v>19</v>
      </c>
      <c r="F576" s="1" t="s">
        <v>3823</v>
      </c>
      <c r="G576" s="1">
        <v>9</v>
      </c>
      <c r="H576" s="1" t="s">
        <v>21</v>
      </c>
      <c r="I576" s="1" t="s">
        <v>22</v>
      </c>
      <c r="L576" s="1" t="s">
        <v>24</v>
      </c>
      <c r="M576" s="1" t="s">
        <v>3823</v>
      </c>
      <c r="N576" s="1">
        <v>9</v>
      </c>
      <c r="O576" s="1" t="s">
        <v>21</v>
      </c>
      <c r="P576" s="1" t="s">
        <v>27</v>
      </c>
      <c r="V576" s="1" t="s">
        <v>618</v>
      </c>
      <c r="W576" s="1">
        <v>13.820600000000001</v>
      </c>
      <c r="X576" s="1">
        <v>-85.071680000000001</v>
      </c>
    </row>
    <row r="577" spans="1:24">
      <c r="A577" s="1">
        <v>576</v>
      </c>
      <c r="B577" s="1" t="s">
        <v>619</v>
      </c>
      <c r="C577" s="1" t="s">
        <v>19</v>
      </c>
      <c r="F577" s="1" t="s">
        <v>3823</v>
      </c>
      <c r="G577" s="1">
        <v>9</v>
      </c>
      <c r="H577" s="1" t="s">
        <v>21</v>
      </c>
      <c r="I577" s="1" t="s">
        <v>22</v>
      </c>
      <c r="L577" s="1" t="s">
        <v>24</v>
      </c>
      <c r="M577" s="1" t="s">
        <v>3823</v>
      </c>
      <c r="N577" s="1">
        <v>9</v>
      </c>
      <c r="O577" s="1" t="s">
        <v>21</v>
      </c>
      <c r="P577" s="1" t="s">
        <v>27</v>
      </c>
      <c r="V577" s="1" t="s">
        <v>619</v>
      </c>
      <c r="W577" s="1">
        <v>13.8202</v>
      </c>
      <c r="X577" s="1">
        <v>-84.859089999999995</v>
      </c>
    </row>
    <row r="578" spans="1:24">
      <c r="A578" s="1">
        <v>577</v>
      </c>
      <c r="B578" s="1" t="s">
        <v>620</v>
      </c>
      <c r="C578" s="1" t="s">
        <v>19</v>
      </c>
      <c r="F578" s="1" t="s">
        <v>3823</v>
      </c>
      <c r="G578" s="1">
        <v>9</v>
      </c>
      <c r="H578" s="1" t="s">
        <v>21</v>
      </c>
      <c r="I578" s="1" t="s">
        <v>22</v>
      </c>
      <c r="L578" s="1" t="s">
        <v>24</v>
      </c>
      <c r="M578" s="1" t="s">
        <v>3823</v>
      </c>
      <c r="N578" s="1">
        <v>9</v>
      </c>
      <c r="O578" s="1" t="s">
        <v>21</v>
      </c>
      <c r="P578" s="1" t="s">
        <v>27</v>
      </c>
      <c r="V578" s="1" t="s">
        <v>620</v>
      </c>
      <c r="W578" s="1">
        <v>13.8209</v>
      </c>
      <c r="X578" s="1">
        <v>-84.604029999999995</v>
      </c>
    </row>
    <row r="579" spans="1:24">
      <c r="A579" s="1">
        <v>578</v>
      </c>
      <c r="B579" s="1" t="s">
        <v>621</v>
      </c>
      <c r="C579" s="1" t="s">
        <v>19</v>
      </c>
      <c r="F579" s="1" t="s">
        <v>3823</v>
      </c>
      <c r="G579" s="1">
        <v>9</v>
      </c>
      <c r="H579" s="1" t="s">
        <v>21</v>
      </c>
      <c r="I579" s="1" t="s">
        <v>22</v>
      </c>
      <c r="L579" s="1" t="s">
        <v>24</v>
      </c>
      <c r="M579" s="1" t="s">
        <v>3823</v>
      </c>
      <c r="N579" s="1">
        <v>9</v>
      </c>
      <c r="O579" s="1" t="s">
        <v>61</v>
      </c>
      <c r="P579" s="1" t="s">
        <v>27</v>
      </c>
      <c r="V579" s="1" t="s">
        <v>621</v>
      </c>
      <c r="W579" s="1">
        <v>13.819990000000001</v>
      </c>
      <c r="X579" s="1">
        <v>-84.348920000000007</v>
      </c>
    </row>
    <row r="580" spans="1:24">
      <c r="A580" s="1">
        <v>579</v>
      </c>
      <c r="B580" s="1" t="s">
        <v>622</v>
      </c>
      <c r="C580" s="1" t="s">
        <v>19</v>
      </c>
      <c r="F580" s="1" t="s">
        <v>3823</v>
      </c>
      <c r="G580" s="1">
        <v>8</v>
      </c>
      <c r="H580" s="1" t="s">
        <v>21</v>
      </c>
      <c r="I580" s="1" t="s">
        <v>22</v>
      </c>
      <c r="L580" s="1" t="s">
        <v>24</v>
      </c>
      <c r="M580" s="1" t="s">
        <v>3822</v>
      </c>
      <c r="N580" s="1">
        <v>6</v>
      </c>
      <c r="O580" s="1" t="s">
        <v>21</v>
      </c>
      <c r="P580" s="1" t="s">
        <v>27</v>
      </c>
      <c r="V580" s="1" t="s">
        <v>622</v>
      </c>
      <c r="W580" s="1">
        <v>13.82044</v>
      </c>
      <c r="X580" s="1">
        <v>-84.30641</v>
      </c>
    </row>
    <row r="581" spans="1:24">
      <c r="A581" s="1">
        <v>580</v>
      </c>
      <c r="B581" s="1" t="s">
        <v>623</v>
      </c>
      <c r="C581" s="1" t="s">
        <v>19</v>
      </c>
      <c r="F581" s="1" t="s">
        <v>3822</v>
      </c>
      <c r="G581" s="1">
        <v>6</v>
      </c>
      <c r="H581" s="1" t="s">
        <v>61</v>
      </c>
      <c r="I581" s="1" t="s">
        <v>22</v>
      </c>
      <c r="L581" s="1" t="s">
        <v>24</v>
      </c>
      <c r="M581" s="1" t="s">
        <v>3822</v>
      </c>
      <c r="N581" s="1">
        <v>3</v>
      </c>
      <c r="O581" s="1" t="s">
        <v>21</v>
      </c>
      <c r="P581" s="1" t="s">
        <v>27</v>
      </c>
      <c r="V581" s="1" t="s">
        <v>623</v>
      </c>
      <c r="W581" s="1">
        <v>13.820360000000001</v>
      </c>
      <c r="X581" s="1">
        <v>-84.051320000000004</v>
      </c>
    </row>
    <row r="582" spans="1:24">
      <c r="A582" s="1">
        <v>581</v>
      </c>
      <c r="B582" s="1" t="s">
        <v>624</v>
      </c>
      <c r="C582" s="1" t="s">
        <v>19</v>
      </c>
      <c r="F582" s="1" t="s">
        <v>3822</v>
      </c>
      <c r="G582" s="1">
        <v>4</v>
      </c>
      <c r="H582" s="1" t="s">
        <v>21</v>
      </c>
      <c r="I582" s="1" t="s">
        <v>22</v>
      </c>
      <c r="L582" s="1" t="s">
        <v>24</v>
      </c>
      <c r="M582" s="1" t="s">
        <v>3822</v>
      </c>
      <c r="N582" s="1">
        <v>5</v>
      </c>
      <c r="O582" s="1" t="s">
        <v>21</v>
      </c>
      <c r="P582" s="1" t="s">
        <v>27</v>
      </c>
      <c r="V582" s="1" t="s">
        <v>624</v>
      </c>
      <c r="W582" s="1">
        <v>13.820869999999999</v>
      </c>
      <c r="X582" s="1">
        <v>-84.093829999999997</v>
      </c>
    </row>
    <row r="583" spans="1:24">
      <c r="A583" s="1">
        <v>582</v>
      </c>
      <c r="B583" s="1" t="s">
        <v>625</v>
      </c>
      <c r="C583" s="1" t="s">
        <v>19</v>
      </c>
      <c r="F583" s="1" t="s">
        <v>3823</v>
      </c>
      <c r="G583" s="1">
        <v>9</v>
      </c>
      <c r="H583" s="1" t="s">
        <v>21</v>
      </c>
      <c r="I583" s="1" t="s">
        <v>22</v>
      </c>
      <c r="L583" s="1" t="s">
        <v>24</v>
      </c>
      <c r="M583" s="1" t="s">
        <v>3823</v>
      </c>
      <c r="N583" s="1">
        <v>9</v>
      </c>
      <c r="O583" s="1" t="s">
        <v>21</v>
      </c>
      <c r="P583" s="1" t="s">
        <v>27</v>
      </c>
      <c r="V583" s="1" t="s">
        <v>625</v>
      </c>
      <c r="W583" s="1">
        <v>13.81977</v>
      </c>
      <c r="X583" s="1">
        <v>-83.838769999999997</v>
      </c>
    </row>
    <row r="584" spans="1:24">
      <c r="A584" s="1">
        <v>583</v>
      </c>
      <c r="B584" s="1" t="s">
        <v>626</v>
      </c>
      <c r="C584" s="1" t="s">
        <v>19</v>
      </c>
      <c r="F584" s="1" t="s">
        <v>3823</v>
      </c>
      <c r="G584" s="1">
        <v>9</v>
      </c>
      <c r="H584" s="1" t="s">
        <v>21</v>
      </c>
      <c r="I584" s="1" t="s">
        <v>22</v>
      </c>
      <c r="L584" s="1" t="s">
        <v>24</v>
      </c>
      <c r="M584" s="1" t="s">
        <v>3823</v>
      </c>
      <c r="N584" s="1">
        <v>9</v>
      </c>
      <c r="O584" s="1" t="s">
        <v>21</v>
      </c>
      <c r="P584" s="1" t="s">
        <v>27</v>
      </c>
      <c r="V584" s="1" t="s">
        <v>626</v>
      </c>
      <c r="W584" s="1">
        <v>13.820309999999999</v>
      </c>
      <c r="X584" s="1">
        <v>-83.796229999999994</v>
      </c>
    </row>
    <row r="585" spans="1:24">
      <c r="A585" s="1">
        <v>584</v>
      </c>
      <c r="B585" s="1" t="s">
        <v>627</v>
      </c>
      <c r="C585" s="1" t="s">
        <v>19</v>
      </c>
      <c r="F585" s="1" t="s">
        <v>3823</v>
      </c>
      <c r="G585" s="1">
        <v>9</v>
      </c>
      <c r="H585" s="1" t="s">
        <v>21</v>
      </c>
      <c r="I585" s="1" t="s">
        <v>22</v>
      </c>
      <c r="L585" s="1" t="s">
        <v>24</v>
      </c>
      <c r="M585" s="1" t="s">
        <v>3823</v>
      </c>
      <c r="N585" s="1">
        <v>9</v>
      </c>
      <c r="O585" s="1" t="s">
        <v>21</v>
      </c>
      <c r="P585" s="1" t="s">
        <v>27</v>
      </c>
      <c r="V585" s="1" t="s">
        <v>627</v>
      </c>
      <c r="W585" s="1">
        <v>13.86271</v>
      </c>
      <c r="X585" s="1">
        <v>-85.496560000000002</v>
      </c>
    </row>
    <row r="586" spans="1:24">
      <c r="A586" s="1">
        <v>585</v>
      </c>
      <c r="B586" s="1" t="s">
        <v>628</v>
      </c>
      <c r="C586" s="1" t="s">
        <v>19</v>
      </c>
      <c r="F586" s="1" t="s">
        <v>3823</v>
      </c>
      <c r="G586" s="1">
        <v>9</v>
      </c>
      <c r="H586" s="1" t="s">
        <v>21</v>
      </c>
      <c r="I586" s="1" t="s">
        <v>22</v>
      </c>
      <c r="L586" s="1" t="s">
        <v>24</v>
      </c>
      <c r="M586" s="1" t="s">
        <v>3823</v>
      </c>
      <c r="N586" s="1">
        <v>9</v>
      </c>
      <c r="O586" s="1" t="s">
        <v>21</v>
      </c>
      <c r="P586" s="1" t="s">
        <v>27</v>
      </c>
      <c r="V586" s="1" t="s">
        <v>628</v>
      </c>
      <c r="W586" s="1">
        <v>13.863149999999999</v>
      </c>
      <c r="X586" s="1">
        <v>-85.241420000000005</v>
      </c>
    </row>
    <row r="587" spans="1:24">
      <c r="A587" s="1">
        <v>586</v>
      </c>
      <c r="B587" s="1" t="s">
        <v>629</v>
      </c>
      <c r="C587" s="1" t="s">
        <v>19</v>
      </c>
      <c r="F587" s="1" t="s">
        <v>3823</v>
      </c>
      <c r="G587" s="1">
        <v>9</v>
      </c>
      <c r="H587" s="1" t="s">
        <v>21</v>
      </c>
      <c r="I587" s="1" t="s">
        <v>22</v>
      </c>
      <c r="L587" s="1" t="s">
        <v>24</v>
      </c>
      <c r="M587" s="1" t="s">
        <v>3823</v>
      </c>
      <c r="N587" s="1">
        <v>9</v>
      </c>
      <c r="O587" s="1" t="s">
        <v>21</v>
      </c>
      <c r="P587" s="1" t="s">
        <v>27</v>
      </c>
      <c r="V587" s="1" t="s">
        <v>629</v>
      </c>
      <c r="W587" s="1">
        <v>13.862780000000001</v>
      </c>
      <c r="X587" s="1">
        <v>-85.028809999999993</v>
      </c>
    </row>
    <row r="588" spans="1:24">
      <c r="A588" s="1">
        <v>587</v>
      </c>
      <c r="B588" s="1" t="s">
        <v>630</v>
      </c>
      <c r="C588" s="1" t="s">
        <v>19</v>
      </c>
      <c r="F588" s="1" t="s">
        <v>3823</v>
      </c>
      <c r="G588" s="1">
        <v>9</v>
      </c>
      <c r="H588" s="1" t="s">
        <v>21</v>
      </c>
      <c r="I588" s="1" t="s">
        <v>22</v>
      </c>
      <c r="L588" s="1" t="s">
        <v>24</v>
      </c>
      <c r="M588" s="1" t="s">
        <v>3823</v>
      </c>
      <c r="N588" s="1">
        <v>9</v>
      </c>
      <c r="O588" s="1" t="s">
        <v>21</v>
      </c>
      <c r="P588" s="1" t="s">
        <v>27</v>
      </c>
      <c r="V588" s="1" t="s">
        <v>630</v>
      </c>
      <c r="W588" s="1">
        <v>13.86304</v>
      </c>
      <c r="X588" s="1">
        <v>-84.73115</v>
      </c>
    </row>
    <row r="589" spans="1:24">
      <c r="A589" s="1">
        <v>588</v>
      </c>
      <c r="B589" s="1" t="s">
        <v>631</v>
      </c>
      <c r="C589" s="1" t="s">
        <v>19</v>
      </c>
      <c r="F589" s="1" t="s">
        <v>3823</v>
      </c>
      <c r="G589" s="1">
        <v>9</v>
      </c>
      <c r="H589" s="1" t="s">
        <v>21</v>
      </c>
      <c r="I589" s="1" t="s">
        <v>22</v>
      </c>
      <c r="L589" s="1" t="s">
        <v>24</v>
      </c>
      <c r="M589" s="1" t="s">
        <v>3823</v>
      </c>
      <c r="N589" s="1">
        <v>9</v>
      </c>
      <c r="O589" s="1" t="s">
        <v>21</v>
      </c>
      <c r="P589" s="1" t="s">
        <v>27</v>
      </c>
      <c r="V589" s="1" t="s">
        <v>631</v>
      </c>
      <c r="W589" s="1">
        <v>13.862579999999999</v>
      </c>
      <c r="X589" s="1">
        <v>-84.518540000000002</v>
      </c>
    </row>
    <row r="590" spans="1:24">
      <c r="A590" s="1">
        <v>589</v>
      </c>
      <c r="B590" s="1" t="s">
        <v>632</v>
      </c>
      <c r="C590" s="1" t="s">
        <v>19</v>
      </c>
      <c r="F590" s="1" t="s">
        <v>3822</v>
      </c>
      <c r="G590" s="1">
        <v>3</v>
      </c>
      <c r="H590" s="1" t="s">
        <v>24</v>
      </c>
      <c r="I590" s="1" t="s">
        <v>22</v>
      </c>
      <c r="L590" s="1" t="s">
        <v>24</v>
      </c>
      <c r="M590" s="1" t="s">
        <v>3822</v>
      </c>
      <c r="N590" s="1">
        <v>4</v>
      </c>
      <c r="O590" s="1" t="s">
        <v>21</v>
      </c>
      <c r="P590" s="1" t="s">
        <v>27</v>
      </c>
      <c r="V590" s="1" t="s">
        <v>632</v>
      </c>
      <c r="W590" s="1">
        <v>13.862500000000001</v>
      </c>
      <c r="X590" s="1">
        <v>-84.263400000000004</v>
      </c>
    </row>
    <row r="591" spans="1:24">
      <c r="A591" s="1">
        <v>590</v>
      </c>
      <c r="B591" s="1" t="s">
        <v>633</v>
      </c>
      <c r="C591" s="1" t="s">
        <v>19</v>
      </c>
      <c r="F591" s="1" t="s">
        <v>3823</v>
      </c>
      <c r="G591" s="1">
        <v>9</v>
      </c>
      <c r="H591" s="1" t="s">
        <v>21</v>
      </c>
      <c r="I591" s="1" t="s">
        <v>22</v>
      </c>
      <c r="L591" s="1" t="s">
        <v>24</v>
      </c>
      <c r="M591" s="1" t="s">
        <v>3823</v>
      </c>
      <c r="N591" s="1">
        <v>9</v>
      </c>
      <c r="O591" s="1" t="s">
        <v>21</v>
      </c>
      <c r="P591" s="1" t="s">
        <v>27</v>
      </c>
      <c r="V591" s="1" t="s">
        <v>633</v>
      </c>
      <c r="W591" s="1">
        <v>13.86294</v>
      </c>
      <c r="X591" s="1">
        <v>-84.220879999999994</v>
      </c>
    </row>
    <row r="592" spans="1:24">
      <c r="A592" s="1">
        <v>591</v>
      </c>
      <c r="B592" s="1" t="s">
        <v>634</v>
      </c>
      <c r="C592" s="1" t="s">
        <v>19</v>
      </c>
      <c r="F592" s="1" t="s">
        <v>3823</v>
      </c>
      <c r="G592" s="1">
        <v>9</v>
      </c>
      <c r="H592" s="1" t="s">
        <v>61</v>
      </c>
      <c r="I592" s="1" t="s">
        <v>22</v>
      </c>
      <c r="L592" s="1" t="s">
        <v>24</v>
      </c>
      <c r="M592" s="1" t="s">
        <v>3823</v>
      </c>
      <c r="N592" s="1">
        <v>8</v>
      </c>
      <c r="O592" s="1" t="s">
        <v>21</v>
      </c>
      <c r="P592" s="1" t="s">
        <v>27</v>
      </c>
      <c r="V592" s="1" t="s">
        <v>634</v>
      </c>
      <c r="W592" s="1">
        <v>13.86238</v>
      </c>
      <c r="X592" s="1">
        <v>-84.008269999999996</v>
      </c>
    </row>
    <row r="593" spans="1:24">
      <c r="A593" s="1">
        <v>592</v>
      </c>
      <c r="B593" s="1" t="s">
        <v>635</v>
      </c>
      <c r="C593" s="1" t="s">
        <v>19</v>
      </c>
      <c r="F593" s="1" t="s">
        <v>3823</v>
      </c>
      <c r="G593" s="1">
        <v>9</v>
      </c>
      <c r="H593" s="1" t="s">
        <v>21</v>
      </c>
      <c r="I593" s="1" t="s">
        <v>22</v>
      </c>
      <c r="L593" s="1" t="s">
        <v>24</v>
      </c>
      <c r="M593" s="1" t="s">
        <v>3823</v>
      </c>
      <c r="N593" s="1">
        <v>9</v>
      </c>
      <c r="O593" s="1" t="s">
        <v>21</v>
      </c>
      <c r="P593" s="1" t="s">
        <v>27</v>
      </c>
      <c r="V593" s="1" t="s">
        <v>635</v>
      </c>
      <c r="W593" s="1">
        <v>13.86286</v>
      </c>
      <c r="X593" s="1">
        <v>-83.880700000000004</v>
      </c>
    </row>
    <row r="594" spans="1:24">
      <c r="A594" s="1">
        <v>593</v>
      </c>
      <c r="B594" s="1" t="s">
        <v>636</v>
      </c>
      <c r="C594" s="1" t="s">
        <v>19</v>
      </c>
      <c r="F594" s="1" t="s">
        <v>3823</v>
      </c>
      <c r="G594" s="1">
        <v>9</v>
      </c>
      <c r="H594" s="1" t="s">
        <v>21</v>
      </c>
      <c r="I594" s="1" t="s">
        <v>22</v>
      </c>
      <c r="L594" s="1" t="s">
        <v>24</v>
      </c>
      <c r="M594" s="1" t="s">
        <v>3823</v>
      </c>
      <c r="N594" s="1">
        <v>9</v>
      </c>
      <c r="O594" s="1" t="s">
        <v>21</v>
      </c>
      <c r="P594" s="1" t="s">
        <v>27</v>
      </c>
      <c r="V594" s="1" t="s">
        <v>636</v>
      </c>
      <c r="W594" s="1">
        <v>13.90597</v>
      </c>
      <c r="X594" s="1">
        <v>-85.284899999999993</v>
      </c>
    </row>
    <row r="595" spans="1:24">
      <c r="A595" s="1">
        <v>594</v>
      </c>
      <c r="B595" s="1" t="s">
        <v>637</v>
      </c>
      <c r="C595" s="1" t="s">
        <v>19</v>
      </c>
      <c r="F595" s="1" t="s">
        <v>3823</v>
      </c>
      <c r="G595" s="1">
        <v>9</v>
      </c>
      <c r="H595" s="1" t="s">
        <v>21</v>
      </c>
      <c r="I595" s="1" t="s">
        <v>22</v>
      </c>
      <c r="L595" s="1" t="s">
        <v>24</v>
      </c>
      <c r="M595" s="1" t="s">
        <v>3823</v>
      </c>
      <c r="N595" s="1">
        <v>9</v>
      </c>
      <c r="O595" s="1" t="s">
        <v>21</v>
      </c>
      <c r="P595" s="1" t="s">
        <v>27</v>
      </c>
      <c r="V595" s="1" t="s">
        <v>637</v>
      </c>
      <c r="W595" s="1">
        <v>13.905670000000001</v>
      </c>
      <c r="X595" s="1">
        <v>-85.242350000000002</v>
      </c>
    </row>
    <row r="596" spans="1:24">
      <c r="A596" s="1">
        <v>595</v>
      </c>
      <c r="B596" s="1" t="s">
        <v>638</v>
      </c>
      <c r="C596" s="1" t="s">
        <v>19</v>
      </c>
      <c r="F596" s="1" t="s">
        <v>3823</v>
      </c>
      <c r="G596" s="1">
        <v>9</v>
      </c>
      <c r="H596" s="1" t="s">
        <v>21</v>
      </c>
      <c r="I596" s="1" t="s">
        <v>22</v>
      </c>
      <c r="L596" s="1" t="s">
        <v>24</v>
      </c>
      <c r="M596" s="1" t="s">
        <v>3823</v>
      </c>
      <c r="N596" s="1">
        <v>9</v>
      </c>
      <c r="O596" s="1" t="s">
        <v>21</v>
      </c>
      <c r="P596" s="1" t="s">
        <v>27</v>
      </c>
      <c r="V596" s="1" t="s">
        <v>638</v>
      </c>
      <c r="W596" s="1">
        <v>13.9053</v>
      </c>
      <c r="X596" s="1">
        <v>-85.029790000000006</v>
      </c>
    </row>
    <row r="597" spans="1:24">
      <c r="A597" s="1">
        <v>596</v>
      </c>
      <c r="B597" s="1" t="s">
        <v>639</v>
      </c>
      <c r="C597" s="1" t="s">
        <v>19</v>
      </c>
      <c r="F597" s="1" t="s">
        <v>3823</v>
      </c>
      <c r="G597" s="1">
        <v>9</v>
      </c>
      <c r="H597" s="1" t="s">
        <v>21</v>
      </c>
      <c r="I597" s="1" t="s">
        <v>22</v>
      </c>
      <c r="L597" s="1" t="s">
        <v>24</v>
      </c>
      <c r="M597" s="1" t="s">
        <v>3823</v>
      </c>
      <c r="N597" s="1">
        <v>9</v>
      </c>
      <c r="O597" s="1" t="s">
        <v>21</v>
      </c>
      <c r="P597" s="1" t="s">
        <v>27</v>
      </c>
      <c r="V597" s="1" t="s">
        <v>639</v>
      </c>
      <c r="W597" s="1">
        <v>13.90564</v>
      </c>
      <c r="X597" s="1">
        <v>-84.987340000000003</v>
      </c>
    </row>
    <row r="598" spans="1:24">
      <c r="A598" s="1">
        <v>597</v>
      </c>
      <c r="B598" s="1" t="s">
        <v>640</v>
      </c>
      <c r="C598" s="1" t="s">
        <v>19</v>
      </c>
      <c r="F598" s="1" t="s">
        <v>3823</v>
      </c>
      <c r="G598" s="1">
        <v>9</v>
      </c>
      <c r="H598" s="1" t="s">
        <v>21</v>
      </c>
      <c r="I598" s="1" t="s">
        <v>22</v>
      </c>
      <c r="L598" s="1" t="s">
        <v>24</v>
      </c>
      <c r="M598" s="1" t="s">
        <v>3823</v>
      </c>
      <c r="N598" s="1">
        <v>9</v>
      </c>
      <c r="O598" s="1" t="s">
        <v>21</v>
      </c>
      <c r="P598" s="1" t="s">
        <v>27</v>
      </c>
      <c r="V598" s="1" t="s">
        <v>640</v>
      </c>
      <c r="W598" s="1">
        <v>13.905609999999999</v>
      </c>
      <c r="X598" s="1">
        <v>-84.817350000000005</v>
      </c>
    </row>
    <row r="599" spans="1:24">
      <c r="A599" s="1">
        <v>598</v>
      </c>
      <c r="B599" s="1" t="s">
        <v>641</v>
      </c>
      <c r="C599" s="1" t="s">
        <v>19</v>
      </c>
      <c r="F599" s="1" t="s">
        <v>3823</v>
      </c>
      <c r="G599" s="1">
        <v>9</v>
      </c>
      <c r="H599" s="1" t="s">
        <v>21</v>
      </c>
      <c r="I599" s="1" t="s">
        <v>22</v>
      </c>
      <c r="L599" s="1" t="s">
        <v>24</v>
      </c>
      <c r="M599" s="1" t="s">
        <v>3823</v>
      </c>
      <c r="N599" s="1">
        <v>9</v>
      </c>
      <c r="O599" s="1" t="s">
        <v>21</v>
      </c>
      <c r="P599" s="1" t="s">
        <v>27</v>
      </c>
      <c r="V599" s="1" t="s">
        <v>641</v>
      </c>
      <c r="W599" s="1">
        <v>13.90555</v>
      </c>
      <c r="X599" s="1">
        <v>-84.562349999999995</v>
      </c>
    </row>
    <row r="600" spans="1:24">
      <c r="A600" s="1">
        <v>599</v>
      </c>
      <c r="B600" s="1" t="s">
        <v>642</v>
      </c>
      <c r="C600" s="1" t="s">
        <v>19</v>
      </c>
      <c r="F600" s="1" t="s">
        <v>3823</v>
      </c>
      <c r="G600" s="1">
        <v>9</v>
      </c>
      <c r="H600" s="1" t="s">
        <v>21</v>
      </c>
      <c r="I600" s="1" t="s">
        <v>22</v>
      </c>
      <c r="L600" s="1" t="s">
        <v>24</v>
      </c>
      <c r="M600" s="1" t="s">
        <v>3823</v>
      </c>
      <c r="N600" s="1">
        <v>9</v>
      </c>
      <c r="O600" s="1" t="s">
        <v>21</v>
      </c>
      <c r="P600" s="1" t="s">
        <v>27</v>
      </c>
      <c r="V600" s="1" t="s">
        <v>642</v>
      </c>
      <c r="W600" s="1">
        <v>13.905519999999999</v>
      </c>
      <c r="X600" s="1">
        <v>-84.30735</v>
      </c>
    </row>
    <row r="601" spans="1:24">
      <c r="A601" s="1">
        <v>600</v>
      </c>
      <c r="B601" s="1" t="s">
        <v>643</v>
      </c>
      <c r="C601" s="1" t="s">
        <v>19</v>
      </c>
      <c r="F601" s="1" t="s">
        <v>3823</v>
      </c>
      <c r="G601" s="1">
        <v>9</v>
      </c>
      <c r="H601" s="1" t="s">
        <v>21</v>
      </c>
      <c r="I601" s="1" t="s">
        <v>22</v>
      </c>
      <c r="L601" s="1" t="s">
        <v>24</v>
      </c>
      <c r="M601" s="1" t="s">
        <v>3823</v>
      </c>
      <c r="N601" s="1">
        <v>7</v>
      </c>
      <c r="O601" s="1" t="s">
        <v>21</v>
      </c>
      <c r="P601" s="1" t="s">
        <v>27</v>
      </c>
      <c r="V601" s="1" t="s">
        <v>643</v>
      </c>
      <c r="W601" s="1">
        <v>13.90597</v>
      </c>
      <c r="X601" s="1">
        <v>-84.264880000000005</v>
      </c>
    </row>
    <row r="602" spans="1:24">
      <c r="A602" s="1">
        <v>601</v>
      </c>
      <c r="B602" s="1" t="s">
        <v>644</v>
      </c>
      <c r="C602" s="1" t="s">
        <v>19</v>
      </c>
      <c r="F602" s="1" t="s">
        <v>3823</v>
      </c>
      <c r="G602" s="1">
        <v>9</v>
      </c>
      <c r="H602" s="1" t="s">
        <v>24</v>
      </c>
      <c r="I602" s="1" t="s">
        <v>22</v>
      </c>
      <c r="L602" s="1" t="s">
        <v>24</v>
      </c>
      <c r="M602" s="1" t="s">
        <v>3823</v>
      </c>
      <c r="N602" s="1">
        <v>9</v>
      </c>
      <c r="O602" s="1" t="s">
        <v>61</v>
      </c>
      <c r="P602" s="1" t="s">
        <v>27</v>
      </c>
      <c r="V602" s="1" t="s">
        <v>644</v>
      </c>
      <c r="W602" s="1">
        <v>13.90494</v>
      </c>
      <c r="X602" s="1">
        <v>-84.009839999999997</v>
      </c>
    </row>
    <row r="603" spans="1:24">
      <c r="A603" s="1">
        <v>602</v>
      </c>
      <c r="B603" s="1" t="s">
        <v>645</v>
      </c>
      <c r="C603" s="1" t="s">
        <v>19</v>
      </c>
      <c r="F603" s="1" t="s">
        <v>3823</v>
      </c>
      <c r="G603" s="1">
        <v>9</v>
      </c>
      <c r="H603" s="1" t="s">
        <v>24</v>
      </c>
      <c r="I603" s="1" t="s">
        <v>22</v>
      </c>
      <c r="L603" s="1" t="s">
        <v>24</v>
      </c>
      <c r="M603" s="1" t="s">
        <v>3823</v>
      </c>
      <c r="N603" s="1">
        <v>9</v>
      </c>
      <c r="O603" s="1" t="s">
        <v>21</v>
      </c>
      <c r="P603" s="1" t="s">
        <v>27</v>
      </c>
      <c r="V603" s="1" t="s">
        <v>645</v>
      </c>
      <c r="W603" s="1">
        <v>13.905430000000001</v>
      </c>
      <c r="X603" s="1">
        <v>-83.797359999999998</v>
      </c>
    </row>
    <row r="604" spans="1:24">
      <c r="A604" s="1">
        <v>603</v>
      </c>
      <c r="B604" s="1" t="s">
        <v>646</v>
      </c>
      <c r="C604" s="1" t="s">
        <v>19</v>
      </c>
      <c r="F604" s="1" t="s">
        <v>3823</v>
      </c>
      <c r="G604" s="1">
        <v>9</v>
      </c>
      <c r="H604" s="1" t="s">
        <v>61</v>
      </c>
      <c r="I604" s="1" t="s">
        <v>22</v>
      </c>
      <c r="L604" s="1" t="s">
        <v>24</v>
      </c>
      <c r="M604" s="1" t="s">
        <v>3823</v>
      </c>
      <c r="N604" s="1">
        <v>9</v>
      </c>
      <c r="O604" s="1" t="s">
        <v>21</v>
      </c>
      <c r="P604" s="1" t="s">
        <v>27</v>
      </c>
      <c r="V604" s="1" t="s">
        <v>646</v>
      </c>
      <c r="W604" s="1">
        <v>13.90597</v>
      </c>
      <c r="X604" s="1">
        <v>-83.754869999999997</v>
      </c>
    </row>
    <row r="605" spans="1:24">
      <c r="A605" s="1">
        <v>604</v>
      </c>
      <c r="B605" s="1" t="s">
        <v>647</v>
      </c>
      <c r="C605" s="1" t="s">
        <v>19</v>
      </c>
      <c r="F605" s="1" t="s">
        <v>3823</v>
      </c>
      <c r="G605" s="1">
        <v>9</v>
      </c>
      <c r="H605" s="1" t="s">
        <v>21</v>
      </c>
      <c r="I605" s="1" t="s">
        <v>22</v>
      </c>
      <c r="L605" s="1" t="s">
        <v>24</v>
      </c>
      <c r="M605" s="1" t="s">
        <v>3823</v>
      </c>
      <c r="N605" s="1">
        <v>9</v>
      </c>
      <c r="O605" s="1" t="s">
        <v>21</v>
      </c>
      <c r="P605" s="1" t="s">
        <v>27</v>
      </c>
      <c r="V605" s="1" t="s">
        <v>647</v>
      </c>
      <c r="W605" s="1">
        <v>13.90537</v>
      </c>
      <c r="X605" s="1">
        <v>-83.542370000000005</v>
      </c>
    </row>
    <row r="606" spans="1:24">
      <c r="A606" s="1">
        <v>605</v>
      </c>
      <c r="B606" s="1" t="s">
        <v>648</v>
      </c>
      <c r="C606" s="1" t="s">
        <v>19</v>
      </c>
      <c r="F606" s="1" t="s">
        <v>3823</v>
      </c>
      <c r="G606" s="1">
        <v>9</v>
      </c>
      <c r="H606" s="1" t="s">
        <v>21</v>
      </c>
      <c r="I606" s="1" t="s">
        <v>22</v>
      </c>
      <c r="L606" s="1" t="s">
        <v>24</v>
      </c>
      <c r="M606" s="1" t="s">
        <v>3823</v>
      </c>
      <c r="N606" s="1">
        <v>9</v>
      </c>
      <c r="O606" s="1" t="s">
        <v>21</v>
      </c>
      <c r="P606" s="1" t="s">
        <v>27</v>
      </c>
      <c r="V606" s="1" t="s">
        <v>648</v>
      </c>
      <c r="W606" s="1">
        <v>13.948919999999999</v>
      </c>
      <c r="X606" s="1">
        <v>-85.709810000000004</v>
      </c>
    </row>
    <row r="607" spans="1:24">
      <c r="A607" s="1">
        <v>606</v>
      </c>
      <c r="B607" s="1" t="s">
        <v>649</v>
      </c>
      <c r="C607" s="1" t="s">
        <v>19</v>
      </c>
      <c r="F607" s="1" t="s">
        <v>3823</v>
      </c>
      <c r="G607" s="1">
        <v>9</v>
      </c>
      <c r="H607" s="1" t="s">
        <v>21</v>
      </c>
      <c r="I607" s="1" t="s">
        <v>22</v>
      </c>
      <c r="L607" s="1" t="s">
        <v>24</v>
      </c>
      <c r="M607" s="1" t="s">
        <v>3823</v>
      </c>
      <c r="N607" s="1">
        <v>9</v>
      </c>
      <c r="O607" s="1" t="s">
        <v>21</v>
      </c>
      <c r="P607" s="1" t="s">
        <v>27</v>
      </c>
      <c r="V607" s="1" t="s">
        <v>649</v>
      </c>
      <c r="W607" s="1">
        <v>13.947950000000001</v>
      </c>
      <c r="X607" s="1">
        <v>-85.454560000000001</v>
      </c>
    </row>
    <row r="608" spans="1:24">
      <c r="A608" s="1">
        <v>607</v>
      </c>
      <c r="B608" s="1" t="s">
        <v>650</v>
      </c>
      <c r="C608" s="1" t="s">
        <v>19</v>
      </c>
      <c r="F608" s="1" t="s">
        <v>3823</v>
      </c>
      <c r="G608" s="1">
        <v>9</v>
      </c>
      <c r="H608" s="1" t="s">
        <v>21</v>
      </c>
      <c r="I608" s="1" t="s">
        <v>22</v>
      </c>
      <c r="L608" s="1" t="s">
        <v>24</v>
      </c>
      <c r="M608" s="1" t="s">
        <v>3823</v>
      </c>
      <c r="N608" s="1">
        <v>9</v>
      </c>
      <c r="O608" s="1" t="s">
        <v>21</v>
      </c>
      <c r="P608" s="1" t="s">
        <v>27</v>
      </c>
      <c r="V608" s="1" t="s">
        <v>650</v>
      </c>
      <c r="W608" s="1">
        <v>13.94811</v>
      </c>
      <c r="X608" s="1">
        <v>-85.07199</v>
      </c>
    </row>
    <row r="609" spans="1:24">
      <c r="A609" s="1">
        <v>608</v>
      </c>
      <c r="B609" s="1" t="s">
        <v>651</v>
      </c>
      <c r="C609" s="1" t="s">
        <v>19</v>
      </c>
      <c r="F609" s="1" t="s">
        <v>3823</v>
      </c>
      <c r="G609" s="1">
        <v>9</v>
      </c>
      <c r="H609" s="1" t="s">
        <v>21</v>
      </c>
      <c r="I609" s="1" t="s">
        <v>22</v>
      </c>
      <c r="L609" s="1" t="s">
        <v>24</v>
      </c>
      <c r="M609" s="1" t="s">
        <v>3823</v>
      </c>
      <c r="N609" s="1">
        <v>9</v>
      </c>
      <c r="O609" s="1" t="s">
        <v>21</v>
      </c>
      <c r="P609" s="1" t="s">
        <v>27</v>
      </c>
      <c r="V609" s="1" t="s">
        <v>651</v>
      </c>
      <c r="W609" s="1">
        <v>13.947760000000001</v>
      </c>
      <c r="X609" s="1">
        <v>-84.944469999999995</v>
      </c>
    </row>
    <row r="610" spans="1:24">
      <c r="A610" s="1">
        <v>609</v>
      </c>
      <c r="B610" s="1" t="s">
        <v>652</v>
      </c>
      <c r="C610" s="1" t="s">
        <v>19</v>
      </c>
      <c r="F610" s="1" t="s">
        <v>3823</v>
      </c>
      <c r="G610" s="1">
        <v>9</v>
      </c>
      <c r="H610" s="1" t="s">
        <v>21</v>
      </c>
      <c r="I610" s="1" t="s">
        <v>22</v>
      </c>
      <c r="L610" s="1" t="s">
        <v>24</v>
      </c>
      <c r="M610" s="1" t="s">
        <v>3823</v>
      </c>
      <c r="N610" s="1">
        <v>9</v>
      </c>
      <c r="O610" s="1" t="s">
        <v>21</v>
      </c>
      <c r="P610" s="1" t="s">
        <v>27</v>
      </c>
      <c r="V610" s="1" t="s">
        <v>652</v>
      </c>
      <c r="W610" s="1">
        <v>13.947329999999999</v>
      </c>
      <c r="X610" s="1">
        <v>-84.816950000000006</v>
      </c>
    </row>
    <row r="611" spans="1:24">
      <c r="A611" s="1">
        <v>610</v>
      </c>
      <c r="B611" s="1" t="s">
        <v>653</v>
      </c>
      <c r="C611" s="1" t="s">
        <v>19</v>
      </c>
      <c r="F611" s="1" t="s">
        <v>3823</v>
      </c>
      <c r="G611" s="1">
        <v>9</v>
      </c>
      <c r="H611" s="1" t="s">
        <v>21</v>
      </c>
      <c r="I611" s="1" t="s">
        <v>22</v>
      </c>
      <c r="L611" s="1" t="s">
        <v>24</v>
      </c>
      <c r="M611" s="1" t="s">
        <v>3823</v>
      </c>
      <c r="N611" s="1">
        <v>9</v>
      </c>
      <c r="O611" s="1" t="s">
        <v>21</v>
      </c>
      <c r="P611" s="1" t="s">
        <v>27</v>
      </c>
      <c r="V611" s="1" t="s">
        <v>653</v>
      </c>
      <c r="W611" s="1">
        <v>13.947430000000001</v>
      </c>
      <c r="X611" s="1">
        <v>-84.094329999999999</v>
      </c>
    </row>
    <row r="612" spans="1:24">
      <c r="A612" s="1">
        <v>611</v>
      </c>
      <c r="B612" s="1" t="s">
        <v>654</v>
      </c>
      <c r="C612" s="1" t="s">
        <v>19</v>
      </c>
      <c r="F612" s="1" t="s">
        <v>3823</v>
      </c>
      <c r="G612" s="1">
        <v>9</v>
      </c>
      <c r="H612" s="1" t="s">
        <v>21</v>
      </c>
      <c r="I612" s="1" t="s">
        <v>22</v>
      </c>
      <c r="L612" s="1" t="s">
        <v>24</v>
      </c>
      <c r="M612" s="1" t="s">
        <v>3823</v>
      </c>
      <c r="N612" s="1">
        <v>7</v>
      </c>
      <c r="O612" s="1" t="s">
        <v>21</v>
      </c>
      <c r="P612" s="1" t="s">
        <v>27</v>
      </c>
      <c r="V612" s="1" t="s">
        <v>654</v>
      </c>
      <c r="W612" s="1">
        <v>13.947900000000001</v>
      </c>
      <c r="X612" s="1">
        <v>-84.051820000000006</v>
      </c>
    </row>
    <row r="613" spans="1:24">
      <c r="A613" s="1">
        <v>612</v>
      </c>
      <c r="B613" s="1" t="s">
        <v>655</v>
      </c>
      <c r="C613" s="1" t="s">
        <v>19</v>
      </c>
      <c r="F613" s="1" t="s">
        <v>3823</v>
      </c>
      <c r="G613" s="1">
        <v>9</v>
      </c>
      <c r="H613" s="1" t="s">
        <v>61</v>
      </c>
      <c r="I613" s="1" t="s">
        <v>22</v>
      </c>
      <c r="L613" s="1" t="s">
        <v>24</v>
      </c>
      <c r="M613" s="1" t="s">
        <v>3822</v>
      </c>
      <c r="N613" s="1">
        <v>5</v>
      </c>
      <c r="O613" s="1" t="s">
        <v>21</v>
      </c>
      <c r="P613" s="1" t="s">
        <v>27</v>
      </c>
      <c r="V613" s="1" t="s">
        <v>655</v>
      </c>
      <c r="W613" s="1">
        <v>13.947319999999999</v>
      </c>
      <c r="X613" s="1">
        <v>-83.839290000000005</v>
      </c>
    </row>
    <row r="614" spans="1:24">
      <c r="A614" s="1">
        <v>613</v>
      </c>
      <c r="B614" s="1" t="s">
        <v>656</v>
      </c>
      <c r="C614" s="1" t="s">
        <v>19</v>
      </c>
      <c r="F614" s="1" t="s">
        <v>3823</v>
      </c>
      <c r="G614" s="1">
        <v>9</v>
      </c>
      <c r="H614" s="1" t="s">
        <v>21</v>
      </c>
      <c r="I614" s="1" t="s">
        <v>22</v>
      </c>
      <c r="L614" s="1" t="s">
        <v>24</v>
      </c>
      <c r="M614" s="1" t="s">
        <v>3823</v>
      </c>
      <c r="N614" s="1">
        <v>9</v>
      </c>
      <c r="O614" s="1" t="s">
        <v>21</v>
      </c>
      <c r="P614" s="1" t="s">
        <v>27</v>
      </c>
      <c r="V614" s="1" t="s">
        <v>656</v>
      </c>
      <c r="W614" s="1">
        <v>13.9907</v>
      </c>
      <c r="X614" s="1">
        <v>-85.581829999999997</v>
      </c>
    </row>
    <row r="615" spans="1:24">
      <c r="A615" s="1">
        <v>614</v>
      </c>
      <c r="B615" s="1" t="s">
        <v>657</v>
      </c>
      <c r="C615" s="1" t="s">
        <v>19</v>
      </c>
      <c r="F615" s="1" t="s">
        <v>3823</v>
      </c>
      <c r="G615" s="1">
        <v>9</v>
      </c>
      <c r="H615" s="1" t="s">
        <v>21</v>
      </c>
      <c r="I615" s="1" t="s">
        <v>22</v>
      </c>
      <c r="L615" s="1" t="s">
        <v>24</v>
      </c>
      <c r="M615" s="1" t="s">
        <v>3823</v>
      </c>
      <c r="N615" s="1">
        <v>9</v>
      </c>
      <c r="O615" s="1" t="s">
        <v>21</v>
      </c>
      <c r="P615" s="1" t="s">
        <v>27</v>
      </c>
      <c r="V615" s="1" t="s">
        <v>657</v>
      </c>
      <c r="W615" s="1">
        <v>13.99038</v>
      </c>
      <c r="X615" s="1">
        <v>-85.369190000000003</v>
      </c>
    </row>
    <row r="616" spans="1:24">
      <c r="A616" s="1">
        <v>615</v>
      </c>
      <c r="B616" s="1" t="s">
        <v>658</v>
      </c>
      <c r="C616" s="1" t="s">
        <v>19</v>
      </c>
      <c r="F616" s="1" t="s">
        <v>3823</v>
      </c>
      <c r="G616" s="1">
        <v>9</v>
      </c>
      <c r="H616" s="1" t="s">
        <v>21</v>
      </c>
      <c r="I616" s="1" t="s">
        <v>22</v>
      </c>
      <c r="L616" s="1" t="s">
        <v>24</v>
      </c>
      <c r="M616" s="1" t="s">
        <v>3823</v>
      </c>
      <c r="N616" s="1">
        <v>9</v>
      </c>
      <c r="O616" s="1" t="s">
        <v>21</v>
      </c>
      <c r="P616" s="1" t="s">
        <v>27</v>
      </c>
      <c r="V616" s="1" t="s">
        <v>658</v>
      </c>
      <c r="W616" s="1">
        <v>13.99066</v>
      </c>
      <c r="X616" s="1">
        <v>-85.326729999999998</v>
      </c>
    </row>
    <row r="617" spans="1:24">
      <c r="A617" s="1">
        <v>616</v>
      </c>
      <c r="B617" s="1" t="s">
        <v>659</v>
      </c>
      <c r="C617" s="1" t="s">
        <v>19</v>
      </c>
      <c r="F617" s="1" t="s">
        <v>3823</v>
      </c>
      <c r="G617" s="1">
        <v>9</v>
      </c>
      <c r="H617" s="1" t="s">
        <v>21</v>
      </c>
      <c r="I617" s="1" t="s">
        <v>22</v>
      </c>
      <c r="L617" s="1" t="s">
        <v>24</v>
      </c>
      <c r="M617" s="1" t="s">
        <v>3823</v>
      </c>
      <c r="N617" s="1">
        <v>9</v>
      </c>
      <c r="O617" s="1" t="s">
        <v>21</v>
      </c>
      <c r="P617" s="1" t="s">
        <v>27</v>
      </c>
      <c r="V617" s="1" t="s">
        <v>659</v>
      </c>
      <c r="W617" s="1">
        <v>13.990919999999999</v>
      </c>
      <c r="X617" s="1">
        <v>-85.11421</v>
      </c>
    </row>
    <row r="618" spans="1:24">
      <c r="A618" s="1">
        <v>617</v>
      </c>
      <c r="B618" s="1" t="s">
        <v>660</v>
      </c>
      <c r="C618" s="1" t="s">
        <v>19</v>
      </c>
      <c r="F618" s="1" t="s">
        <v>3823</v>
      </c>
      <c r="G618" s="1">
        <v>9</v>
      </c>
      <c r="H618" s="1" t="s">
        <v>21</v>
      </c>
      <c r="I618" s="1" t="s">
        <v>22</v>
      </c>
      <c r="L618" s="1" t="s">
        <v>24</v>
      </c>
      <c r="M618" s="1" t="s">
        <v>3823</v>
      </c>
      <c r="N618" s="1">
        <v>9</v>
      </c>
      <c r="O618" s="1" t="s">
        <v>21</v>
      </c>
      <c r="P618" s="1" t="s">
        <v>27</v>
      </c>
      <c r="V618" s="1" t="s">
        <v>660</v>
      </c>
      <c r="W618" s="1">
        <v>13.990589999999999</v>
      </c>
      <c r="X618" s="1">
        <v>-85.071640000000002</v>
      </c>
    </row>
    <row r="619" spans="1:24">
      <c r="A619" s="1">
        <v>618</v>
      </c>
      <c r="B619" s="1" t="s">
        <v>661</v>
      </c>
      <c r="C619" s="1" t="s">
        <v>19</v>
      </c>
      <c r="F619" s="1" t="s">
        <v>3823</v>
      </c>
      <c r="G619" s="1">
        <v>9</v>
      </c>
      <c r="H619" s="1" t="s">
        <v>21</v>
      </c>
      <c r="I619" s="1" t="s">
        <v>22</v>
      </c>
      <c r="L619" s="1" t="s">
        <v>24</v>
      </c>
      <c r="M619" s="1" t="s">
        <v>3823</v>
      </c>
      <c r="N619" s="1">
        <v>9</v>
      </c>
      <c r="O619" s="1" t="s">
        <v>21</v>
      </c>
      <c r="P619" s="1" t="s">
        <v>27</v>
      </c>
      <c r="V619" s="1" t="s">
        <v>661</v>
      </c>
      <c r="W619" s="1">
        <v>13.990180000000001</v>
      </c>
      <c r="X619" s="1">
        <v>-84.859009999999998</v>
      </c>
    </row>
    <row r="620" spans="1:24">
      <c r="A620" s="1">
        <v>619</v>
      </c>
      <c r="B620" s="1" t="s">
        <v>662</v>
      </c>
      <c r="C620" s="1" t="s">
        <v>19</v>
      </c>
      <c r="F620" s="1" t="s">
        <v>3823</v>
      </c>
      <c r="G620" s="1">
        <v>9</v>
      </c>
      <c r="H620" s="1" t="s">
        <v>21</v>
      </c>
      <c r="I620" s="1" t="s">
        <v>22</v>
      </c>
      <c r="L620" s="1" t="s">
        <v>24</v>
      </c>
      <c r="M620" s="1" t="s">
        <v>3823</v>
      </c>
      <c r="N620" s="1">
        <v>7</v>
      </c>
      <c r="O620" s="1" t="s">
        <v>21</v>
      </c>
      <c r="P620" s="1" t="s">
        <v>27</v>
      </c>
      <c r="V620" s="1" t="s">
        <v>662</v>
      </c>
      <c r="W620" s="1">
        <v>13.990539999999999</v>
      </c>
      <c r="X620" s="1">
        <v>-84.816550000000007</v>
      </c>
    </row>
    <row r="621" spans="1:24">
      <c r="A621" s="1">
        <v>620</v>
      </c>
      <c r="B621" s="1" t="s">
        <v>663</v>
      </c>
      <c r="C621" s="1" t="s">
        <v>19</v>
      </c>
      <c r="F621" s="1" t="s">
        <v>3823</v>
      </c>
      <c r="G621" s="1">
        <v>9</v>
      </c>
      <c r="H621" s="1" t="s">
        <v>21</v>
      </c>
      <c r="I621" s="1" t="s">
        <v>22</v>
      </c>
      <c r="L621" s="1" t="s">
        <v>24</v>
      </c>
      <c r="M621" s="1" t="s">
        <v>3823</v>
      </c>
      <c r="N621" s="1">
        <v>9</v>
      </c>
      <c r="O621" s="1" t="s">
        <v>21</v>
      </c>
      <c r="P621" s="1" t="s">
        <v>27</v>
      </c>
      <c r="V621" s="1" t="s">
        <v>663</v>
      </c>
      <c r="W621" s="1">
        <v>13.99089</v>
      </c>
      <c r="X621" s="1">
        <v>-84.604010000000002</v>
      </c>
    </row>
    <row r="622" spans="1:24">
      <c r="A622" s="1">
        <v>621</v>
      </c>
      <c r="B622" s="1" t="s">
        <v>664</v>
      </c>
      <c r="C622" s="1" t="s">
        <v>19</v>
      </c>
      <c r="F622" s="1" t="s">
        <v>3823</v>
      </c>
      <c r="G622" s="1">
        <v>9</v>
      </c>
      <c r="H622" s="1" t="s">
        <v>21</v>
      </c>
      <c r="I622" s="1" t="s">
        <v>22</v>
      </c>
      <c r="L622" s="1" t="s">
        <v>24</v>
      </c>
      <c r="M622" s="1" t="s">
        <v>3823</v>
      </c>
      <c r="N622" s="1">
        <v>9</v>
      </c>
      <c r="O622" s="1" t="s">
        <v>21</v>
      </c>
      <c r="P622" s="1" t="s">
        <v>27</v>
      </c>
      <c r="V622" s="1" t="s">
        <v>664</v>
      </c>
      <c r="W622" s="1">
        <v>13.990460000000001</v>
      </c>
      <c r="X622" s="1">
        <v>-84.476429999999993</v>
      </c>
    </row>
    <row r="623" spans="1:24">
      <c r="A623" s="1">
        <v>622</v>
      </c>
      <c r="B623" s="1" t="s">
        <v>665</v>
      </c>
      <c r="C623" s="1" t="s">
        <v>19</v>
      </c>
      <c r="F623" s="1" t="s">
        <v>3823</v>
      </c>
      <c r="G623" s="1">
        <v>9</v>
      </c>
      <c r="H623" s="1" t="s">
        <v>21</v>
      </c>
      <c r="I623" s="1" t="s">
        <v>22</v>
      </c>
      <c r="L623" s="1" t="s">
        <v>24</v>
      </c>
      <c r="M623" s="1" t="s">
        <v>3823</v>
      </c>
      <c r="N623" s="1">
        <v>9</v>
      </c>
      <c r="O623" s="1" t="s">
        <v>21</v>
      </c>
      <c r="P623" s="1" t="s">
        <v>27</v>
      </c>
      <c r="V623" s="1" t="s">
        <v>665</v>
      </c>
      <c r="W623" s="1">
        <v>13.99039</v>
      </c>
      <c r="X623" s="1">
        <v>-84.221339999999998</v>
      </c>
    </row>
    <row r="624" spans="1:24">
      <c r="A624" s="1">
        <v>623</v>
      </c>
      <c r="B624" s="1" t="s">
        <v>666</v>
      </c>
      <c r="C624" s="1" t="s">
        <v>19</v>
      </c>
      <c r="F624" s="1" t="s">
        <v>3823</v>
      </c>
      <c r="G624" s="1">
        <v>9</v>
      </c>
      <c r="H624" s="1" t="s">
        <v>21</v>
      </c>
      <c r="I624" s="1" t="s">
        <v>22</v>
      </c>
      <c r="L624" s="1" t="s">
        <v>24</v>
      </c>
      <c r="M624" s="1" t="s">
        <v>3823</v>
      </c>
      <c r="N624" s="1">
        <v>7</v>
      </c>
      <c r="O624" s="1" t="s">
        <v>21</v>
      </c>
      <c r="P624" s="1" t="s">
        <v>27</v>
      </c>
      <c r="V624" s="1" t="s">
        <v>666</v>
      </c>
      <c r="W624" s="1">
        <v>13.99086</v>
      </c>
      <c r="X624" s="1">
        <v>-84.093819999999994</v>
      </c>
    </row>
    <row r="625" spans="1:24">
      <c r="A625" s="1">
        <v>624</v>
      </c>
      <c r="B625" s="1" t="s">
        <v>667</v>
      </c>
      <c r="C625" s="1" t="s">
        <v>19</v>
      </c>
      <c r="F625" s="1" t="s">
        <v>3822</v>
      </c>
      <c r="G625" s="1">
        <v>3</v>
      </c>
      <c r="H625" s="1" t="s">
        <v>21</v>
      </c>
      <c r="I625" s="1" t="s">
        <v>22</v>
      </c>
      <c r="L625" s="1" t="s">
        <v>24</v>
      </c>
      <c r="M625" s="1" t="s">
        <v>3822</v>
      </c>
      <c r="N625" s="1">
        <v>3</v>
      </c>
      <c r="O625" s="1" t="s">
        <v>21</v>
      </c>
      <c r="P625" s="1" t="s">
        <v>27</v>
      </c>
      <c r="V625" s="1" t="s">
        <v>667</v>
      </c>
      <c r="W625" s="1">
        <v>13.99034</v>
      </c>
      <c r="X625" s="1">
        <v>-83.966250000000002</v>
      </c>
    </row>
    <row r="626" spans="1:24">
      <c r="A626" s="1">
        <v>625</v>
      </c>
      <c r="B626" s="1" t="s">
        <v>668</v>
      </c>
      <c r="C626" s="1" t="s">
        <v>19</v>
      </c>
      <c r="F626" s="1" t="s">
        <v>3823</v>
      </c>
      <c r="G626" s="1">
        <v>9</v>
      </c>
      <c r="H626" s="1" t="s">
        <v>21</v>
      </c>
      <c r="I626" s="1" t="s">
        <v>22</v>
      </c>
      <c r="L626" s="1" t="s">
        <v>24</v>
      </c>
      <c r="M626" s="1" t="s">
        <v>3823</v>
      </c>
      <c r="N626" s="1">
        <v>9</v>
      </c>
      <c r="O626" s="1" t="s">
        <v>21</v>
      </c>
      <c r="P626" s="1" t="s">
        <v>27</v>
      </c>
      <c r="V626" s="1" t="s">
        <v>668</v>
      </c>
      <c r="W626" s="1">
        <v>13.990819999999999</v>
      </c>
      <c r="X626" s="1">
        <v>-83.583619999999996</v>
      </c>
    </row>
    <row r="627" spans="1:24">
      <c r="A627" s="1">
        <v>626</v>
      </c>
      <c r="B627" s="1" t="s">
        <v>669</v>
      </c>
      <c r="C627" s="1" t="s">
        <v>19</v>
      </c>
      <c r="F627" s="1" t="s">
        <v>3823</v>
      </c>
      <c r="G627" s="1">
        <v>9</v>
      </c>
      <c r="H627" s="1" t="s">
        <v>21</v>
      </c>
      <c r="I627" s="1" t="s">
        <v>22</v>
      </c>
      <c r="L627" s="1" t="s">
        <v>24</v>
      </c>
      <c r="M627" s="1" t="s">
        <v>3823</v>
      </c>
      <c r="N627" s="1">
        <v>9</v>
      </c>
      <c r="O627" s="1" t="s">
        <v>21</v>
      </c>
      <c r="P627" s="1" t="s">
        <v>27</v>
      </c>
      <c r="V627" s="1" t="s">
        <v>669</v>
      </c>
      <c r="W627" s="1">
        <v>14.03345</v>
      </c>
      <c r="X627" s="1">
        <v>-85.454629999999995</v>
      </c>
    </row>
    <row r="628" spans="1:24">
      <c r="A628" s="1">
        <v>627</v>
      </c>
      <c r="B628" s="1" t="s">
        <v>670</v>
      </c>
      <c r="C628" s="1" t="s">
        <v>19</v>
      </c>
      <c r="F628" s="1" t="s">
        <v>3823</v>
      </c>
      <c r="G628" s="1">
        <v>9</v>
      </c>
      <c r="H628" s="1" t="s">
        <v>21</v>
      </c>
      <c r="I628" s="1" t="s">
        <v>22</v>
      </c>
      <c r="L628" s="1" t="s">
        <v>24</v>
      </c>
      <c r="M628" s="1" t="s">
        <v>3823</v>
      </c>
      <c r="N628" s="1">
        <v>9</v>
      </c>
      <c r="O628" s="1" t="s">
        <v>21</v>
      </c>
      <c r="P628" s="1" t="s">
        <v>27</v>
      </c>
      <c r="V628" s="1" t="s">
        <v>670</v>
      </c>
      <c r="W628" s="1">
        <v>14.032500000000001</v>
      </c>
      <c r="X628" s="1">
        <v>-85.15634</v>
      </c>
    </row>
    <row r="629" spans="1:24">
      <c r="A629" s="1">
        <v>628</v>
      </c>
      <c r="B629" s="1" t="s">
        <v>671</v>
      </c>
      <c r="C629" s="1" t="s">
        <v>19</v>
      </c>
      <c r="F629" s="1" t="s">
        <v>3823</v>
      </c>
      <c r="G629" s="1">
        <v>9</v>
      </c>
      <c r="H629" s="1" t="s">
        <v>21</v>
      </c>
      <c r="I629" s="1" t="s">
        <v>22</v>
      </c>
      <c r="L629" s="1" t="s">
        <v>24</v>
      </c>
      <c r="M629" s="1" t="s">
        <v>3823</v>
      </c>
      <c r="N629" s="1">
        <v>9</v>
      </c>
      <c r="O629" s="1" t="s">
        <v>21</v>
      </c>
      <c r="P629" s="1" t="s">
        <v>27</v>
      </c>
      <c r="V629" s="1" t="s">
        <v>671</v>
      </c>
      <c r="W629" s="1">
        <v>14.03276</v>
      </c>
      <c r="X629" s="1">
        <v>-85.028760000000005</v>
      </c>
    </row>
    <row r="630" spans="1:24">
      <c r="A630" s="1">
        <v>629</v>
      </c>
      <c r="B630" s="1" t="s">
        <v>672</v>
      </c>
      <c r="C630" s="1" t="s">
        <v>19</v>
      </c>
      <c r="F630" s="1" t="s">
        <v>3823</v>
      </c>
      <c r="G630" s="1">
        <v>9</v>
      </c>
      <c r="H630" s="1" t="s">
        <v>21</v>
      </c>
      <c r="I630" s="1" t="s">
        <v>22</v>
      </c>
      <c r="L630" s="1" t="s">
        <v>24</v>
      </c>
      <c r="M630" s="1" t="s">
        <v>3823</v>
      </c>
      <c r="N630" s="1">
        <v>8</v>
      </c>
      <c r="O630" s="1" t="s">
        <v>21</v>
      </c>
      <c r="P630" s="1" t="s">
        <v>27</v>
      </c>
      <c r="V630" s="1" t="s">
        <v>672</v>
      </c>
      <c r="W630" s="1">
        <v>14.03307</v>
      </c>
      <c r="X630" s="1">
        <v>-84.90119</v>
      </c>
    </row>
    <row r="631" spans="1:24">
      <c r="A631" s="1">
        <v>630</v>
      </c>
      <c r="B631" s="1" t="s">
        <v>673</v>
      </c>
      <c r="C631" s="1" t="s">
        <v>19</v>
      </c>
      <c r="F631" s="1" t="s">
        <v>3823</v>
      </c>
      <c r="G631" s="1">
        <v>9</v>
      </c>
      <c r="H631" s="1" t="s">
        <v>21</v>
      </c>
      <c r="I631" s="1" t="s">
        <v>22</v>
      </c>
      <c r="L631" s="1" t="s">
        <v>24</v>
      </c>
      <c r="M631" s="1" t="s">
        <v>3823</v>
      </c>
      <c r="N631" s="1">
        <v>9</v>
      </c>
      <c r="O631" s="1" t="s">
        <v>21</v>
      </c>
      <c r="P631" s="1" t="s">
        <v>27</v>
      </c>
      <c r="V631" s="1" t="s">
        <v>673</v>
      </c>
      <c r="W631" s="1">
        <v>14.032679999999999</v>
      </c>
      <c r="X631" s="1">
        <v>-84.773629999999997</v>
      </c>
    </row>
    <row r="632" spans="1:24">
      <c r="A632" s="1">
        <v>631</v>
      </c>
      <c r="B632" s="1" t="s">
        <v>674</v>
      </c>
      <c r="C632" s="1" t="s">
        <v>19</v>
      </c>
      <c r="F632" s="1" t="s">
        <v>3823</v>
      </c>
      <c r="G632" s="1">
        <v>9</v>
      </c>
      <c r="H632" s="1" t="s">
        <v>21</v>
      </c>
      <c r="I632" s="1" t="s">
        <v>22</v>
      </c>
      <c r="L632" s="1" t="s">
        <v>24</v>
      </c>
      <c r="M632" s="1" t="s">
        <v>3823</v>
      </c>
      <c r="N632" s="1">
        <v>9</v>
      </c>
      <c r="O632" s="1" t="s">
        <v>21</v>
      </c>
      <c r="P632" s="1" t="s">
        <v>27</v>
      </c>
      <c r="V632" s="1" t="s">
        <v>674</v>
      </c>
      <c r="W632" s="1">
        <v>14.032959999999999</v>
      </c>
      <c r="X632" s="1">
        <v>-84.390919999999994</v>
      </c>
    </row>
    <row r="633" spans="1:24">
      <c r="A633" s="1">
        <v>632</v>
      </c>
      <c r="B633" s="1" t="s">
        <v>675</v>
      </c>
      <c r="C633" s="1" t="s">
        <v>19</v>
      </c>
      <c r="F633" s="1" t="s">
        <v>3823</v>
      </c>
      <c r="G633" s="1">
        <v>9</v>
      </c>
      <c r="H633" s="1" t="s">
        <v>21</v>
      </c>
      <c r="I633" s="1" t="s">
        <v>22</v>
      </c>
      <c r="L633" s="1" t="s">
        <v>24</v>
      </c>
      <c r="M633" s="1" t="s">
        <v>3823</v>
      </c>
      <c r="N633" s="1">
        <v>9</v>
      </c>
      <c r="O633" s="1" t="s">
        <v>21</v>
      </c>
      <c r="P633" s="1" t="s">
        <v>27</v>
      </c>
      <c r="V633" s="1" t="s">
        <v>675</v>
      </c>
      <c r="W633" s="1">
        <v>14.032360000000001</v>
      </c>
      <c r="X633" s="1">
        <v>-84.008219999999994</v>
      </c>
    </row>
    <row r="634" spans="1:24">
      <c r="A634" s="1">
        <v>633</v>
      </c>
      <c r="B634" s="1" t="s">
        <v>676</v>
      </c>
      <c r="C634" s="1" t="s">
        <v>19</v>
      </c>
      <c r="F634" s="1" t="s">
        <v>3822</v>
      </c>
      <c r="G634" s="1">
        <v>5</v>
      </c>
      <c r="H634" s="1" t="s">
        <v>24</v>
      </c>
      <c r="I634" s="1" t="s">
        <v>22</v>
      </c>
      <c r="L634" s="1" t="s">
        <v>24</v>
      </c>
      <c r="M634" s="1" t="s">
        <v>3822</v>
      </c>
      <c r="N634" s="1">
        <v>4</v>
      </c>
      <c r="O634" s="1" t="s">
        <v>24</v>
      </c>
      <c r="P634" s="1" t="s">
        <v>27</v>
      </c>
      <c r="V634" s="1" t="s">
        <v>676</v>
      </c>
      <c r="W634" s="1">
        <v>14.03284</v>
      </c>
      <c r="X634" s="1">
        <v>-83.880650000000003</v>
      </c>
    </row>
    <row r="635" spans="1:24">
      <c r="A635" s="1">
        <v>634</v>
      </c>
      <c r="B635" s="1" t="s">
        <v>677</v>
      </c>
      <c r="C635" s="1" t="s">
        <v>19</v>
      </c>
      <c r="F635" s="1" t="s">
        <v>3823</v>
      </c>
      <c r="G635" s="1">
        <v>9</v>
      </c>
      <c r="H635" s="1" t="s">
        <v>21</v>
      </c>
      <c r="I635" s="1" t="s">
        <v>22</v>
      </c>
      <c r="L635" s="1" t="s">
        <v>24</v>
      </c>
      <c r="M635" s="1" t="s">
        <v>3822</v>
      </c>
      <c r="N635" s="1">
        <v>6</v>
      </c>
      <c r="O635" s="1" t="s">
        <v>21</v>
      </c>
      <c r="P635" s="1" t="s">
        <v>27</v>
      </c>
      <c r="V635" s="1" t="s">
        <v>677</v>
      </c>
      <c r="W635" s="1">
        <v>14.032220000000001</v>
      </c>
      <c r="X635" s="1">
        <v>-83.668040000000005</v>
      </c>
    </row>
    <row r="636" spans="1:24">
      <c r="A636" s="1">
        <v>635</v>
      </c>
      <c r="B636" s="1" t="s">
        <v>678</v>
      </c>
      <c r="C636" s="1" t="s">
        <v>19</v>
      </c>
      <c r="F636" s="1" t="s">
        <v>3823</v>
      </c>
      <c r="G636" s="1">
        <v>9</v>
      </c>
      <c r="H636" s="1" t="s">
        <v>21</v>
      </c>
      <c r="I636" s="1" t="s">
        <v>22</v>
      </c>
      <c r="L636" s="1" t="s">
        <v>24</v>
      </c>
      <c r="M636" s="1" t="s">
        <v>3823</v>
      </c>
      <c r="N636" s="1">
        <v>9</v>
      </c>
      <c r="O636" s="1" t="s">
        <v>21</v>
      </c>
      <c r="P636" s="1" t="s">
        <v>27</v>
      </c>
      <c r="V636" s="1" t="s">
        <v>678</v>
      </c>
      <c r="W636" s="1">
        <v>14.075340000000001</v>
      </c>
      <c r="X636" s="1">
        <v>-85.199719999999999</v>
      </c>
    </row>
    <row r="637" spans="1:24">
      <c r="A637" s="1">
        <v>636</v>
      </c>
      <c r="B637" s="1" t="s">
        <v>679</v>
      </c>
      <c r="C637" s="1" t="s">
        <v>19</v>
      </c>
      <c r="F637" s="1" t="s">
        <v>3823</v>
      </c>
      <c r="G637" s="1">
        <v>9</v>
      </c>
      <c r="H637" s="1" t="s">
        <v>21</v>
      </c>
      <c r="I637" s="1" t="s">
        <v>22</v>
      </c>
      <c r="L637" s="1" t="s">
        <v>24</v>
      </c>
      <c r="M637" s="1" t="s">
        <v>3823</v>
      </c>
      <c r="N637" s="1">
        <v>9</v>
      </c>
      <c r="O637" s="1" t="s">
        <v>21</v>
      </c>
      <c r="P637" s="1" t="s">
        <v>27</v>
      </c>
      <c r="V637" s="1" t="s">
        <v>679</v>
      </c>
      <c r="W637" s="1">
        <v>14.07596</v>
      </c>
      <c r="X637" s="1">
        <v>-85.114900000000006</v>
      </c>
    </row>
    <row r="638" spans="1:24">
      <c r="A638" s="1">
        <v>637</v>
      </c>
      <c r="B638" s="1" t="s">
        <v>680</v>
      </c>
      <c r="C638" s="1" t="s">
        <v>19</v>
      </c>
      <c r="F638" s="1" t="s">
        <v>3823</v>
      </c>
      <c r="G638" s="1">
        <v>9</v>
      </c>
      <c r="H638" s="1" t="s">
        <v>21</v>
      </c>
      <c r="I638" s="1" t="s">
        <v>22</v>
      </c>
      <c r="L638" s="1" t="s">
        <v>24</v>
      </c>
      <c r="M638" s="1" t="s">
        <v>3823</v>
      </c>
      <c r="N638" s="1">
        <v>9</v>
      </c>
      <c r="O638" s="1" t="s">
        <v>21</v>
      </c>
      <c r="P638" s="1" t="s">
        <v>27</v>
      </c>
      <c r="V638" s="1" t="s">
        <v>680</v>
      </c>
      <c r="W638" s="1">
        <v>14.07563</v>
      </c>
      <c r="X638" s="1">
        <v>-84.987309999999994</v>
      </c>
    </row>
    <row r="639" spans="1:24">
      <c r="A639" s="1">
        <v>638</v>
      </c>
      <c r="B639" s="1" t="s">
        <v>681</v>
      </c>
      <c r="C639" s="1" t="s">
        <v>19</v>
      </c>
      <c r="F639" s="1" t="s">
        <v>3823</v>
      </c>
      <c r="G639" s="1">
        <v>9</v>
      </c>
      <c r="H639" s="1" t="s">
        <v>21</v>
      </c>
      <c r="I639" s="1" t="s">
        <v>22</v>
      </c>
      <c r="L639" s="1" t="s">
        <v>24</v>
      </c>
      <c r="M639" s="1" t="s">
        <v>3823</v>
      </c>
      <c r="N639" s="1">
        <v>9</v>
      </c>
      <c r="O639" s="1" t="s">
        <v>21</v>
      </c>
      <c r="P639" s="1" t="s">
        <v>27</v>
      </c>
      <c r="V639" s="1" t="s">
        <v>681</v>
      </c>
      <c r="W639" s="1">
        <v>14.07522</v>
      </c>
      <c r="X639" s="1">
        <v>-84.859729999999999</v>
      </c>
    </row>
    <row r="640" spans="1:24">
      <c r="A640" s="1">
        <v>639</v>
      </c>
      <c r="B640" s="1" t="s">
        <v>682</v>
      </c>
      <c r="C640" s="1" t="s">
        <v>19</v>
      </c>
      <c r="F640" s="1" t="s">
        <v>3823</v>
      </c>
      <c r="G640" s="1">
        <v>9</v>
      </c>
      <c r="H640" s="1" t="s">
        <v>24</v>
      </c>
      <c r="I640" s="1" t="s">
        <v>22</v>
      </c>
      <c r="L640" s="1" t="s">
        <v>24</v>
      </c>
      <c r="M640" s="1" t="s">
        <v>3823</v>
      </c>
      <c r="N640" s="1">
        <v>9</v>
      </c>
      <c r="O640" s="1" t="s">
        <v>21</v>
      </c>
      <c r="P640" s="1" t="s">
        <v>55</v>
      </c>
      <c r="V640" s="1" t="s">
        <v>682</v>
      </c>
      <c r="W640" s="1">
        <v>14.330399999999999</v>
      </c>
      <c r="X640" s="1">
        <v>-84.391310000000004</v>
      </c>
    </row>
    <row r="641" spans="1:25">
      <c r="A641" s="1">
        <v>640</v>
      </c>
      <c r="B641" s="1" t="s">
        <v>683</v>
      </c>
      <c r="C641" s="1" t="s">
        <v>19</v>
      </c>
      <c r="F641" s="1" t="s">
        <v>223</v>
      </c>
      <c r="G641" s="1">
        <v>0</v>
      </c>
      <c r="H641" s="1" t="s">
        <v>61</v>
      </c>
      <c r="I641" s="1" t="s">
        <v>22</v>
      </c>
      <c r="L641" s="1" t="s">
        <v>24</v>
      </c>
      <c r="M641" s="1" t="s">
        <v>3822</v>
      </c>
      <c r="N641" s="1">
        <v>3</v>
      </c>
      <c r="O641" s="1" t="s">
        <v>21</v>
      </c>
      <c r="P641" s="1" t="s">
        <v>27</v>
      </c>
      <c r="V641" s="1" t="s">
        <v>683</v>
      </c>
      <c r="W641" s="1">
        <v>13.735709999999999</v>
      </c>
      <c r="X641" s="1">
        <v>-85.327370000000002</v>
      </c>
      <c r="Y641" s="1" t="s">
        <v>3874</v>
      </c>
    </row>
    <row r="642" spans="1:25">
      <c r="A642" s="1">
        <v>641</v>
      </c>
      <c r="B642" s="1" t="s">
        <v>684</v>
      </c>
      <c r="C642" s="1" t="s">
        <v>19</v>
      </c>
      <c r="F642" s="1" t="s">
        <v>223</v>
      </c>
      <c r="G642" s="1">
        <v>0</v>
      </c>
      <c r="H642" s="1" t="s">
        <v>61</v>
      </c>
      <c r="I642" s="1" t="s">
        <v>22</v>
      </c>
      <c r="L642" s="1" t="s">
        <v>24</v>
      </c>
      <c r="M642" s="1" t="s">
        <v>3822</v>
      </c>
      <c r="N642" s="1">
        <v>4</v>
      </c>
      <c r="O642" s="1" t="s">
        <v>21</v>
      </c>
      <c r="P642" s="1" t="s">
        <v>27</v>
      </c>
      <c r="V642" s="1" t="s">
        <v>684</v>
      </c>
      <c r="W642" s="1">
        <v>13.73526</v>
      </c>
      <c r="X642" s="1">
        <v>-84.859859999999998</v>
      </c>
      <c r="Y642" s="1" t="s">
        <v>3874</v>
      </c>
    </row>
    <row r="643" spans="1:25">
      <c r="A643" s="1">
        <v>642</v>
      </c>
      <c r="B643" s="1" t="s">
        <v>685</v>
      </c>
      <c r="C643" s="1" t="s">
        <v>19</v>
      </c>
      <c r="F643" s="1" t="s">
        <v>3823</v>
      </c>
      <c r="G643" s="1">
        <v>9</v>
      </c>
      <c r="H643" s="1" t="s">
        <v>21</v>
      </c>
      <c r="I643" s="1" t="s">
        <v>22</v>
      </c>
      <c r="L643" s="1" t="s">
        <v>24</v>
      </c>
      <c r="M643" s="1" t="s">
        <v>686</v>
      </c>
      <c r="N643" s="1">
        <v>0</v>
      </c>
      <c r="O643" s="1" t="s">
        <v>21</v>
      </c>
      <c r="P643" s="1" t="s">
        <v>27</v>
      </c>
      <c r="V643" s="1" t="s">
        <v>685</v>
      </c>
      <c r="W643" s="1">
        <v>13.43805</v>
      </c>
      <c r="X643" s="1">
        <v>-84.562010000000001</v>
      </c>
    </row>
    <row r="644" spans="1:25">
      <c r="A644" s="1">
        <v>643</v>
      </c>
      <c r="B644" s="1" t="s">
        <v>687</v>
      </c>
      <c r="C644" s="1" t="s">
        <v>19</v>
      </c>
      <c r="F644" s="1" t="s">
        <v>216</v>
      </c>
      <c r="G644" s="1">
        <v>0</v>
      </c>
      <c r="H644" s="1" t="s">
        <v>21</v>
      </c>
      <c r="I644" s="1" t="s">
        <v>22</v>
      </c>
      <c r="L644" s="1" t="s">
        <v>24</v>
      </c>
      <c r="M644" s="1" t="s">
        <v>688</v>
      </c>
      <c r="N644" s="1">
        <v>0</v>
      </c>
      <c r="O644" s="1" t="s">
        <v>21</v>
      </c>
      <c r="P644" s="1" t="s">
        <v>27</v>
      </c>
      <c r="V644" s="1" t="s">
        <v>687</v>
      </c>
      <c r="W644" s="1">
        <v>12.290240000000001</v>
      </c>
      <c r="X644" s="1">
        <v>-84.519599999999997</v>
      </c>
    </row>
    <row r="645" spans="1:25">
      <c r="A645" s="1">
        <v>644</v>
      </c>
      <c r="B645" s="1" t="s">
        <v>689</v>
      </c>
      <c r="C645" s="1" t="s">
        <v>19</v>
      </c>
      <c r="F645" s="1" t="s">
        <v>3823</v>
      </c>
      <c r="G645" s="1">
        <v>7</v>
      </c>
      <c r="H645" s="1" t="s">
        <v>21</v>
      </c>
      <c r="I645" s="1" t="s">
        <v>22</v>
      </c>
      <c r="L645" s="1" t="s">
        <v>24</v>
      </c>
      <c r="M645" s="1" t="s">
        <v>690</v>
      </c>
      <c r="N645" s="1">
        <v>0</v>
      </c>
      <c r="O645" s="1" t="s">
        <v>21</v>
      </c>
      <c r="P645" s="1" t="s">
        <v>27</v>
      </c>
      <c r="V645" s="1" t="s">
        <v>689</v>
      </c>
      <c r="W645" s="1">
        <v>13.4377</v>
      </c>
      <c r="X645" s="1">
        <v>-84.689539999999994</v>
      </c>
    </row>
    <row r="646" spans="1:25">
      <c r="A646" s="1">
        <v>645</v>
      </c>
      <c r="B646" s="1" t="s">
        <v>691</v>
      </c>
      <c r="C646" s="1" t="s">
        <v>19</v>
      </c>
      <c r="F646" s="1" t="s">
        <v>690</v>
      </c>
      <c r="G646" s="1">
        <v>0</v>
      </c>
      <c r="H646" s="1" t="s">
        <v>21</v>
      </c>
      <c r="I646" s="1" t="s">
        <v>22</v>
      </c>
      <c r="L646" s="1" t="s">
        <v>24</v>
      </c>
      <c r="M646" s="1" t="s">
        <v>690</v>
      </c>
      <c r="N646" s="1">
        <v>0</v>
      </c>
      <c r="O646" s="1" t="s">
        <v>21</v>
      </c>
      <c r="P646" s="1" t="s">
        <v>27</v>
      </c>
      <c r="Q646" s="1" t="s">
        <v>178</v>
      </c>
      <c r="V646" s="1" t="s">
        <v>691</v>
      </c>
      <c r="W646" s="1">
        <v>14.32985</v>
      </c>
      <c r="X646" s="1">
        <v>-84.178640000000001</v>
      </c>
    </row>
    <row r="647" spans="1:25">
      <c r="A647" s="1">
        <v>646</v>
      </c>
      <c r="B647" s="1" t="s">
        <v>692</v>
      </c>
      <c r="C647" s="1" t="s">
        <v>19</v>
      </c>
      <c r="F647" s="1" t="s">
        <v>690</v>
      </c>
      <c r="G647" s="1">
        <v>0</v>
      </c>
      <c r="H647" s="1" t="s">
        <v>21</v>
      </c>
      <c r="I647" s="1" t="s">
        <v>22</v>
      </c>
      <c r="L647" s="1" t="s">
        <v>24</v>
      </c>
      <c r="M647" s="1" t="s">
        <v>690</v>
      </c>
      <c r="N647" s="1">
        <v>0</v>
      </c>
      <c r="O647" s="1" t="s">
        <v>21</v>
      </c>
      <c r="P647" s="1" t="s">
        <v>27</v>
      </c>
      <c r="V647" s="1" t="s">
        <v>692</v>
      </c>
      <c r="W647" s="1">
        <v>14.330349999999999</v>
      </c>
      <c r="X647" s="1">
        <v>-84.136219999999994</v>
      </c>
    </row>
    <row r="648" spans="1:25">
      <c r="A648" s="1">
        <v>647</v>
      </c>
      <c r="B648" s="1" t="s">
        <v>693</v>
      </c>
      <c r="C648" s="1" t="s">
        <v>19</v>
      </c>
      <c r="F648" s="1" t="s">
        <v>216</v>
      </c>
      <c r="G648" s="1">
        <v>0</v>
      </c>
      <c r="H648" s="1" t="s">
        <v>21</v>
      </c>
      <c r="I648" s="1" t="s">
        <v>22</v>
      </c>
      <c r="L648" s="1" t="s">
        <v>24</v>
      </c>
      <c r="M648" s="1" t="s">
        <v>690</v>
      </c>
      <c r="N648" s="1">
        <v>0</v>
      </c>
      <c r="O648" s="1" t="s">
        <v>21</v>
      </c>
      <c r="P648" s="1" t="s">
        <v>27</v>
      </c>
      <c r="V648" s="1" t="s">
        <v>693</v>
      </c>
      <c r="W648" s="1">
        <v>12.248100000000001</v>
      </c>
      <c r="X648" s="1">
        <v>-84.222200000000001</v>
      </c>
    </row>
    <row r="649" spans="1:25">
      <c r="A649" s="1">
        <v>648</v>
      </c>
      <c r="B649" s="1" t="s">
        <v>694</v>
      </c>
      <c r="C649" s="1" t="s">
        <v>19</v>
      </c>
      <c r="F649" s="1" t="s">
        <v>695</v>
      </c>
      <c r="G649" s="1">
        <v>0</v>
      </c>
      <c r="H649" s="1" t="s">
        <v>21</v>
      </c>
      <c r="I649" s="1" t="s">
        <v>22</v>
      </c>
      <c r="L649" s="1" t="s">
        <v>24</v>
      </c>
      <c r="M649" s="1" t="s">
        <v>695</v>
      </c>
      <c r="N649" s="1">
        <v>0</v>
      </c>
      <c r="O649" s="1" t="s">
        <v>21</v>
      </c>
      <c r="P649" s="1" t="s">
        <v>27</v>
      </c>
      <c r="V649" s="1" t="s">
        <v>694</v>
      </c>
      <c r="W649" s="1">
        <v>14.32978</v>
      </c>
      <c r="X649" s="1">
        <v>-84.008589999999998</v>
      </c>
    </row>
    <row r="650" spans="1:25">
      <c r="A650" s="1">
        <v>649</v>
      </c>
      <c r="B650" s="1" t="s">
        <v>696</v>
      </c>
      <c r="C650" s="1" t="s">
        <v>19</v>
      </c>
      <c r="F650" s="1" t="s">
        <v>695</v>
      </c>
      <c r="G650" s="1">
        <v>0</v>
      </c>
      <c r="H650" s="1" t="s">
        <v>21</v>
      </c>
      <c r="I650" s="1" t="s">
        <v>22</v>
      </c>
      <c r="L650" s="1" t="s">
        <v>24</v>
      </c>
      <c r="M650" s="1" t="s">
        <v>695</v>
      </c>
      <c r="N650" s="1">
        <v>0</v>
      </c>
      <c r="O650" s="1" t="s">
        <v>21</v>
      </c>
      <c r="P650" s="1" t="s">
        <v>27</v>
      </c>
      <c r="V650" s="1" t="s">
        <v>696</v>
      </c>
      <c r="W650" s="1">
        <v>14.330270000000001</v>
      </c>
      <c r="X650" s="1">
        <v>-83.881129999999999</v>
      </c>
    </row>
    <row r="651" spans="1:25">
      <c r="A651" s="1">
        <v>650</v>
      </c>
      <c r="B651" s="1" t="s">
        <v>697</v>
      </c>
      <c r="C651" s="1" t="s">
        <v>19</v>
      </c>
      <c r="F651" s="1" t="s">
        <v>695</v>
      </c>
      <c r="G651" s="1">
        <v>0</v>
      </c>
      <c r="H651" s="1" t="s">
        <v>21</v>
      </c>
      <c r="I651" s="1" t="s">
        <v>22</v>
      </c>
      <c r="L651" s="1" t="s">
        <v>24</v>
      </c>
      <c r="M651" s="1" t="s">
        <v>695</v>
      </c>
      <c r="N651" s="1">
        <v>0</v>
      </c>
      <c r="O651" s="1" t="s">
        <v>21</v>
      </c>
      <c r="P651" s="1" t="s">
        <v>27</v>
      </c>
      <c r="V651" s="1" t="s">
        <v>697</v>
      </c>
      <c r="W651" s="1">
        <v>14.373419999999999</v>
      </c>
      <c r="X651" s="1">
        <v>-85.114549999999994</v>
      </c>
    </row>
    <row r="652" spans="1:25">
      <c r="A652" s="1">
        <v>651</v>
      </c>
      <c r="B652" s="1" t="s">
        <v>698</v>
      </c>
      <c r="C652" s="1" t="s">
        <v>19</v>
      </c>
      <c r="F652" s="1" t="s">
        <v>695</v>
      </c>
      <c r="G652" s="1">
        <v>0</v>
      </c>
      <c r="H652" s="1" t="s">
        <v>21</v>
      </c>
      <c r="I652" s="1" t="s">
        <v>22</v>
      </c>
      <c r="L652" s="1" t="s">
        <v>24</v>
      </c>
      <c r="M652" s="1" t="s">
        <v>695</v>
      </c>
      <c r="N652" s="1">
        <v>0</v>
      </c>
      <c r="O652" s="1" t="s">
        <v>21</v>
      </c>
      <c r="P652" s="1" t="s">
        <v>27</v>
      </c>
      <c r="V652" s="1" t="s">
        <v>698</v>
      </c>
      <c r="W652" s="1">
        <v>14.3727</v>
      </c>
      <c r="X652" s="1">
        <v>-84.943629999999999</v>
      </c>
    </row>
    <row r="653" spans="1:25">
      <c r="A653" s="1">
        <v>652</v>
      </c>
      <c r="B653" s="1" t="s">
        <v>699</v>
      </c>
      <c r="C653" s="1" t="s">
        <v>19</v>
      </c>
      <c r="F653" s="1" t="s">
        <v>695</v>
      </c>
      <c r="G653" s="1">
        <v>0</v>
      </c>
      <c r="H653" s="1" t="s">
        <v>21</v>
      </c>
      <c r="I653" s="1" t="s">
        <v>22</v>
      </c>
      <c r="L653" s="1" t="s">
        <v>24</v>
      </c>
      <c r="M653" s="1" t="s">
        <v>695</v>
      </c>
      <c r="N653" s="1">
        <v>0</v>
      </c>
      <c r="O653" s="1" t="s">
        <v>21</v>
      </c>
      <c r="P653" s="1" t="s">
        <v>27</v>
      </c>
      <c r="V653" s="1" t="s">
        <v>699</v>
      </c>
      <c r="W653" s="1">
        <v>14.37304</v>
      </c>
      <c r="X653" s="1">
        <v>-84.9011</v>
      </c>
    </row>
    <row r="654" spans="1:25">
      <c r="A654" s="1">
        <v>653</v>
      </c>
      <c r="B654" s="1" t="s">
        <v>700</v>
      </c>
      <c r="C654" s="1" t="s">
        <v>19</v>
      </c>
      <c r="F654" s="1" t="s">
        <v>695</v>
      </c>
      <c r="G654" s="1">
        <v>0</v>
      </c>
      <c r="H654" s="1" t="s">
        <v>21</v>
      </c>
      <c r="I654" s="1" t="s">
        <v>22</v>
      </c>
      <c r="L654" s="1" t="s">
        <v>24</v>
      </c>
      <c r="M654" s="1" t="s">
        <v>695</v>
      </c>
      <c r="N654" s="1">
        <v>0</v>
      </c>
      <c r="O654" s="1" t="s">
        <v>21</v>
      </c>
      <c r="P654" s="1" t="s">
        <v>27</v>
      </c>
      <c r="V654" s="1" t="s">
        <v>700</v>
      </c>
      <c r="W654" s="1">
        <v>14.372170000000001</v>
      </c>
      <c r="X654" s="1">
        <v>-84.645970000000005</v>
      </c>
    </row>
    <row r="655" spans="1:25">
      <c r="A655" s="1">
        <v>654</v>
      </c>
      <c r="B655" s="1" t="s">
        <v>701</v>
      </c>
      <c r="C655" s="1" t="s">
        <v>19</v>
      </c>
      <c r="F655" s="1" t="s">
        <v>695</v>
      </c>
      <c r="G655" s="1">
        <v>0</v>
      </c>
      <c r="H655" s="1" t="s">
        <v>21</v>
      </c>
      <c r="I655" s="1" t="s">
        <v>22</v>
      </c>
      <c r="L655" s="1" t="s">
        <v>24</v>
      </c>
      <c r="M655" s="1" t="s">
        <v>695</v>
      </c>
      <c r="N655" s="1">
        <v>0</v>
      </c>
      <c r="O655" s="1" t="s">
        <v>21</v>
      </c>
      <c r="P655" s="1" t="s">
        <v>27</v>
      </c>
      <c r="V655" s="1" t="s">
        <v>701</v>
      </c>
      <c r="W655" s="1">
        <v>14.37252</v>
      </c>
      <c r="X655" s="1">
        <v>-84.518389999999997</v>
      </c>
    </row>
    <row r="656" spans="1:25">
      <c r="A656" s="1">
        <v>655</v>
      </c>
      <c r="B656" s="1" t="s">
        <v>702</v>
      </c>
      <c r="C656" s="1" t="s">
        <v>19</v>
      </c>
      <c r="F656" s="1" t="s">
        <v>695</v>
      </c>
      <c r="G656" s="1">
        <v>0</v>
      </c>
      <c r="H656" s="1" t="s">
        <v>21</v>
      </c>
      <c r="I656" s="1" t="s">
        <v>22</v>
      </c>
      <c r="L656" s="1" t="s">
        <v>24</v>
      </c>
      <c r="M656" s="1" t="s">
        <v>695</v>
      </c>
      <c r="N656" s="1">
        <v>0</v>
      </c>
      <c r="O656" s="1" t="s">
        <v>21</v>
      </c>
      <c r="P656" s="1" t="s">
        <v>27</v>
      </c>
      <c r="V656" s="1" t="s">
        <v>702</v>
      </c>
      <c r="W656" s="1">
        <v>14.37293</v>
      </c>
      <c r="X656" s="1">
        <v>-84.390820000000005</v>
      </c>
    </row>
    <row r="657" spans="1:24">
      <c r="A657" s="1">
        <v>656</v>
      </c>
      <c r="B657" s="1" t="s">
        <v>703</v>
      </c>
      <c r="C657" s="1" t="s">
        <v>19</v>
      </c>
      <c r="F657" s="1" t="s">
        <v>695</v>
      </c>
      <c r="G657" s="1">
        <v>0</v>
      </c>
      <c r="H657" s="1" t="s">
        <v>21</v>
      </c>
      <c r="I657" s="1" t="s">
        <v>22</v>
      </c>
      <c r="L657" s="1" t="s">
        <v>24</v>
      </c>
      <c r="M657" s="1" t="s">
        <v>695</v>
      </c>
      <c r="N657" s="1">
        <v>0</v>
      </c>
      <c r="O657" s="1" t="s">
        <v>21</v>
      </c>
      <c r="P657" s="1" t="s">
        <v>27</v>
      </c>
      <c r="V657" s="1" t="s">
        <v>703</v>
      </c>
      <c r="W657" s="1">
        <v>14.37243</v>
      </c>
      <c r="X657" s="1">
        <v>-84.263249999999999</v>
      </c>
    </row>
    <row r="658" spans="1:24">
      <c r="A658" s="1">
        <v>657</v>
      </c>
      <c r="B658" s="1" t="s">
        <v>704</v>
      </c>
      <c r="C658" s="1" t="s">
        <v>19</v>
      </c>
      <c r="F658" s="1" t="s">
        <v>695</v>
      </c>
      <c r="G658" s="1">
        <v>0</v>
      </c>
      <c r="H658" s="1" t="s">
        <v>21</v>
      </c>
      <c r="I658" s="1" t="s">
        <v>22</v>
      </c>
      <c r="L658" s="1" t="s">
        <v>24</v>
      </c>
      <c r="M658" s="1" t="s">
        <v>695</v>
      </c>
      <c r="N658" s="1">
        <v>0</v>
      </c>
      <c r="O658" s="1" t="s">
        <v>21</v>
      </c>
      <c r="P658" s="1" t="s">
        <v>27</v>
      </c>
      <c r="V658" s="1" t="s">
        <v>704</v>
      </c>
      <c r="W658" s="1">
        <v>14.371869999999999</v>
      </c>
      <c r="X658" s="1">
        <v>-84.135689999999997</v>
      </c>
    </row>
    <row r="659" spans="1:24">
      <c r="A659" s="1">
        <v>658</v>
      </c>
      <c r="B659" s="1" t="s">
        <v>705</v>
      </c>
      <c r="C659" s="1" t="s">
        <v>19</v>
      </c>
      <c r="F659" s="1" t="s">
        <v>695</v>
      </c>
      <c r="G659" s="1">
        <v>0</v>
      </c>
      <c r="H659" s="1" t="s">
        <v>21</v>
      </c>
      <c r="I659" s="1" t="s">
        <v>22</v>
      </c>
      <c r="L659" s="1" t="s">
        <v>24</v>
      </c>
      <c r="M659" s="1" t="s">
        <v>695</v>
      </c>
      <c r="N659" s="1">
        <v>0</v>
      </c>
      <c r="O659" s="1" t="s">
        <v>21</v>
      </c>
      <c r="P659" s="1" t="s">
        <v>27</v>
      </c>
      <c r="V659" s="1" t="s">
        <v>705</v>
      </c>
      <c r="W659" s="1">
        <v>14.372809999999999</v>
      </c>
      <c r="X659" s="1">
        <v>-83.880539999999996</v>
      </c>
    </row>
    <row r="660" spans="1:24">
      <c r="A660" s="1">
        <v>659</v>
      </c>
      <c r="B660" s="1" t="s">
        <v>706</v>
      </c>
      <c r="C660" s="1" t="s">
        <v>19</v>
      </c>
      <c r="F660" s="1" t="s">
        <v>695</v>
      </c>
      <c r="G660" s="1">
        <v>0</v>
      </c>
      <c r="H660" s="1" t="s">
        <v>21</v>
      </c>
      <c r="I660" s="1" t="s">
        <v>22</v>
      </c>
      <c r="L660" s="1" t="s">
        <v>24</v>
      </c>
      <c r="M660" s="1" t="s">
        <v>695</v>
      </c>
      <c r="N660" s="1">
        <v>0</v>
      </c>
      <c r="O660" s="1" t="s">
        <v>21</v>
      </c>
      <c r="P660" s="1" t="s">
        <v>27</v>
      </c>
      <c r="V660" s="1" t="s">
        <v>706</v>
      </c>
      <c r="W660" s="1">
        <v>14.372030000000001</v>
      </c>
      <c r="X660" s="1">
        <v>-83.327749999999995</v>
      </c>
    </row>
    <row r="661" spans="1:24">
      <c r="A661" s="1">
        <v>660</v>
      </c>
      <c r="B661" s="1" t="s">
        <v>707</v>
      </c>
      <c r="C661" s="1" t="s">
        <v>19</v>
      </c>
      <c r="F661" s="1" t="s">
        <v>695</v>
      </c>
      <c r="G661" s="1">
        <v>0</v>
      </c>
      <c r="H661" s="1" t="s">
        <v>21</v>
      </c>
      <c r="I661" s="1" t="s">
        <v>22</v>
      </c>
      <c r="L661" s="1" t="s">
        <v>24</v>
      </c>
      <c r="M661" s="1" t="s">
        <v>695</v>
      </c>
      <c r="N661" s="1">
        <v>0</v>
      </c>
      <c r="O661" s="1" t="s">
        <v>21</v>
      </c>
      <c r="P661" s="1" t="s">
        <v>27</v>
      </c>
      <c r="V661" s="1" t="s">
        <v>707</v>
      </c>
      <c r="W661" s="1">
        <v>14.4156</v>
      </c>
      <c r="X661" s="1">
        <v>-85.072249999999997</v>
      </c>
    </row>
    <row r="662" spans="1:24">
      <c r="A662" s="1">
        <v>661</v>
      </c>
      <c r="B662" s="1" t="s">
        <v>708</v>
      </c>
      <c r="C662" s="1" t="s">
        <v>19</v>
      </c>
      <c r="F662" s="1" t="s">
        <v>695</v>
      </c>
      <c r="G662" s="1">
        <v>0</v>
      </c>
      <c r="H662" s="1" t="s">
        <v>21</v>
      </c>
      <c r="I662" s="1" t="s">
        <v>22</v>
      </c>
      <c r="L662" s="1" t="s">
        <v>24</v>
      </c>
      <c r="M662" s="1" t="s">
        <v>695</v>
      </c>
      <c r="N662" s="1">
        <v>0</v>
      </c>
      <c r="O662" s="1" t="s">
        <v>21</v>
      </c>
      <c r="P662" s="1" t="s">
        <v>27</v>
      </c>
      <c r="V662" s="1" t="s">
        <v>708</v>
      </c>
      <c r="W662" s="1">
        <v>14.41525</v>
      </c>
      <c r="X662" s="1">
        <v>-85.029600000000002</v>
      </c>
    </row>
    <row r="663" spans="1:24">
      <c r="A663" s="1">
        <v>662</v>
      </c>
      <c r="B663" s="1" t="s">
        <v>709</v>
      </c>
      <c r="C663" s="1" t="s">
        <v>19</v>
      </c>
      <c r="F663" s="1" t="s">
        <v>695</v>
      </c>
      <c r="G663" s="1">
        <v>0</v>
      </c>
      <c r="H663" s="1" t="s">
        <v>21</v>
      </c>
      <c r="I663" s="1" t="s">
        <v>22</v>
      </c>
      <c r="L663" s="1" t="s">
        <v>24</v>
      </c>
      <c r="M663" s="1" t="s">
        <v>695</v>
      </c>
      <c r="N663" s="1">
        <v>0</v>
      </c>
      <c r="O663" s="1" t="s">
        <v>21</v>
      </c>
      <c r="P663" s="1" t="s">
        <v>27</v>
      </c>
      <c r="V663" s="1" t="s">
        <v>709</v>
      </c>
      <c r="W663" s="1">
        <v>14.415570000000001</v>
      </c>
      <c r="X663" s="1">
        <v>-84.817250000000001</v>
      </c>
    </row>
    <row r="664" spans="1:24">
      <c r="A664" s="1">
        <v>663</v>
      </c>
      <c r="B664" s="1" t="s">
        <v>710</v>
      </c>
      <c r="C664" s="1" t="s">
        <v>19</v>
      </c>
      <c r="F664" s="1" t="s">
        <v>695</v>
      </c>
      <c r="G664" s="1">
        <v>0</v>
      </c>
      <c r="H664" s="1" t="s">
        <v>21</v>
      </c>
      <c r="I664" s="1" t="s">
        <v>22</v>
      </c>
      <c r="L664" s="1" t="s">
        <v>24</v>
      </c>
      <c r="M664" s="1" t="s">
        <v>695</v>
      </c>
      <c r="N664" s="1">
        <v>0</v>
      </c>
      <c r="O664" s="1" t="s">
        <v>21</v>
      </c>
      <c r="P664" s="1" t="s">
        <v>27</v>
      </c>
      <c r="V664" s="1" t="s">
        <v>710</v>
      </c>
      <c r="W664" s="1">
        <v>14.415940000000001</v>
      </c>
      <c r="X664" s="1">
        <v>-84.774889999999999</v>
      </c>
    </row>
    <row r="665" spans="1:24">
      <c r="A665" s="1">
        <v>664</v>
      </c>
      <c r="B665" s="1" t="s">
        <v>711</v>
      </c>
      <c r="C665" s="1" t="s">
        <v>19</v>
      </c>
      <c r="F665" s="1" t="s">
        <v>695</v>
      </c>
      <c r="G665" s="1">
        <v>4</v>
      </c>
      <c r="H665" s="1" t="s">
        <v>21</v>
      </c>
      <c r="I665" s="1" t="s">
        <v>22</v>
      </c>
      <c r="L665" s="1" t="s">
        <v>24</v>
      </c>
      <c r="M665" s="1" t="s">
        <v>695</v>
      </c>
      <c r="N665" s="1">
        <v>6</v>
      </c>
      <c r="O665" s="1" t="s">
        <v>21</v>
      </c>
      <c r="P665" s="1" t="s">
        <v>27</v>
      </c>
      <c r="V665" s="1" t="s">
        <v>711</v>
      </c>
      <c r="W665" s="1">
        <v>14.41506</v>
      </c>
      <c r="X665" s="1">
        <v>-84.519620000000003</v>
      </c>
    </row>
    <row r="666" spans="1:24">
      <c r="A666" s="1">
        <v>665</v>
      </c>
      <c r="B666" s="1" t="s">
        <v>712</v>
      </c>
      <c r="C666" s="1" t="s">
        <v>19</v>
      </c>
      <c r="F666" s="1" t="s">
        <v>695</v>
      </c>
      <c r="G666" s="1">
        <v>8</v>
      </c>
      <c r="H666" s="1" t="s">
        <v>21</v>
      </c>
      <c r="I666" s="1" t="s">
        <v>22</v>
      </c>
      <c r="L666" s="1" t="s">
        <v>24</v>
      </c>
      <c r="M666" s="1" t="s">
        <v>695</v>
      </c>
      <c r="N666" s="1">
        <v>8</v>
      </c>
      <c r="O666" s="1" t="s">
        <v>21</v>
      </c>
      <c r="P666" s="1" t="s">
        <v>27</v>
      </c>
      <c r="V666" s="1" t="s">
        <v>712</v>
      </c>
      <c r="W666" s="1">
        <v>14.415509999999999</v>
      </c>
      <c r="X666" s="1">
        <v>-84.562259999999995</v>
      </c>
    </row>
    <row r="667" spans="1:24">
      <c r="A667" s="1">
        <v>666</v>
      </c>
      <c r="B667" s="1" t="s">
        <v>713</v>
      </c>
      <c r="C667" s="1" t="s">
        <v>19</v>
      </c>
      <c r="F667" s="1" t="s">
        <v>695</v>
      </c>
      <c r="G667" s="1">
        <v>0</v>
      </c>
      <c r="H667" s="1" t="s">
        <v>21</v>
      </c>
      <c r="I667" s="1" t="s">
        <v>22</v>
      </c>
      <c r="L667" s="1" t="s">
        <v>24</v>
      </c>
      <c r="M667" s="1" t="s">
        <v>695</v>
      </c>
      <c r="N667" s="1">
        <v>0</v>
      </c>
      <c r="O667" s="1" t="s">
        <v>21</v>
      </c>
      <c r="P667" s="1" t="s">
        <v>27</v>
      </c>
      <c r="V667" s="1" t="s">
        <v>713</v>
      </c>
      <c r="W667" s="1">
        <v>14.415480000000001</v>
      </c>
      <c r="X667" s="1">
        <v>-84.307259999999999</v>
      </c>
    </row>
    <row r="668" spans="1:24">
      <c r="A668" s="1">
        <v>667</v>
      </c>
      <c r="B668" s="1" t="s">
        <v>714</v>
      </c>
      <c r="C668" s="1" t="s">
        <v>19</v>
      </c>
      <c r="F668" s="1" t="s">
        <v>695</v>
      </c>
      <c r="G668" s="1">
        <v>0</v>
      </c>
      <c r="H668" s="1" t="s">
        <v>21</v>
      </c>
      <c r="I668" s="1" t="s">
        <v>22</v>
      </c>
      <c r="L668" s="1" t="s">
        <v>24</v>
      </c>
      <c r="M668" s="1" t="s">
        <v>695</v>
      </c>
      <c r="N668" s="1">
        <v>0</v>
      </c>
      <c r="O668" s="1" t="s">
        <v>21</v>
      </c>
      <c r="P668" s="1" t="s">
        <v>27</v>
      </c>
      <c r="V668" s="1" t="s">
        <v>714</v>
      </c>
      <c r="W668" s="1">
        <v>14.415940000000001</v>
      </c>
      <c r="X668" s="1">
        <v>-84.264880000000005</v>
      </c>
    </row>
    <row r="669" spans="1:24">
      <c r="A669" s="1">
        <v>668</v>
      </c>
      <c r="B669" s="1" t="s">
        <v>715</v>
      </c>
      <c r="C669" s="1" t="s">
        <v>19</v>
      </c>
      <c r="F669" s="1" t="s">
        <v>695</v>
      </c>
      <c r="G669" s="1">
        <v>0</v>
      </c>
      <c r="H669" s="1" t="s">
        <v>21</v>
      </c>
      <c r="I669" s="1" t="s">
        <v>22</v>
      </c>
      <c r="L669" s="1" t="s">
        <v>24</v>
      </c>
      <c r="M669" s="1" t="s">
        <v>695</v>
      </c>
      <c r="N669" s="1">
        <v>0</v>
      </c>
      <c r="O669" s="1" t="s">
        <v>21</v>
      </c>
      <c r="P669" s="1" t="s">
        <v>27</v>
      </c>
      <c r="V669" s="1" t="s">
        <v>715</v>
      </c>
      <c r="W669" s="1">
        <v>14.41488</v>
      </c>
      <c r="X669" s="1">
        <v>-84.009649999999993</v>
      </c>
    </row>
    <row r="670" spans="1:24">
      <c r="A670" s="1">
        <v>669</v>
      </c>
      <c r="B670" s="1" t="s">
        <v>716</v>
      </c>
      <c r="C670" s="1" t="s">
        <v>19</v>
      </c>
      <c r="F670" s="1" t="s">
        <v>695</v>
      </c>
      <c r="G670" s="1">
        <v>0</v>
      </c>
      <c r="H670" s="1" t="s">
        <v>21</v>
      </c>
      <c r="I670" s="1" t="s">
        <v>22</v>
      </c>
      <c r="L670" s="1" t="s">
        <v>24</v>
      </c>
      <c r="M670" s="1" t="s">
        <v>695</v>
      </c>
      <c r="N670" s="1">
        <v>0</v>
      </c>
      <c r="O670" s="1" t="s">
        <v>21</v>
      </c>
      <c r="P670" s="1" t="s">
        <v>27</v>
      </c>
      <c r="V670" s="1" t="s">
        <v>716</v>
      </c>
      <c r="W670" s="1">
        <v>14.415419999999999</v>
      </c>
      <c r="X670" s="1">
        <v>-84.052260000000004</v>
      </c>
    </row>
    <row r="671" spans="1:24">
      <c r="A671" s="1">
        <v>670</v>
      </c>
      <c r="B671" s="1" t="s">
        <v>717</v>
      </c>
      <c r="C671" s="1" t="s">
        <v>19</v>
      </c>
      <c r="F671" s="1" t="s">
        <v>695</v>
      </c>
      <c r="G671" s="1">
        <v>0</v>
      </c>
      <c r="H671" s="1" t="s">
        <v>21</v>
      </c>
      <c r="I671" s="1" t="s">
        <v>22</v>
      </c>
      <c r="L671" s="1" t="s">
        <v>24</v>
      </c>
      <c r="M671" s="1" t="s">
        <v>695</v>
      </c>
      <c r="N671" s="1">
        <v>0</v>
      </c>
      <c r="O671" s="1" t="s">
        <v>21</v>
      </c>
      <c r="P671" s="1" t="s">
        <v>27</v>
      </c>
      <c r="V671" s="1" t="s">
        <v>717</v>
      </c>
      <c r="W671" s="1">
        <v>14.458069999999999</v>
      </c>
      <c r="X671" s="1">
        <v>-85.071889999999996</v>
      </c>
    </row>
    <row r="672" spans="1:24">
      <c r="A672" s="1">
        <v>671</v>
      </c>
      <c r="B672" s="1" t="s">
        <v>718</v>
      </c>
      <c r="C672" s="1" t="s">
        <v>19</v>
      </c>
      <c r="F672" s="1" t="s">
        <v>695</v>
      </c>
      <c r="G672" s="1">
        <v>0</v>
      </c>
      <c r="H672" s="1" t="s">
        <v>21</v>
      </c>
      <c r="I672" s="1" t="s">
        <v>22</v>
      </c>
      <c r="L672" s="1" t="s">
        <v>24</v>
      </c>
      <c r="M672" s="1" t="s">
        <v>695</v>
      </c>
      <c r="N672" s="1">
        <v>0</v>
      </c>
      <c r="O672" s="1" t="s">
        <v>21</v>
      </c>
      <c r="P672" s="1" t="s">
        <v>27</v>
      </c>
      <c r="V672" s="1" t="s">
        <v>718</v>
      </c>
      <c r="W672" s="1">
        <v>14.45772</v>
      </c>
      <c r="X672" s="1">
        <v>-85.029380000000003</v>
      </c>
    </row>
    <row r="673" spans="1:24">
      <c r="A673" s="1">
        <v>672</v>
      </c>
      <c r="B673" s="1" t="s">
        <v>719</v>
      </c>
      <c r="C673" s="1" t="s">
        <v>19</v>
      </c>
      <c r="F673" s="1" t="s">
        <v>695</v>
      </c>
      <c r="G673" s="1">
        <v>0</v>
      </c>
      <c r="H673" s="1" t="s">
        <v>21</v>
      </c>
      <c r="I673" s="1" t="s">
        <v>22</v>
      </c>
      <c r="L673" s="1" t="s">
        <v>24</v>
      </c>
      <c r="M673" s="1" t="s">
        <v>695</v>
      </c>
      <c r="N673" s="1">
        <v>0</v>
      </c>
      <c r="O673" s="1" t="s">
        <v>21</v>
      </c>
      <c r="P673" s="1" t="s">
        <v>27</v>
      </c>
      <c r="V673" s="1" t="s">
        <v>719</v>
      </c>
      <c r="W673" s="1">
        <v>14.45842</v>
      </c>
      <c r="X673" s="1">
        <v>-85.114540000000005</v>
      </c>
    </row>
    <row r="674" spans="1:24">
      <c r="A674" s="1">
        <v>673</v>
      </c>
      <c r="B674" s="1" t="s">
        <v>720</v>
      </c>
      <c r="C674" s="1" t="s">
        <v>19</v>
      </c>
      <c r="F674" s="1" t="s">
        <v>695</v>
      </c>
      <c r="G674" s="1">
        <v>0</v>
      </c>
      <c r="H674" s="1" t="s">
        <v>21</v>
      </c>
      <c r="I674" s="1" t="s">
        <v>22</v>
      </c>
      <c r="L674" s="1" t="s">
        <v>24</v>
      </c>
      <c r="M674" s="1" t="s">
        <v>695</v>
      </c>
      <c r="N674" s="1">
        <v>0</v>
      </c>
      <c r="O674" s="1" t="s">
        <v>21</v>
      </c>
      <c r="P674" s="1" t="s">
        <v>27</v>
      </c>
      <c r="V674" s="1" t="s">
        <v>720</v>
      </c>
      <c r="W674" s="1">
        <v>14.45726</v>
      </c>
      <c r="X674" s="1">
        <v>-84.816839999999999</v>
      </c>
    </row>
    <row r="675" spans="1:24">
      <c r="A675" s="1">
        <v>674</v>
      </c>
      <c r="B675" s="1" t="s">
        <v>721</v>
      </c>
      <c r="C675" s="1" t="s">
        <v>19</v>
      </c>
      <c r="F675" s="1" t="s">
        <v>695</v>
      </c>
      <c r="G675" s="1">
        <v>0</v>
      </c>
      <c r="H675" s="1" t="s">
        <v>21</v>
      </c>
      <c r="I675" s="1" t="s">
        <v>22</v>
      </c>
      <c r="L675" s="1" t="s">
        <v>24</v>
      </c>
      <c r="M675" s="1" t="s">
        <v>695</v>
      </c>
      <c r="N675" s="1">
        <v>0</v>
      </c>
      <c r="O675" s="1" t="s">
        <v>21</v>
      </c>
      <c r="P675" s="1" t="s">
        <v>27</v>
      </c>
      <c r="V675" s="1" t="s">
        <v>721</v>
      </c>
      <c r="W675" s="1">
        <v>14.45764</v>
      </c>
      <c r="X675" s="1">
        <v>-84.774330000000006</v>
      </c>
    </row>
    <row r="676" spans="1:24">
      <c r="A676" s="1">
        <v>675</v>
      </c>
      <c r="B676" s="1" t="s">
        <v>722</v>
      </c>
      <c r="C676" s="1" t="s">
        <v>19</v>
      </c>
      <c r="F676" s="1" t="s">
        <v>695</v>
      </c>
      <c r="G676" s="1">
        <v>0</v>
      </c>
      <c r="H676" s="1" t="s">
        <v>21</v>
      </c>
      <c r="I676" s="1" t="s">
        <v>22</v>
      </c>
      <c r="L676" s="1" t="s">
        <v>24</v>
      </c>
      <c r="M676" s="1" t="s">
        <v>695</v>
      </c>
      <c r="N676" s="1">
        <v>0</v>
      </c>
      <c r="O676" s="1" t="s">
        <v>21</v>
      </c>
      <c r="P676" s="1" t="s">
        <v>27</v>
      </c>
      <c r="V676" s="1" t="s">
        <v>722</v>
      </c>
      <c r="W676" s="1">
        <v>14.457520000000001</v>
      </c>
      <c r="X676" s="1">
        <v>-84.519289999999998</v>
      </c>
    </row>
    <row r="677" spans="1:24">
      <c r="A677" s="1">
        <v>676</v>
      </c>
      <c r="B677" s="1" t="s">
        <v>723</v>
      </c>
      <c r="C677" s="1" t="s">
        <v>19</v>
      </c>
      <c r="F677" s="1" t="s">
        <v>695</v>
      </c>
      <c r="G677" s="1">
        <v>0</v>
      </c>
      <c r="H677" s="1" t="s">
        <v>21</v>
      </c>
      <c r="I677" s="1" t="s">
        <v>22</v>
      </c>
      <c r="L677" s="1" t="s">
        <v>24</v>
      </c>
      <c r="M677" s="1" t="s">
        <v>695</v>
      </c>
      <c r="N677" s="1">
        <v>0</v>
      </c>
      <c r="O677" s="1" t="s">
        <v>21</v>
      </c>
      <c r="P677" s="1" t="s">
        <v>27</v>
      </c>
      <c r="V677" s="1" t="s">
        <v>723</v>
      </c>
      <c r="W677" s="1">
        <v>14.45707</v>
      </c>
      <c r="X677" s="1">
        <v>-84.476780000000005</v>
      </c>
    </row>
    <row r="678" spans="1:24">
      <c r="A678" s="1">
        <v>677</v>
      </c>
      <c r="B678" s="1" t="s">
        <v>724</v>
      </c>
      <c r="C678" s="1" t="s">
        <v>19</v>
      </c>
      <c r="F678" s="1" t="s">
        <v>695</v>
      </c>
      <c r="G678" s="1">
        <v>0</v>
      </c>
      <c r="H678" s="1" t="s">
        <v>21</v>
      </c>
      <c r="I678" s="1" t="s">
        <v>22</v>
      </c>
      <c r="L678" s="1" t="s">
        <v>24</v>
      </c>
      <c r="M678" s="1" t="s">
        <v>695</v>
      </c>
      <c r="N678" s="1">
        <v>0</v>
      </c>
      <c r="O678" s="1" t="s">
        <v>21</v>
      </c>
      <c r="P678" s="1" t="s">
        <v>27</v>
      </c>
      <c r="V678" s="1" t="s">
        <v>724</v>
      </c>
      <c r="W678" s="1">
        <v>14.45744</v>
      </c>
      <c r="X678" s="1">
        <v>-84.264240000000001</v>
      </c>
    </row>
    <row r="679" spans="1:24">
      <c r="A679" s="1">
        <v>678</v>
      </c>
      <c r="B679" s="1" t="s">
        <v>725</v>
      </c>
      <c r="C679" s="1" t="s">
        <v>19</v>
      </c>
      <c r="F679" s="1" t="s">
        <v>695</v>
      </c>
      <c r="G679" s="1">
        <v>0</v>
      </c>
      <c r="H679" s="1" t="s">
        <v>21</v>
      </c>
      <c r="I679" s="1" t="s">
        <v>22</v>
      </c>
      <c r="L679" s="1" t="s">
        <v>24</v>
      </c>
      <c r="M679" s="1" t="s">
        <v>695</v>
      </c>
      <c r="N679" s="1">
        <v>0</v>
      </c>
      <c r="O679" s="1" t="s">
        <v>21</v>
      </c>
      <c r="P679" s="1" t="s">
        <v>27</v>
      </c>
      <c r="V679" s="1" t="s">
        <v>725</v>
      </c>
      <c r="W679" s="1">
        <v>14.457890000000001</v>
      </c>
      <c r="X679" s="1">
        <v>-84.221729999999994</v>
      </c>
    </row>
    <row r="680" spans="1:24">
      <c r="A680" s="1">
        <v>679</v>
      </c>
      <c r="B680" s="1" t="s">
        <v>726</v>
      </c>
      <c r="C680" s="1" t="s">
        <v>19</v>
      </c>
      <c r="F680" s="1" t="s">
        <v>695</v>
      </c>
      <c r="G680" s="1">
        <v>0</v>
      </c>
      <c r="H680" s="1" t="s">
        <v>21</v>
      </c>
      <c r="I680" s="1" t="s">
        <v>22</v>
      </c>
      <c r="L680" s="1" t="s">
        <v>24</v>
      </c>
      <c r="M680" s="1" t="s">
        <v>695</v>
      </c>
      <c r="N680" s="1">
        <v>0</v>
      </c>
      <c r="O680" s="1" t="s">
        <v>21</v>
      </c>
      <c r="P680" s="1" t="s">
        <v>27</v>
      </c>
      <c r="V680" s="1" t="s">
        <v>726</v>
      </c>
      <c r="W680" s="1">
        <v>14.456770000000001</v>
      </c>
      <c r="X680" s="1">
        <v>-83.966700000000003</v>
      </c>
    </row>
    <row r="681" spans="1:24">
      <c r="A681" s="1">
        <v>680</v>
      </c>
      <c r="B681" s="1" t="s">
        <v>727</v>
      </c>
      <c r="C681" s="1" t="s">
        <v>19</v>
      </c>
      <c r="F681" s="1" t="s">
        <v>695</v>
      </c>
      <c r="G681" s="1">
        <v>0</v>
      </c>
      <c r="H681" s="1" t="s">
        <v>21</v>
      </c>
      <c r="I681" s="1" t="s">
        <v>22</v>
      </c>
      <c r="L681" s="1" t="s">
        <v>24</v>
      </c>
      <c r="M681" s="1" t="s">
        <v>695</v>
      </c>
      <c r="N681" s="1">
        <v>0</v>
      </c>
      <c r="O681" s="1" t="s">
        <v>21</v>
      </c>
      <c r="P681" s="1" t="s">
        <v>27</v>
      </c>
      <c r="V681" s="1" t="s">
        <v>727</v>
      </c>
      <c r="W681" s="1">
        <v>14.457319999999999</v>
      </c>
      <c r="X681" s="1">
        <v>-84.009200000000007</v>
      </c>
    </row>
    <row r="682" spans="1:24">
      <c r="A682" s="1">
        <v>681</v>
      </c>
      <c r="B682" s="1" t="s">
        <v>728</v>
      </c>
      <c r="C682" s="1" t="s">
        <v>19</v>
      </c>
      <c r="F682" s="1" t="s">
        <v>695</v>
      </c>
      <c r="G682" s="1">
        <v>0</v>
      </c>
      <c r="H682" s="1" t="s">
        <v>21</v>
      </c>
      <c r="I682" s="1" t="s">
        <v>22</v>
      </c>
      <c r="L682" s="1" t="s">
        <v>24</v>
      </c>
      <c r="M682" s="1" t="s">
        <v>695</v>
      </c>
      <c r="N682" s="1">
        <v>0</v>
      </c>
      <c r="O682" s="1" t="s">
        <v>21</v>
      </c>
      <c r="P682" s="1" t="s">
        <v>55</v>
      </c>
      <c r="V682" s="1" t="s">
        <v>728</v>
      </c>
      <c r="W682" s="1">
        <v>14.45778</v>
      </c>
      <c r="X682" s="1">
        <v>-83.711650000000006</v>
      </c>
    </row>
    <row r="683" spans="1:24">
      <c r="A683" s="1">
        <v>682</v>
      </c>
      <c r="B683" s="1" t="s">
        <v>729</v>
      </c>
      <c r="C683" s="1" t="s">
        <v>19</v>
      </c>
      <c r="F683" s="1" t="s">
        <v>695</v>
      </c>
      <c r="G683" s="1">
        <v>0</v>
      </c>
      <c r="H683" s="1" t="s">
        <v>21</v>
      </c>
      <c r="I683" s="1" t="s">
        <v>22</v>
      </c>
      <c r="L683" s="1" t="s">
        <v>24</v>
      </c>
      <c r="M683" s="1" t="s">
        <v>695</v>
      </c>
      <c r="N683" s="1">
        <v>0</v>
      </c>
      <c r="O683" s="1" t="s">
        <v>21</v>
      </c>
      <c r="P683" s="1" t="s">
        <v>27</v>
      </c>
      <c r="V683" s="1" t="s">
        <v>729</v>
      </c>
      <c r="W683" s="1">
        <v>14.500540000000001</v>
      </c>
      <c r="X683" s="1">
        <v>-85.071520000000007</v>
      </c>
    </row>
    <row r="684" spans="1:24">
      <c r="A684" s="1">
        <v>683</v>
      </c>
      <c r="B684" s="1" t="s">
        <v>730</v>
      </c>
      <c r="C684" s="1" t="s">
        <v>19</v>
      </c>
      <c r="F684" s="1" t="s">
        <v>695</v>
      </c>
      <c r="G684" s="1">
        <v>0</v>
      </c>
      <c r="H684" s="1" t="s">
        <v>21</v>
      </c>
      <c r="I684" s="1" t="s">
        <v>22</v>
      </c>
      <c r="L684" s="1" t="s">
        <v>24</v>
      </c>
      <c r="M684" s="1" t="s">
        <v>695</v>
      </c>
      <c r="N684" s="1">
        <v>0</v>
      </c>
      <c r="O684" s="1" t="s">
        <v>21</v>
      </c>
      <c r="P684" s="1" t="s">
        <v>27</v>
      </c>
      <c r="V684" s="1" t="s">
        <v>730</v>
      </c>
      <c r="W684" s="1">
        <v>14.50089</v>
      </c>
      <c r="X684" s="1">
        <v>-85.114180000000005</v>
      </c>
    </row>
    <row r="685" spans="1:24">
      <c r="A685" s="1">
        <v>684</v>
      </c>
      <c r="B685" s="1" t="s">
        <v>731</v>
      </c>
      <c r="C685" s="1" t="s">
        <v>19</v>
      </c>
      <c r="F685" s="1" t="s">
        <v>695</v>
      </c>
      <c r="G685" s="1">
        <v>0</v>
      </c>
      <c r="H685" s="1" t="s">
        <v>21</v>
      </c>
      <c r="I685" s="1" t="s">
        <v>22</v>
      </c>
      <c r="L685" s="1" t="s">
        <v>24</v>
      </c>
      <c r="M685" s="1" t="s">
        <v>695</v>
      </c>
      <c r="N685" s="1">
        <v>0</v>
      </c>
      <c r="O685" s="1" t="s">
        <v>21</v>
      </c>
      <c r="P685" s="1" t="s">
        <v>27</v>
      </c>
      <c r="V685" s="1" t="s">
        <v>731</v>
      </c>
      <c r="W685" s="1">
        <v>14.500120000000001</v>
      </c>
      <c r="X685" s="1">
        <v>-84.858789999999999</v>
      </c>
    </row>
    <row r="686" spans="1:24">
      <c r="A686" s="1">
        <v>685</v>
      </c>
      <c r="B686" s="1" t="s">
        <v>732</v>
      </c>
      <c r="C686" s="1" t="s">
        <v>19</v>
      </c>
      <c r="F686" s="1" t="s">
        <v>695</v>
      </c>
      <c r="G686" s="1">
        <v>0</v>
      </c>
      <c r="H686" s="1" t="s">
        <v>21</v>
      </c>
      <c r="I686" s="1" t="s">
        <v>22</v>
      </c>
      <c r="L686" s="1" t="s">
        <v>24</v>
      </c>
      <c r="M686" s="1" t="s">
        <v>695</v>
      </c>
      <c r="N686" s="1">
        <v>0</v>
      </c>
      <c r="O686" s="1" t="s">
        <v>21</v>
      </c>
      <c r="P686" s="1" t="s">
        <v>27</v>
      </c>
      <c r="V686" s="1" t="s">
        <v>732</v>
      </c>
      <c r="W686" s="1">
        <v>14.500500000000001</v>
      </c>
      <c r="X686" s="1">
        <v>-84.816419999999994</v>
      </c>
    </row>
    <row r="687" spans="1:24">
      <c r="A687" s="1">
        <v>686</v>
      </c>
      <c r="B687" s="1" t="s">
        <v>733</v>
      </c>
      <c r="C687" s="1" t="s">
        <v>19</v>
      </c>
      <c r="F687" s="1" t="s">
        <v>695</v>
      </c>
      <c r="G687" s="1">
        <v>0</v>
      </c>
      <c r="H687" s="1" t="s">
        <v>21</v>
      </c>
      <c r="I687" s="1" t="s">
        <v>22</v>
      </c>
      <c r="L687" s="1" t="s">
        <v>24</v>
      </c>
      <c r="M687" s="1" t="s">
        <v>695</v>
      </c>
      <c r="N687" s="1">
        <v>0</v>
      </c>
      <c r="O687" s="1" t="s">
        <v>21</v>
      </c>
      <c r="P687" s="1" t="s">
        <v>27</v>
      </c>
      <c r="V687" s="1" t="s">
        <v>733</v>
      </c>
      <c r="W687" s="1">
        <v>14.500859999999999</v>
      </c>
      <c r="X687" s="1">
        <v>-84.603980000000007</v>
      </c>
    </row>
    <row r="688" spans="1:24">
      <c r="A688" s="1">
        <v>687</v>
      </c>
      <c r="B688" s="1" t="s">
        <v>734</v>
      </c>
      <c r="C688" s="1" t="s">
        <v>19</v>
      </c>
      <c r="F688" s="1" t="s">
        <v>695</v>
      </c>
      <c r="G688" s="1">
        <v>0</v>
      </c>
      <c r="H688" s="1" t="s">
        <v>21</v>
      </c>
      <c r="I688" s="1" t="s">
        <v>22</v>
      </c>
      <c r="L688" s="1" t="s">
        <v>24</v>
      </c>
      <c r="M688" s="1" t="s">
        <v>695</v>
      </c>
      <c r="N688" s="1">
        <v>0</v>
      </c>
      <c r="O688" s="1" t="s">
        <v>21</v>
      </c>
      <c r="P688" s="1" t="s">
        <v>27</v>
      </c>
      <c r="V688" s="1" t="s">
        <v>734</v>
      </c>
      <c r="W688" s="1">
        <v>14.4999</v>
      </c>
      <c r="X688" s="1">
        <v>-84.348619999999997</v>
      </c>
    </row>
    <row r="689" spans="1:24">
      <c r="A689" s="1">
        <v>688</v>
      </c>
      <c r="B689" s="1" t="s">
        <v>735</v>
      </c>
      <c r="C689" s="1" t="s">
        <v>19</v>
      </c>
      <c r="F689" s="1" t="s">
        <v>695</v>
      </c>
      <c r="G689" s="1">
        <v>0</v>
      </c>
      <c r="H689" s="1" t="s">
        <v>21</v>
      </c>
      <c r="I689" s="1" t="s">
        <v>22</v>
      </c>
      <c r="L689" s="1" t="s">
        <v>24</v>
      </c>
      <c r="M689" s="1" t="s">
        <v>695</v>
      </c>
      <c r="N689" s="1">
        <v>0</v>
      </c>
      <c r="O689" s="1" t="s">
        <v>21</v>
      </c>
      <c r="P689" s="1" t="s">
        <v>27</v>
      </c>
      <c r="V689" s="1" t="s">
        <v>735</v>
      </c>
      <c r="W689" s="1">
        <v>14.50038</v>
      </c>
      <c r="X689" s="1">
        <v>-84.391270000000006</v>
      </c>
    </row>
    <row r="690" spans="1:24">
      <c r="A690" s="1">
        <v>689</v>
      </c>
      <c r="B690" s="1" t="s">
        <v>736</v>
      </c>
      <c r="C690" s="1" t="s">
        <v>19</v>
      </c>
      <c r="F690" s="1" t="s">
        <v>695</v>
      </c>
      <c r="G690" s="1">
        <v>0</v>
      </c>
      <c r="H690" s="1" t="s">
        <v>21</v>
      </c>
      <c r="I690" s="1" t="s">
        <v>22</v>
      </c>
      <c r="L690" s="1" t="s">
        <v>24</v>
      </c>
      <c r="M690" s="1" t="s">
        <v>695</v>
      </c>
      <c r="N690" s="1">
        <v>0</v>
      </c>
      <c r="O690" s="1" t="s">
        <v>21</v>
      </c>
      <c r="P690" s="1" t="s">
        <v>27</v>
      </c>
      <c r="V690" s="1" t="s">
        <v>736</v>
      </c>
      <c r="W690" s="1">
        <v>14.50033</v>
      </c>
      <c r="X690" s="1">
        <v>-84.136170000000007</v>
      </c>
    </row>
    <row r="691" spans="1:24">
      <c r="A691" s="1">
        <v>690</v>
      </c>
      <c r="B691" s="1" t="s">
        <v>737</v>
      </c>
      <c r="C691" s="1" t="s">
        <v>19</v>
      </c>
      <c r="F691" s="1" t="s">
        <v>695</v>
      </c>
      <c r="G691" s="1">
        <v>0</v>
      </c>
      <c r="H691" s="1" t="s">
        <v>21</v>
      </c>
      <c r="I691" s="1" t="s">
        <v>22</v>
      </c>
      <c r="L691" s="1" t="s">
        <v>24</v>
      </c>
      <c r="M691" s="1" t="s">
        <v>695</v>
      </c>
      <c r="N691" s="1">
        <v>0</v>
      </c>
      <c r="O691" s="1" t="s">
        <v>21</v>
      </c>
      <c r="P691" s="1" t="s">
        <v>27</v>
      </c>
      <c r="V691" s="1" t="s">
        <v>737</v>
      </c>
      <c r="W691" s="1">
        <v>14.500830000000001</v>
      </c>
      <c r="X691" s="1">
        <v>-84.093779999999995</v>
      </c>
    </row>
    <row r="692" spans="1:24">
      <c r="A692" s="1">
        <v>691</v>
      </c>
      <c r="B692" s="1" t="s">
        <v>738</v>
      </c>
      <c r="C692" s="1" t="s">
        <v>19</v>
      </c>
      <c r="F692" s="1" t="s">
        <v>695</v>
      </c>
      <c r="G692" s="1">
        <v>0</v>
      </c>
      <c r="H692" s="1" t="s">
        <v>21</v>
      </c>
      <c r="I692" s="1" t="s">
        <v>22</v>
      </c>
      <c r="L692" s="1" t="s">
        <v>24</v>
      </c>
      <c r="M692" s="1" t="s">
        <v>695</v>
      </c>
      <c r="N692" s="1">
        <v>0</v>
      </c>
      <c r="O692" s="1" t="s">
        <v>21</v>
      </c>
      <c r="P692" s="1" t="s">
        <v>27</v>
      </c>
      <c r="V692" s="1" t="s">
        <v>738</v>
      </c>
      <c r="W692" s="1">
        <v>14.49968</v>
      </c>
      <c r="X692" s="1">
        <v>-83.838459999999998</v>
      </c>
    </row>
    <row r="693" spans="1:24">
      <c r="A693" s="1">
        <v>692</v>
      </c>
      <c r="B693" s="1" t="s">
        <v>739</v>
      </c>
      <c r="C693" s="1" t="s">
        <v>19</v>
      </c>
      <c r="F693" s="1" t="s">
        <v>695</v>
      </c>
      <c r="G693" s="1">
        <v>0</v>
      </c>
      <c r="H693" s="1" t="s">
        <v>21</v>
      </c>
      <c r="I693" s="1" t="s">
        <v>22</v>
      </c>
      <c r="L693" s="1" t="s">
        <v>24</v>
      </c>
      <c r="M693" s="1" t="s">
        <v>695</v>
      </c>
      <c r="N693" s="1">
        <v>0</v>
      </c>
      <c r="O693" s="1" t="s">
        <v>21</v>
      </c>
      <c r="P693" s="1" t="s">
        <v>27</v>
      </c>
      <c r="Q693" s="1" t="s">
        <v>178</v>
      </c>
      <c r="V693" s="1" t="s">
        <v>739</v>
      </c>
      <c r="W693" s="1">
        <v>14.543430000000001</v>
      </c>
      <c r="X693" s="1">
        <v>-85.029560000000004</v>
      </c>
    </row>
    <row r="694" spans="1:24">
      <c r="A694" s="1">
        <v>693</v>
      </c>
      <c r="B694" s="1" t="s">
        <v>740</v>
      </c>
      <c r="C694" s="1" t="s">
        <v>19</v>
      </c>
      <c r="F694" s="1" t="s">
        <v>695</v>
      </c>
      <c r="G694" s="1">
        <v>0</v>
      </c>
      <c r="H694" s="1" t="s">
        <v>21</v>
      </c>
      <c r="I694" s="1" t="s">
        <v>22</v>
      </c>
      <c r="L694" s="1" t="s">
        <v>24</v>
      </c>
      <c r="M694" s="1" t="s">
        <v>695</v>
      </c>
      <c r="N694" s="1">
        <v>0</v>
      </c>
      <c r="O694" s="1" t="s">
        <v>21</v>
      </c>
      <c r="P694" s="1" t="s">
        <v>27</v>
      </c>
      <c r="Q694" s="1" t="s">
        <v>178</v>
      </c>
      <c r="U694" s="1" t="s">
        <v>741</v>
      </c>
      <c r="V694" s="1" t="s">
        <v>740</v>
      </c>
      <c r="W694" s="1">
        <v>14.54264</v>
      </c>
      <c r="X694" s="1">
        <v>-84.858530000000002</v>
      </c>
    </row>
    <row r="695" spans="1:24">
      <c r="A695" s="1">
        <v>694</v>
      </c>
      <c r="B695" s="1" t="s">
        <v>742</v>
      </c>
      <c r="C695" s="1" t="s">
        <v>19</v>
      </c>
      <c r="F695" s="1" t="s">
        <v>695</v>
      </c>
      <c r="G695" s="1">
        <v>0</v>
      </c>
      <c r="H695" s="1" t="s">
        <v>21</v>
      </c>
      <c r="I695" s="1" t="s">
        <v>22</v>
      </c>
      <c r="L695" s="1" t="s">
        <v>24</v>
      </c>
      <c r="M695" s="1" t="s">
        <v>695</v>
      </c>
      <c r="N695" s="1">
        <v>0</v>
      </c>
      <c r="O695" s="1" t="s">
        <v>21</v>
      </c>
      <c r="P695" s="1" t="s">
        <v>27</v>
      </c>
      <c r="V695" s="1" t="s">
        <v>742</v>
      </c>
      <c r="W695" s="1">
        <v>14.542249999999999</v>
      </c>
      <c r="X695" s="1">
        <v>-84.816010000000006</v>
      </c>
    </row>
    <row r="696" spans="1:24">
      <c r="A696" s="1">
        <v>695</v>
      </c>
      <c r="B696" s="1" t="s">
        <v>743</v>
      </c>
      <c r="C696" s="1" t="s">
        <v>19</v>
      </c>
      <c r="F696" s="1" t="s">
        <v>695</v>
      </c>
      <c r="G696" s="1">
        <v>0</v>
      </c>
      <c r="H696" s="1" t="s">
        <v>21</v>
      </c>
      <c r="I696" s="1" t="s">
        <v>22</v>
      </c>
      <c r="L696" s="1" t="s">
        <v>24</v>
      </c>
      <c r="M696" s="1" t="s">
        <v>695</v>
      </c>
      <c r="N696" s="1">
        <v>0</v>
      </c>
      <c r="O696" s="1" t="s">
        <v>21</v>
      </c>
      <c r="P696" s="1" t="s">
        <v>27</v>
      </c>
      <c r="V696" s="1" t="s">
        <v>743</v>
      </c>
      <c r="W696" s="1">
        <v>14.54255</v>
      </c>
      <c r="X696" s="1">
        <v>-84.603390000000005</v>
      </c>
    </row>
    <row r="697" spans="1:24">
      <c r="A697" s="1">
        <v>696</v>
      </c>
      <c r="B697" s="1" t="s">
        <v>744</v>
      </c>
      <c r="C697" s="1" t="s">
        <v>19</v>
      </c>
      <c r="F697" s="1" t="s">
        <v>695</v>
      </c>
      <c r="G697" s="1">
        <v>0</v>
      </c>
      <c r="H697" s="1" t="s">
        <v>21</v>
      </c>
      <c r="I697" s="1" t="s">
        <v>22</v>
      </c>
      <c r="L697" s="1" t="s">
        <v>24</v>
      </c>
      <c r="M697" s="1" t="s">
        <v>695</v>
      </c>
      <c r="N697" s="1">
        <v>0</v>
      </c>
      <c r="O697" s="1" t="s">
        <v>21</v>
      </c>
      <c r="P697" s="1" t="s">
        <v>27</v>
      </c>
      <c r="Q697" s="1" t="s">
        <v>178</v>
      </c>
      <c r="V697" s="1" t="s">
        <v>744</v>
      </c>
      <c r="W697" s="1">
        <v>14.542949999999999</v>
      </c>
      <c r="X697" s="1">
        <v>-84.560860000000005</v>
      </c>
    </row>
    <row r="698" spans="1:24">
      <c r="A698" s="1">
        <v>697</v>
      </c>
      <c r="B698" s="1" t="s">
        <v>745</v>
      </c>
      <c r="C698" s="1" t="s">
        <v>19</v>
      </c>
      <c r="F698" s="1" t="s">
        <v>695</v>
      </c>
      <c r="G698" s="1">
        <v>0</v>
      </c>
      <c r="H698" s="1" t="s">
        <v>21</v>
      </c>
      <c r="I698" s="1" t="s">
        <v>22</v>
      </c>
      <c r="L698" s="1" t="s">
        <v>24</v>
      </c>
      <c r="M698" s="1" t="s">
        <v>695</v>
      </c>
      <c r="N698" s="1">
        <v>0</v>
      </c>
      <c r="O698" s="1" t="s">
        <v>21</v>
      </c>
      <c r="P698" s="1" t="s">
        <v>27</v>
      </c>
      <c r="Q698" s="1" t="s">
        <v>178</v>
      </c>
      <c r="V698" s="1" t="s">
        <v>745</v>
      </c>
      <c r="W698" s="1">
        <v>14.542870000000001</v>
      </c>
      <c r="X698" s="1">
        <v>-84.220669999999998</v>
      </c>
    </row>
    <row r="699" spans="1:24">
      <c r="A699" s="1">
        <v>698</v>
      </c>
      <c r="B699" s="1" t="s">
        <v>746</v>
      </c>
      <c r="C699" s="1" t="s">
        <v>19</v>
      </c>
      <c r="F699" s="1" t="s">
        <v>695</v>
      </c>
      <c r="G699" s="1">
        <v>0</v>
      </c>
      <c r="H699" s="1" t="s">
        <v>21</v>
      </c>
      <c r="I699" s="1" t="s">
        <v>22</v>
      </c>
      <c r="L699" s="1" t="s">
        <v>24</v>
      </c>
      <c r="M699" s="1" t="s">
        <v>695</v>
      </c>
      <c r="N699" s="1">
        <v>0</v>
      </c>
      <c r="O699" s="1" t="s">
        <v>21</v>
      </c>
      <c r="P699" s="1" t="s">
        <v>27</v>
      </c>
      <c r="V699" s="1" t="s">
        <v>746</v>
      </c>
      <c r="W699" s="1">
        <v>14.585940000000001</v>
      </c>
      <c r="X699" s="1">
        <v>-84.944900000000004</v>
      </c>
    </row>
    <row r="700" spans="1:24">
      <c r="A700" s="1">
        <v>699</v>
      </c>
      <c r="B700" s="1" t="s">
        <v>747</v>
      </c>
      <c r="C700" s="1" t="s">
        <v>19</v>
      </c>
      <c r="F700" s="1" t="s">
        <v>695</v>
      </c>
      <c r="G700" s="1">
        <v>0</v>
      </c>
      <c r="H700" s="1" t="s">
        <v>21</v>
      </c>
      <c r="I700" s="1" t="s">
        <v>22</v>
      </c>
      <c r="L700" s="1" t="s">
        <v>24</v>
      </c>
      <c r="M700" s="1" t="s">
        <v>695</v>
      </c>
      <c r="N700" s="1">
        <v>0</v>
      </c>
      <c r="O700" s="1" t="s">
        <v>21</v>
      </c>
      <c r="P700" s="1" t="s">
        <v>27</v>
      </c>
      <c r="V700" s="1" t="s">
        <v>747</v>
      </c>
      <c r="W700" s="1">
        <v>14.585559999999999</v>
      </c>
      <c r="X700" s="1">
        <v>-84.817220000000006</v>
      </c>
    </row>
    <row r="701" spans="1:24">
      <c r="A701" s="1">
        <v>700</v>
      </c>
      <c r="B701" s="1" t="s">
        <v>748</v>
      </c>
      <c r="C701" s="1" t="s">
        <v>19</v>
      </c>
      <c r="F701" s="1" t="s">
        <v>695</v>
      </c>
      <c r="G701" s="1">
        <v>0</v>
      </c>
      <c r="H701" s="1" t="s">
        <v>21</v>
      </c>
      <c r="I701" s="1" t="s">
        <v>22</v>
      </c>
      <c r="L701" s="1" t="s">
        <v>24</v>
      </c>
      <c r="M701" s="1" t="s">
        <v>695</v>
      </c>
      <c r="N701" s="1">
        <v>0</v>
      </c>
      <c r="O701" s="1" t="s">
        <v>21</v>
      </c>
      <c r="P701" s="1" t="s">
        <v>27</v>
      </c>
      <c r="V701" s="1" t="s">
        <v>748</v>
      </c>
      <c r="W701" s="1">
        <v>14.58549</v>
      </c>
      <c r="X701" s="1">
        <v>-84.562219999999996</v>
      </c>
    </row>
    <row r="702" spans="1:24">
      <c r="A702" s="1">
        <v>701</v>
      </c>
      <c r="B702" s="1" t="s">
        <v>749</v>
      </c>
      <c r="C702" s="1" t="s">
        <v>19</v>
      </c>
      <c r="F702" s="1" t="s">
        <v>695</v>
      </c>
      <c r="G702" s="1">
        <v>0</v>
      </c>
      <c r="H702" s="1" t="s">
        <v>21</v>
      </c>
      <c r="I702" s="1" t="s">
        <v>22</v>
      </c>
      <c r="L702" s="1" t="s">
        <v>24</v>
      </c>
      <c r="M702" s="1" t="s">
        <v>695</v>
      </c>
      <c r="N702" s="1">
        <v>0</v>
      </c>
      <c r="O702" s="1" t="s">
        <v>21</v>
      </c>
      <c r="P702" s="1" t="s">
        <v>27</v>
      </c>
      <c r="V702" s="1" t="s">
        <v>749</v>
      </c>
      <c r="W702" s="1">
        <v>14.585459999999999</v>
      </c>
      <c r="X702" s="1">
        <v>-84.307220000000001</v>
      </c>
    </row>
    <row r="703" spans="1:24">
      <c r="A703" s="1">
        <v>702</v>
      </c>
      <c r="B703" s="1" t="s">
        <v>750</v>
      </c>
      <c r="C703" s="1" t="s">
        <v>19</v>
      </c>
      <c r="F703" s="1" t="s">
        <v>54</v>
      </c>
      <c r="G703" s="1">
        <v>2</v>
      </c>
      <c r="H703" s="1" t="s">
        <v>21</v>
      </c>
      <c r="I703" s="1" t="s">
        <v>22</v>
      </c>
      <c r="L703" s="1" t="s">
        <v>24</v>
      </c>
      <c r="M703" s="1" t="s">
        <v>216</v>
      </c>
      <c r="N703" s="1">
        <v>0</v>
      </c>
      <c r="O703" s="1" t="s">
        <v>61</v>
      </c>
      <c r="P703" s="1" t="s">
        <v>55</v>
      </c>
      <c r="V703" s="1" t="s">
        <v>750</v>
      </c>
      <c r="W703" s="1">
        <v>14.585369999999999</v>
      </c>
      <c r="X703" s="1">
        <v>-83.797229999999999</v>
      </c>
    </row>
    <row r="704" spans="1:24">
      <c r="A704" s="1">
        <v>703</v>
      </c>
      <c r="B704" s="1" t="s">
        <v>751</v>
      </c>
      <c r="C704" s="1" t="s">
        <v>19</v>
      </c>
      <c r="F704" s="1" t="s">
        <v>3823</v>
      </c>
      <c r="G704" s="1">
        <v>9</v>
      </c>
      <c r="H704" s="1" t="s">
        <v>21</v>
      </c>
      <c r="I704" s="1" t="s">
        <v>22</v>
      </c>
      <c r="L704" s="1" t="s">
        <v>24</v>
      </c>
      <c r="M704" s="1" t="s">
        <v>216</v>
      </c>
      <c r="N704" s="1">
        <v>0</v>
      </c>
      <c r="O704" s="1" t="s">
        <v>21</v>
      </c>
      <c r="P704" s="1" t="s">
        <v>55</v>
      </c>
      <c r="V704" s="1" t="s">
        <v>751</v>
      </c>
      <c r="W704" s="1">
        <v>13.05559</v>
      </c>
      <c r="X704" s="1">
        <v>-84.307500000000005</v>
      </c>
    </row>
    <row r="705" spans="1:24">
      <c r="A705" s="1">
        <v>704</v>
      </c>
      <c r="B705" s="1" t="s">
        <v>752</v>
      </c>
      <c r="C705" s="1" t="s">
        <v>19</v>
      </c>
      <c r="F705" s="1" t="s">
        <v>3823</v>
      </c>
      <c r="G705" s="1">
        <v>9</v>
      </c>
      <c r="H705" s="1" t="s">
        <v>21</v>
      </c>
      <c r="I705" s="1" t="s">
        <v>22</v>
      </c>
      <c r="L705" s="1" t="s">
        <v>24</v>
      </c>
      <c r="M705" s="1" t="s">
        <v>216</v>
      </c>
      <c r="N705" s="1">
        <v>0</v>
      </c>
      <c r="O705" s="1" t="s">
        <v>21</v>
      </c>
      <c r="P705" s="1" t="s">
        <v>55</v>
      </c>
      <c r="V705" s="1" t="s">
        <v>752</v>
      </c>
      <c r="W705" s="1">
        <v>13.055110000000001</v>
      </c>
      <c r="X705" s="1">
        <v>-84.180130000000005</v>
      </c>
    </row>
    <row r="706" spans="1:24">
      <c r="A706" s="1">
        <v>705</v>
      </c>
      <c r="B706" s="1" t="s">
        <v>753</v>
      </c>
      <c r="C706" s="1" t="s">
        <v>19</v>
      </c>
      <c r="F706" s="1" t="s">
        <v>3822</v>
      </c>
      <c r="G706" s="1">
        <v>6</v>
      </c>
      <c r="H706" s="1" t="s">
        <v>21</v>
      </c>
      <c r="I706" s="1" t="s">
        <v>22</v>
      </c>
      <c r="L706" s="1" t="s">
        <v>24</v>
      </c>
      <c r="M706" s="1" t="s">
        <v>216</v>
      </c>
      <c r="N706" s="1">
        <v>0</v>
      </c>
      <c r="O706" s="1" t="s">
        <v>21</v>
      </c>
      <c r="P706" s="1" t="s">
        <v>55</v>
      </c>
      <c r="V706" s="1" t="s">
        <v>753</v>
      </c>
      <c r="W706" s="1">
        <v>13.140499999999999</v>
      </c>
      <c r="X706" s="1">
        <v>-84.306579999999997</v>
      </c>
    </row>
    <row r="707" spans="1:24">
      <c r="A707" s="1">
        <v>706</v>
      </c>
      <c r="B707" s="1" t="s">
        <v>754</v>
      </c>
      <c r="C707" s="1" t="s">
        <v>19</v>
      </c>
      <c r="F707" s="1" t="s">
        <v>3823</v>
      </c>
      <c r="G707" s="1">
        <v>9</v>
      </c>
      <c r="H707" s="1" t="s">
        <v>21</v>
      </c>
      <c r="I707" s="1" t="s">
        <v>22</v>
      </c>
      <c r="L707" s="1" t="s">
        <v>24</v>
      </c>
      <c r="M707" s="1" t="s">
        <v>216</v>
      </c>
      <c r="N707" s="1">
        <v>0</v>
      </c>
      <c r="O707" s="1" t="s">
        <v>21</v>
      </c>
      <c r="P707" s="1" t="s">
        <v>131</v>
      </c>
      <c r="V707" s="1" t="s">
        <v>754</v>
      </c>
      <c r="W707" s="1">
        <v>13.18243</v>
      </c>
      <c r="X707" s="1">
        <v>-84.816379999999995</v>
      </c>
    </row>
    <row r="708" spans="1:24">
      <c r="A708" s="1">
        <v>707</v>
      </c>
      <c r="B708" s="1" t="s">
        <v>755</v>
      </c>
      <c r="C708" s="1" t="s">
        <v>19</v>
      </c>
      <c r="F708" s="1" t="s">
        <v>3823</v>
      </c>
      <c r="G708" s="1">
        <v>7</v>
      </c>
      <c r="H708" s="1" t="s">
        <v>21</v>
      </c>
      <c r="I708" s="1" t="s">
        <v>22</v>
      </c>
      <c r="L708" s="1" t="s">
        <v>24</v>
      </c>
      <c r="M708" s="1" t="s">
        <v>216</v>
      </c>
      <c r="N708" s="1">
        <v>0</v>
      </c>
      <c r="O708" s="1" t="s">
        <v>21</v>
      </c>
      <c r="P708" s="1" t="s">
        <v>131</v>
      </c>
      <c r="V708" s="1" t="s">
        <v>755</v>
      </c>
      <c r="W708" s="1">
        <v>13.18258</v>
      </c>
      <c r="X708" s="1">
        <v>-84.263599999999997</v>
      </c>
    </row>
    <row r="709" spans="1:24">
      <c r="A709" s="1">
        <v>708</v>
      </c>
      <c r="B709" s="1" t="s">
        <v>756</v>
      </c>
      <c r="C709" s="1" t="s">
        <v>19</v>
      </c>
      <c r="F709" s="1" t="s">
        <v>3823</v>
      </c>
      <c r="G709" s="1">
        <v>9</v>
      </c>
      <c r="H709" s="1" t="s">
        <v>21</v>
      </c>
      <c r="I709" s="1" t="s">
        <v>22</v>
      </c>
      <c r="L709" s="1" t="s">
        <v>24</v>
      </c>
      <c r="M709" s="1" t="s">
        <v>216</v>
      </c>
      <c r="N709" s="1">
        <v>0</v>
      </c>
      <c r="O709" s="1" t="s">
        <v>21</v>
      </c>
      <c r="P709" s="1" t="s">
        <v>131</v>
      </c>
      <c r="V709" s="1" t="s">
        <v>756</v>
      </c>
      <c r="W709" s="1">
        <v>13.26789</v>
      </c>
      <c r="X709" s="1">
        <v>-85.114639999999994</v>
      </c>
    </row>
    <row r="710" spans="1:24">
      <c r="A710" s="1">
        <v>709</v>
      </c>
      <c r="B710" s="1" t="s">
        <v>757</v>
      </c>
      <c r="C710" s="1" t="s">
        <v>19</v>
      </c>
      <c r="F710" s="1" t="s">
        <v>3822</v>
      </c>
      <c r="G710" s="1">
        <v>6</v>
      </c>
      <c r="H710" s="1" t="s">
        <v>24</v>
      </c>
      <c r="I710" s="1" t="s">
        <v>22</v>
      </c>
      <c r="L710" s="1" t="s">
        <v>24</v>
      </c>
      <c r="M710" s="1" t="s">
        <v>216</v>
      </c>
      <c r="N710" s="1">
        <v>0</v>
      </c>
      <c r="O710" s="1" t="s">
        <v>21</v>
      </c>
      <c r="P710" s="1" t="s">
        <v>55</v>
      </c>
      <c r="V710" s="1" t="s">
        <v>757</v>
      </c>
      <c r="W710" s="1">
        <v>13.268039999999999</v>
      </c>
      <c r="X710" s="1">
        <v>-84.392020000000002</v>
      </c>
    </row>
    <row r="711" spans="1:24">
      <c r="A711" s="1">
        <v>710</v>
      </c>
      <c r="B711" s="1" t="s">
        <v>758</v>
      </c>
      <c r="C711" s="1" t="s">
        <v>19</v>
      </c>
      <c r="F711" s="1" t="s">
        <v>3823</v>
      </c>
      <c r="G711" s="1">
        <v>9</v>
      </c>
      <c r="H711" s="1" t="s">
        <v>21</v>
      </c>
      <c r="I711" s="1" t="s">
        <v>22</v>
      </c>
      <c r="L711" s="1" t="s">
        <v>24</v>
      </c>
      <c r="M711" s="1" t="s">
        <v>216</v>
      </c>
      <c r="N711" s="1">
        <v>0</v>
      </c>
      <c r="O711" s="1" t="s">
        <v>21</v>
      </c>
      <c r="P711" s="1" t="s">
        <v>55</v>
      </c>
      <c r="V711" s="1" t="s">
        <v>758</v>
      </c>
      <c r="W711" s="1">
        <v>13.396000000000001</v>
      </c>
      <c r="X711" s="1">
        <v>-85.284909999999996</v>
      </c>
    </row>
    <row r="712" spans="1:24">
      <c r="A712" s="1">
        <v>711</v>
      </c>
      <c r="B712" s="1" t="s">
        <v>759</v>
      </c>
      <c r="C712" s="1" t="s">
        <v>19</v>
      </c>
      <c r="F712" s="1" t="s">
        <v>3823</v>
      </c>
      <c r="G712" s="1">
        <v>9</v>
      </c>
      <c r="H712" s="1" t="s">
        <v>21</v>
      </c>
      <c r="I712" s="1" t="s">
        <v>22</v>
      </c>
      <c r="L712" s="1" t="s">
        <v>24</v>
      </c>
      <c r="M712" s="1" t="s">
        <v>216</v>
      </c>
      <c r="N712" s="1">
        <v>0</v>
      </c>
      <c r="O712" s="1" t="s">
        <v>21</v>
      </c>
      <c r="P712" s="1" t="s">
        <v>55</v>
      </c>
      <c r="V712" s="1" t="s">
        <v>759</v>
      </c>
      <c r="W712" s="1">
        <v>13.39559</v>
      </c>
      <c r="X712" s="1">
        <v>-84.562439999999995</v>
      </c>
    </row>
    <row r="713" spans="1:24">
      <c r="A713" s="1">
        <v>712</v>
      </c>
      <c r="B713" s="1" t="s">
        <v>760</v>
      </c>
      <c r="C713" s="1" t="s">
        <v>19</v>
      </c>
      <c r="F713" s="1" t="s">
        <v>216</v>
      </c>
      <c r="G713" s="1">
        <v>0</v>
      </c>
      <c r="H713" s="1" t="s">
        <v>21</v>
      </c>
      <c r="I713" s="1" t="s">
        <v>22</v>
      </c>
      <c r="L713" s="1" t="s">
        <v>24</v>
      </c>
      <c r="M713" s="1" t="s">
        <v>216</v>
      </c>
      <c r="N713" s="1">
        <v>0</v>
      </c>
      <c r="O713" s="1" t="s">
        <v>21</v>
      </c>
      <c r="P713" s="1" t="s">
        <v>55</v>
      </c>
      <c r="V713" s="1" t="s">
        <v>760</v>
      </c>
      <c r="W713" s="1">
        <v>14.58473</v>
      </c>
      <c r="X713" s="1">
        <v>-83.669600000000003</v>
      </c>
    </row>
    <row r="714" spans="1:24">
      <c r="A714" s="1">
        <v>713</v>
      </c>
      <c r="B714" s="1" t="s">
        <v>761</v>
      </c>
      <c r="C714" s="1" t="s">
        <v>19</v>
      </c>
      <c r="F714" s="1" t="s">
        <v>216</v>
      </c>
      <c r="G714" s="1">
        <v>0</v>
      </c>
      <c r="H714" s="1" t="s">
        <v>21</v>
      </c>
      <c r="I714" s="1" t="s">
        <v>22</v>
      </c>
      <c r="L714" s="1" t="s">
        <v>24</v>
      </c>
      <c r="M714" s="1" t="s">
        <v>216</v>
      </c>
      <c r="N714" s="1">
        <v>0</v>
      </c>
      <c r="O714" s="1" t="s">
        <v>21</v>
      </c>
      <c r="P714" s="1" t="s">
        <v>55</v>
      </c>
      <c r="V714" s="1" t="s">
        <v>761</v>
      </c>
      <c r="W714" s="1">
        <v>14.58531</v>
      </c>
      <c r="X714" s="1">
        <v>-83.542240000000007</v>
      </c>
    </row>
    <row r="715" spans="1:24">
      <c r="A715" s="1">
        <v>714</v>
      </c>
      <c r="B715" s="1" t="s">
        <v>762</v>
      </c>
      <c r="C715" s="1" t="s">
        <v>19</v>
      </c>
      <c r="F715" s="1" t="s">
        <v>216</v>
      </c>
      <c r="G715" s="1">
        <v>0</v>
      </c>
      <c r="H715" s="1" t="s">
        <v>21</v>
      </c>
      <c r="I715" s="1" t="s">
        <v>22</v>
      </c>
      <c r="L715" s="1" t="s">
        <v>24</v>
      </c>
      <c r="M715" s="1" t="s">
        <v>216</v>
      </c>
      <c r="N715" s="1">
        <v>0</v>
      </c>
      <c r="O715" s="1" t="s">
        <v>21</v>
      </c>
      <c r="P715" s="1" t="s">
        <v>55</v>
      </c>
      <c r="V715" s="1" t="s">
        <v>762</v>
      </c>
      <c r="W715" s="1">
        <v>14.628019999999999</v>
      </c>
      <c r="X715" s="1">
        <v>-84.901820000000001</v>
      </c>
    </row>
    <row r="716" spans="1:24">
      <c r="A716" s="1">
        <v>715</v>
      </c>
      <c r="B716" s="1" t="s">
        <v>763</v>
      </c>
      <c r="C716" s="1" t="s">
        <v>19</v>
      </c>
      <c r="F716" s="1" t="s">
        <v>216</v>
      </c>
      <c r="G716" s="1">
        <v>0</v>
      </c>
      <c r="H716" s="1" t="s">
        <v>21</v>
      </c>
      <c r="I716" s="1" t="s">
        <v>22</v>
      </c>
      <c r="L716" s="1" t="s">
        <v>24</v>
      </c>
      <c r="M716" s="1" t="s">
        <v>216</v>
      </c>
      <c r="N716" s="1">
        <v>0</v>
      </c>
      <c r="O716" s="1" t="s">
        <v>21</v>
      </c>
      <c r="P716" s="1" t="s">
        <v>55</v>
      </c>
      <c r="V716" s="1" t="s">
        <v>763</v>
      </c>
      <c r="W716" s="1">
        <v>14.62764</v>
      </c>
      <c r="X716" s="1">
        <v>-84.859309999999994</v>
      </c>
    </row>
    <row r="717" spans="1:24">
      <c r="A717" s="1">
        <v>716</v>
      </c>
      <c r="B717" s="1" t="s">
        <v>764</v>
      </c>
      <c r="C717" s="1" t="s">
        <v>19</v>
      </c>
      <c r="F717" s="1" t="s">
        <v>216</v>
      </c>
      <c r="G717" s="1">
        <v>0</v>
      </c>
      <c r="H717" s="1" t="s">
        <v>21</v>
      </c>
      <c r="I717" s="1" t="s">
        <v>22</v>
      </c>
      <c r="L717" s="1" t="s">
        <v>24</v>
      </c>
      <c r="M717" s="1" t="s">
        <v>216</v>
      </c>
      <c r="N717" s="1">
        <v>0</v>
      </c>
      <c r="O717" s="1" t="s">
        <v>21</v>
      </c>
      <c r="P717" s="1" t="s">
        <v>55</v>
      </c>
      <c r="V717" s="1" t="s">
        <v>764</v>
      </c>
      <c r="W717" s="1">
        <v>14.627140000000001</v>
      </c>
      <c r="X717" s="1">
        <v>-84.646780000000007</v>
      </c>
    </row>
    <row r="718" spans="1:24">
      <c r="A718" s="1">
        <v>717</v>
      </c>
      <c r="B718" s="1" t="s">
        <v>765</v>
      </c>
      <c r="C718" s="1" t="s">
        <v>19</v>
      </c>
      <c r="F718" s="1" t="s">
        <v>216</v>
      </c>
      <c r="G718" s="1">
        <v>0</v>
      </c>
      <c r="H718" s="1" t="s">
        <v>21</v>
      </c>
      <c r="I718" s="1" t="s">
        <v>22</v>
      </c>
      <c r="L718" s="1" t="s">
        <v>24</v>
      </c>
      <c r="M718" s="1" t="s">
        <v>216</v>
      </c>
      <c r="N718" s="1">
        <v>0</v>
      </c>
      <c r="O718" s="1" t="s">
        <v>21</v>
      </c>
      <c r="P718" s="1" t="s">
        <v>55</v>
      </c>
      <c r="V718" s="1" t="s">
        <v>765</v>
      </c>
      <c r="W718" s="1">
        <v>14.627420000000001</v>
      </c>
      <c r="X718" s="1">
        <v>-84.264210000000006</v>
      </c>
    </row>
    <row r="719" spans="1:24">
      <c r="A719" s="1">
        <v>718</v>
      </c>
      <c r="B719" s="1" t="s">
        <v>766</v>
      </c>
      <c r="C719" s="1" t="s">
        <v>19</v>
      </c>
      <c r="F719" s="1" t="s">
        <v>216</v>
      </c>
      <c r="G719" s="1">
        <v>0</v>
      </c>
      <c r="H719" s="1" t="s">
        <v>21</v>
      </c>
      <c r="I719" s="1" t="s">
        <v>22</v>
      </c>
      <c r="L719" s="1" t="s">
        <v>24</v>
      </c>
      <c r="M719" s="1" t="s">
        <v>216</v>
      </c>
      <c r="N719" s="1">
        <v>0</v>
      </c>
      <c r="O719" s="1" t="s">
        <v>61</v>
      </c>
      <c r="P719" s="1" t="s">
        <v>55</v>
      </c>
      <c r="V719" s="1" t="s">
        <v>766</v>
      </c>
      <c r="W719" s="1">
        <v>14.627370000000001</v>
      </c>
      <c r="X719" s="1">
        <v>-84.179190000000006</v>
      </c>
    </row>
    <row r="720" spans="1:24">
      <c r="A720" s="1">
        <v>719</v>
      </c>
      <c r="B720" s="1" t="s">
        <v>767</v>
      </c>
      <c r="C720" s="1" t="s">
        <v>19</v>
      </c>
      <c r="F720" s="1" t="s">
        <v>216</v>
      </c>
      <c r="G720" s="1">
        <v>0</v>
      </c>
      <c r="H720" s="1" t="s">
        <v>21</v>
      </c>
      <c r="I720" s="1" t="s">
        <v>22</v>
      </c>
      <c r="L720" s="1" t="s">
        <v>24</v>
      </c>
      <c r="M720" s="1" t="s">
        <v>216</v>
      </c>
      <c r="N720" s="1">
        <v>0</v>
      </c>
      <c r="O720" s="1" t="s">
        <v>21</v>
      </c>
      <c r="P720" s="1" t="s">
        <v>55</v>
      </c>
      <c r="V720" s="1" t="s">
        <v>767</v>
      </c>
      <c r="W720" s="1">
        <v>14.670870000000001</v>
      </c>
      <c r="X720" s="1">
        <v>-84.944109999999995</v>
      </c>
    </row>
    <row r="721" spans="1:24">
      <c r="A721" s="1">
        <v>720</v>
      </c>
      <c r="B721" s="1" t="s">
        <v>768</v>
      </c>
      <c r="C721" s="1" t="s">
        <v>19</v>
      </c>
      <c r="F721" s="1" t="s">
        <v>216</v>
      </c>
      <c r="G721" s="1">
        <v>0</v>
      </c>
      <c r="H721" s="1" t="s">
        <v>21</v>
      </c>
      <c r="I721" s="1" t="s">
        <v>22</v>
      </c>
      <c r="L721" s="1" t="s">
        <v>24</v>
      </c>
      <c r="M721" s="1" t="s">
        <v>216</v>
      </c>
      <c r="N721" s="1">
        <v>0</v>
      </c>
      <c r="O721" s="1" t="s">
        <v>21</v>
      </c>
      <c r="P721" s="1" t="s">
        <v>55</v>
      </c>
      <c r="V721" s="1" t="s">
        <v>768</v>
      </c>
      <c r="W721" s="1">
        <v>14.67048</v>
      </c>
      <c r="X721" s="1">
        <v>-84.816379999999995</v>
      </c>
    </row>
    <row r="722" spans="1:24">
      <c r="A722" s="1">
        <v>721</v>
      </c>
      <c r="B722" s="1" t="s">
        <v>769</v>
      </c>
      <c r="C722" s="1" t="s">
        <v>19</v>
      </c>
      <c r="F722" s="1" t="s">
        <v>216</v>
      </c>
      <c r="G722" s="1">
        <v>0</v>
      </c>
      <c r="H722" s="1" t="s">
        <v>21</v>
      </c>
      <c r="I722" s="1" t="s">
        <v>22</v>
      </c>
      <c r="L722" s="1" t="s">
        <v>24</v>
      </c>
      <c r="M722" s="1" t="s">
        <v>216</v>
      </c>
      <c r="N722" s="1">
        <v>0</v>
      </c>
      <c r="O722" s="1" t="s">
        <v>21</v>
      </c>
      <c r="P722" s="1" t="s">
        <v>55</v>
      </c>
      <c r="V722" s="1" t="s">
        <v>769</v>
      </c>
      <c r="W722" s="1">
        <v>14.67032</v>
      </c>
      <c r="X722" s="1">
        <v>-84.221159999999998</v>
      </c>
    </row>
    <row r="723" spans="1:24">
      <c r="A723" s="1">
        <v>722</v>
      </c>
      <c r="B723" s="1" t="s">
        <v>770</v>
      </c>
      <c r="C723" s="1" t="s">
        <v>19</v>
      </c>
      <c r="F723" s="1" t="s">
        <v>54</v>
      </c>
      <c r="G723" s="1">
        <v>2</v>
      </c>
      <c r="H723" s="1" t="s">
        <v>21</v>
      </c>
      <c r="I723" s="1" t="s">
        <v>22</v>
      </c>
      <c r="L723" s="1" t="s">
        <v>24</v>
      </c>
      <c r="M723" s="1" t="s">
        <v>216</v>
      </c>
      <c r="N723" s="1">
        <v>0</v>
      </c>
      <c r="O723" s="1" t="s">
        <v>21</v>
      </c>
      <c r="P723" s="1" t="s">
        <v>27</v>
      </c>
      <c r="V723" s="1" t="s">
        <v>770</v>
      </c>
      <c r="W723" s="1">
        <v>14.202109999999999</v>
      </c>
      <c r="X723" s="1">
        <v>-83.412850000000006</v>
      </c>
    </row>
    <row r="724" spans="1:24">
      <c r="A724" s="1">
        <v>723</v>
      </c>
      <c r="B724" s="1" t="s">
        <v>771</v>
      </c>
      <c r="C724" s="1" t="s">
        <v>19</v>
      </c>
      <c r="F724" s="1" t="s">
        <v>54</v>
      </c>
      <c r="G724" s="1">
        <v>0</v>
      </c>
      <c r="H724" s="1" t="s">
        <v>24</v>
      </c>
      <c r="I724" s="1" t="s">
        <v>22</v>
      </c>
      <c r="L724" s="1" t="s">
        <v>24</v>
      </c>
      <c r="M724" s="1" t="s">
        <v>216</v>
      </c>
      <c r="N724" s="1">
        <v>0</v>
      </c>
      <c r="O724" s="1" t="s">
        <v>21</v>
      </c>
      <c r="P724" s="1" t="s">
        <v>27</v>
      </c>
      <c r="V724" s="1" t="s">
        <v>771</v>
      </c>
      <c r="W724" s="1">
        <v>14.245340000000001</v>
      </c>
      <c r="X724" s="1">
        <v>-83.542310000000001</v>
      </c>
    </row>
    <row r="725" spans="1:24">
      <c r="A725" s="1">
        <v>724</v>
      </c>
      <c r="B725" s="1" t="s">
        <v>772</v>
      </c>
      <c r="C725" s="1" t="s">
        <v>19</v>
      </c>
      <c r="F725" s="1" t="s">
        <v>54</v>
      </c>
      <c r="G725" s="1">
        <v>2</v>
      </c>
      <c r="H725" s="1" t="s">
        <v>24</v>
      </c>
      <c r="I725" s="1" t="s">
        <v>22</v>
      </c>
      <c r="L725" s="1" t="s">
        <v>24</v>
      </c>
      <c r="M725" s="1" t="s">
        <v>216</v>
      </c>
      <c r="N725" s="1">
        <v>0</v>
      </c>
      <c r="O725" s="1" t="s">
        <v>21</v>
      </c>
      <c r="P725" s="1" t="s">
        <v>27</v>
      </c>
      <c r="V725" s="1" t="s">
        <v>772</v>
      </c>
      <c r="W725" s="1">
        <v>14.24466</v>
      </c>
      <c r="X725" s="1">
        <v>-83.329759999999993</v>
      </c>
    </row>
    <row r="726" spans="1:24">
      <c r="A726" s="1">
        <v>725</v>
      </c>
      <c r="B726" s="1" t="s">
        <v>773</v>
      </c>
      <c r="C726" s="1" t="s">
        <v>19</v>
      </c>
      <c r="F726" s="1" t="s">
        <v>54</v>
      </c>
      <c r="G726" s="1">
        <v>0</v>
      </c>
      <c r="H726" s="1" t="s">
        <v>24</v>
      </c>
      <c r="I726" s="1" t="s">
        <v>22</v>
      </c>
      <c r="J726" s="1" t="s">
        <v>33</v>
      </c>
      <c r="L726" s="1" t="s">
        <v>24</v>
      </c>
      <c r="M726" s="1" t="s">
        <v>216</v>
      </c>
      <c r="N726" s="1">
        <v>0</v>
      </c>
      <c r="O726" s="1" t="s">
        <v>24</v>
      </c>
      <c r="P726" s="1" t="s">
        <v>25</v>
      </c>
      <c r="V726" s="1" t="s">
        <v>773</v>
      </c>
      <c r="W726" s="1">
        <v>14.28712</v>
      </c>
      <c r="X726" s="1">
        <v>-83.414140000000003</v>
      </c>
    </row>
    <row r="727" spans="1:24">
      <c r="A727" s="1">
        <v>726</v>
      </c>
      <c r="B727" s="1" t="s">
        <v>774</v>
      </c>
      <c r="C727" s="1" t="s">
        <v>19</v>
      </c>
      <c r="F727" s="1" t="s">
        <v>54</v>
      </c>
      <c r="G727" s="1">
        <v>2</v>
      </c>
      <c r="H727" s="1" t="s">
        <v>21</v>
      </c>
      <c r="I727" s="1" t="s">
        <v>22</v>
      </c>
      <c r="L727" s="1" t="s">
        <v>24</v>
      </c>
      <c r="M727" s="1" t="s">
        <v>216</v>
      </c>
      <c r="N727" s="1">
        <v>0</v>
      </c>
      <c r="O727" s="1" t="s">
        <v>21</v>
      </c>
      <c r="P727" s="1" t="s">
        <v>27</v>
      </c>
      <c r="V727" s="1" t="s">
        <v>774</v>
      </c>
      <c r="W727" s="1">
        <v>14.33081</v>
      </c>
      <c r="X727" s="1">
        <v>-83.753659999999996</v>
      </c>
    </row>
    <row r="728" spans="1:24">
      <c r="A728" s="1">
        <v>727</v>
      </c>
      <c r="B728" s="1" t="s">
        <v>775</v>
      </c>
      <c r="C728" s="1" t="s">
        <v>19</v>
      </c>
      <c r="F728" s="1" t="s">
        <v>54</v>
      </c>
      <c r="G728" s="1">
        <v>2</v>
      </c>
      <c r="H728" s="1" t="s">
        <v>21</v>
      </c>
      <c r="I728" s="1" t="s">
        <v>22</v>
      </c>
      <c r="L728" s="1" t="s">
        <v>24</v>
      </c>
      <c r="M728" s="1" t="s">
        <v>216</v>
      </c>
      <c r="N728" s="1">
        <v>0</v>
      </c>
      <c r="O728" s="1" t="s">
        <v>21</v>
      </c>
      <c r="P728" s="1" t="s">
        <v>27</v>
      </c>
      <c r="V728" s="1" t="s">
        <v>775</v>
      </c>
      <c r="W728" s="1">
        <v>14.330209999999999</v>
      </c>
      <c r="X728" s="1">
        <v>-83.62603</v>
      </c>
    </row>
    <row r="729" spans="1:24">
      <c r="A729" s="1">
        <v>728</v>
      </c>
      <c r="B729" s="1" t="s">
        <v>776</v>
      </c>
      <c r="C729" s="1" t="s">
        <v>19</v>
      </c>
      <c r="F729" s="1" t="s">
        <v>54</v>
      </c>
      <c r="G729" s="1">
        <v>2</v>
      </c>
      <c r="H729" s="1" t="s">
        <v>24</v>
      </c>
      <c r="I729" s="1" t="s">
        <v>22</v>
      </c>
      <c r="L729" s="1" t="s">
        <v>24</v>
      </c>
      <c r="M729" s="1" t="s">
        <v>216</v>
      </c>
      <c r="N729" s="1">
        <v>2</v>
      </c>
      <c r="O729" s="1" t="s">
        <v>21</v>
      </c>
      <c r="P729" s="1" t="s">
        <v>27</v>
      </c>
      <c r="V729" s="1" t="s">
        <v>776</v>
      </c>
      <c r="W729" s="1">
        <v>14.329549999999999</v>
      </c>
      <c r="X729" s="1">
        <v>-83.498429999999999</v>
      </c>
    </row>
    <row r="730" spans="1:24">
      <c r="A730" s="1">
        <v>729</v>
      </c>
      <c r="B730" s="1" t="s">
        <v>777</v>
      </c>
      <c r="C730" s="1" t="s">
        <v>19</v>
      </c>
      <c r="F730" s="1" t="s">
        <v>54</v>
      </c>
      <c r="G730" s="1">
        <v>2</v>
      </c>
      <c r="H730" s="1" t="s">
        <v>21</v>
      </c>
      <c r="I730" s="1" t="s">
        <v>22</v>
      </c>
      <c r="L730" s="1" t="s">
        <v>24</v>
      </c>
      <c r="M730" s="1" t="s">
        <v>216</v>
      </c>
      <c r="N730" s="1">
        <v>0</v>
      </c>
      <c r="O730" s="1" t="s">
        <v>21</v>
      </c>
      <c r="P730" s="1" t="s">
        <v>55</v>
      </c>
      <c r="V730" s="1" t="s">
        <v>777</v>
      </c>
      <c r="W730" s="1">
        <v>14.33076</v>
      </c>
      <c r="X730" s="1">
        <v>-83.243449999999996</v>
      </c>
    </row>
    <row r="731" spans="1:24">
      <c r="A731" s="1">
        <v>730</v>
      </c>
      <c r="B731" s="1" t="s">
        <v>778</v>
      </c>
      <c r="C731" s="1" t="s">
        <v>19</v>
      </c>
      <c r="F731" s="1" t="s">
        <v>54</v>
      </c>
      <c r="G731" s="1">
        <v>2</v>
      </c>
      <c r="H731" s="1" t="s">
        <v>21</v>
      </c>
      <c r="I731" s="1" t="s">
        <v>22</v>
      </c>
      <c r="L731" s="1" t="s">
        <v>24</v>
      </c>
      <c r="M731" s="1" t="s">
        <v>216</v>
      </c>
      <c r="N731" s="1">
        <v>0</v>
      </c>
      <c r="O731" s="1" t="s">
        <v>21</v>
      </c>
      <c r="P731" s="1" t="s">
        <v>27</v>
      </c>
      <c r="V731" s="1" t="s">
        <v>778</v>
      </c>
      <c r="W731" s="1">
        <v>14.372769999999999</v>
      </c>
      <c r="X731" s="1">
        <v>-83.710449999999994</v>
      </c>
    </row>
    <row r="732" spans="1:24">
      <c r="A732" s="1">
        <v>731</v>
      </c>
      <c r="B732" s="1" t="s">
        <v>779</v>
      </c>
      <c r="C732" s="1" t="s">
        <v>19</v>
      </c>
      <c r="F732" s="1" t="s">
        <v>54</v>
      </c>
      <c r="G732" s="1">
        <v>2</v>
      </c>
      <c r="H732" s="1" t="s">
        <v>21</v>
      </c>
      <c r="I732" s="1" t="s">
        <v>22</v>
      </c>
      <c r="L732" s="1" t="s">
        <v>24</v>
      </c>
      <c r="M732" s="1" t="s">
        <v>216</v>
      </c>
      <c r="N732" s="1">
        <v>0</v>
      </c>
      <c r="O732" s="1" t="s">
        <v>21</v>
      </c>
      <c r="P732" s="1" t="s">
        <v>27</v>
      </c>
      <c r="V732" s="1" t="s">
        <v>779</v>
      </c>
      <c r="W732" s="1">
        <v>14.37218</v>
      </c>
      <c r="X732" s="1">
        <v>-83.667929999999998</v>
      </c>
    </row>
    <row r="733" spans="1:24">
      <c r="A733" s="1">
        <v>732</v>
      </c>
      <c r="B733" s="1" t="s">
        <v>780</v>
      </c>
      <c r="C733" s="1" t="s">
        <v>19</v>
      </c>
      <c r="F733" s="1" t="s">
        <v>54</v>
      </c>
      <c r="G733" s="1">
        <v>2</v>
      </c>
      <c r="H733" s="1" t="s">
        <v>24</v>
      </c>
      <c r="I733" s="1" t="s">
        <v>22</v>
      </c>
      <c r="L733" s="1" t="s">
        <v>24</v>
      </c>
      <c r="M733" s="1" t="s">
        <v>216</v>
      </c>
      <c r="N733" s="1">
        <v>0</v>
      </c>
      <c r="O733" s="1" t="s">
        <v>21</v>
      </c>
      <c r="P733" s="1" t="s">
        <v>27</v>
      </c>
      <c r="V733" s="1" t="s">
        <v>780</v>
      </c>
      <c r="W733" s="1">
        <v>14.41535</v>
      </c>
      <c r="X733" s="1">
        <v>-83.712270000000004</v>
      </c>
    </row>
    <row r="734" spans="1:24">
      <c r="A734" s="1">
        <v>733</v>
      </c>
      <c r="B734" s="1" t="s">
        <v>781</v>
      </c>
      <c r="C734" s="1" t="s">
        <v>19</v>
      </c>
      <c r="F734" s="1" t="s">
        <v>54</v>
      </c>
      <c r="G734" s="1">
        <v>0</v>
      </c>
      <c r="H734" s="1" t="s">
        <v>21</v>
      </c>
      <c r="I734" s="1" t="s">
        <v>22</v>
      </c>
      <c r="L734" s="1" t="s">
        <v>24</v>
      </c>
      <c r="M734" s="1" t="s">
        <v>216</v>
      </c>
      <c r="N734" s="1">
        <v>0</v>
      </c>
      <c r="O734" s="1" t="s">
        <v>21</v>
      </c>
      <c r="P734" s="1" t="s">
        <v>27</v>
      </c>
      <c r="V734" s="1" t="s">
        <v>781</v>
      </c>
      <c r="W734" s="1">
        <v>14.414759999999999</v>
      </c>
      <c r="X734" s="1">
        <v>-83.669669999999996</v>
      </c>
    </row>
    <row r="735" spans="1:24">
      <c r="A735" s="1">
        <v>734</v>
      </c>
      <c r="B735" s="1" t="s">
        <v>782</v>
      </c>
      <c r="C735" s="1" t="s">
        <v>19</v>
      </c>
      <c r="F735" s="1" t="s">
        <v>54</v>
      </c>
      <c r="G735" s="1">
        <v>2</v>
      </c>
      <c r="H735" s="1" t="s">
        <v>24</v>
      </c>
      <c r="I735" s="1" t="s">
        <v>22</v>
      </c>
      <c r="L735" s="1" t="s">
        <v>24</v>
      </c>
      <c r="M735" s="1" t="s">
        <v>216</v>
      </c>
      <c r="N735" s="1">
        <v>1</v>
      </c>
      <c r="O735" s="1" t="s">
        <v>21</v>
      </c>
      <c r="P735" s="1" t="s">
        <v>27</v>
      </c>
      <c r="V735" s="1" t="s">
        <v>782</v>
      </c>
      <c r="W735" s="1">
        <v>14.415319999999999</v>
      </c>
      <c r="X735" s="1">
        <v>-83.457269999999994</v>
      </c>
    </row>
    <row r="736" spans="1:24">
      <c r="A736" s="1">
        <v>735</v>
      </c>
      <c r="B736" s="1" t="s">
        <v>783</v>
      </c>
      <c r="C736" s="1" t="s">
        <v>19</v>
      </c>
      <c r="F736" s="1" t="s">
        <v>54</v>
      </c>
      <c r="G736" s="1">
        <v>1</v>
      </c>
      <c r="H736" s="1" t="s">
        <v>61</v>
      </c>
      <c r="I736" s="1" t="s">
        <v>22</v>
      </c>
      <c r="J736" s="1" t="s">
        <v>33</v>
      </c>
      <c r="L736" s="1" t="s">
        <v>24</v>
      </c>
      <c r="M736" s="1" t="s">
        <v>216</v>
      </c>
      <c r="N736" s="1">
        <v>0</v>
      </c>
      <c r="O736" s="1" t="s">
        <v>21</v>
      </c>
      <c r="P736" s="1" t="s">
        <v>55</v>
      </c>
      <c r="V736" s="1" t="s">
        <v>783</v>
      </c>
      <c r="W736" s="1">
        <v>14.457229999999999</v>
      </c>
      <c r="X736" s="1">
        <v>-83.754159999999999</v>
      </c>
    </row>
    <row r="737" spans="1:24">
      <c r="A737" s="1">
        <v>736</v>
      </c>
      <c r="B737" s="1" t="s">
        <v>784</v>
      </c>
      <c r="C737" s="1" t="s">
        <v>19</v>
      </c>
      <c r="F737" s="1" t="s">
        <v>54</v>
      </c>
      <c r="G737" s="1">
        <v>2</v>
      </c>
      <c r="H737" s="1" t="s">
        <v>24</v>
      </c>
      <c r="I737" s="1" t="s">
        <v>22</v>
      </c>
      <c r="L737" s="1" t="s">
        <v>24</v>
      </c>
      <c r="M737" s="1" t="s">
        <v>216</v>
      </c>
      <c r="N737" s="1">
        <v>0</v>
      </c>
      <c r="O737" s="1" t="s">
        <v>21</v>
      </c>
      <c r="P737" s="1" t="s">
        <v>27</v>
      </c>
      <c r="V737" s="1" t="s">
        <v>784</v>
      </c>
      <c r="W737" s="1">
        <v>14.45711</v>
      </c>
      <c r="X737" s="1">
        <v>-83.499120000000005</v>
      </c>
    </row>
    <row r="738" spans="1:24">
      <c r="A738" s="1">
        <v>737</v>
      </c>
      <c r="B738" s="1" t="s">
        <v>785</v>
      </c>
      <c r="C738" s="1" t="s">
        <v>19</v>
      </c>
      <c r="F738" s="1" t="s">
        <v>54</v>
      </c>
      <c r="G738" s="1">
        <v>2</v>
      </c>
      <c r="H738" s="1" t="s">
        <v>21</v>
      </c>
      <c r="I738" s="1" t="s">
        <v>22</v>
      </c>
      <c r="L738" s="1" t="s">
        <v>24</v>
      </c>
      <c r="M738" s="1" t="s">
        <v>216</v>
      </c>
      <c r="N738" s="1">
        <v>1</v>
      </c>
      <c r="O738" s="1" t="s">
        <v>21</v>
      </c>
      <c r="P738" s="1" t="s">
        <v>27</v>
      </c>
      <c r="V738" s="1" t="s">
        <v>785</v>
      </c>
      <c r="W738" s="1">
        <v>14.456480000000001</v>
      </c>
      <c r="X738" s="1">
        <v>-83.456620000000001</v>
      </c>
    </row>
    <row r="739" spans="1:24">
      <c r="A739" s="1">
        <v>738</v>
      </c>
      <c r="B739" s="1" t="s">
        <v>786</v>
      </c>
      <c r="C739" s="1" t="s">
        <v>19</v>
      </c>
      <c r="F739" s="1" t="s">
        <v>54</v>
      </c>
      <c r="G739" s="1">
        <v>1</v>
      </c>
      <c r="H739" s="1" t="s">
        <v>61</v>
      </c>
      <c r="I739" s="1" t="s">
        <v>22</v>
      </c>
      <c r="L739" s="1" t="s">
        <v>24</v>
      </c>
      <c r="M739" s="1" t="s">
        <v>216</v>
      </c>
      <c r="N739" s="1">
        <v>0</v>
      </c>
      <c r="O739" s="1" t="s">
        <v>21</v>
      </c>
      <c r="P739" s="1" t="s">
        <v>27</v>
      </c>
      <c r="V739" s="1" t="s">
        <v>786</v>
      </c>
      <c r="W739" s="1">
        <v>14.500249999999999</v>
      </c>
      <c r="X739" s="1">
        <v>-83.881079999999997</v>
      </c>
    </row>
    <row r="740" spans="1:24">
      <c r="A740" s="1">
        <v>739</v>
      </c>
      <c r="B740" s="1" t="s">
        <v>787</v>
      </c>
      <c r="C740" s="1" t="s">
        <v>19</v>
      </c>
      <c r="F740" s="1" t="s">
        <v>54</v>
      </c>
      <c r="G740" s="1">
        <v>1</v>
      </c>
      <c r="H740" s="1" t="s">
        <v>24</v>
      </c>
      <c r="I740" s="1" t="s">
        <v>22</v>
      </c>
      <c r="L740" s="1" t="s">
        <v>24</v>
      </c>
      <c r="M740" s="1" t="s">
        <v>216</v>
      </c>
      <c r="N740" s="1">
        <v>0</v>
      </c>
      <c r="O740" s="1" t="s">
        <v>21</v>
      </c>
      <c r="P740" s="1" t="s">
        <v>27</v>
      </c>
      <c r="V740" s="1" t="s">
        <v>787</v>
      </c>
      <c r="W740" s="1">
        <v>14.499599999999999</v>
      </c>
      <c r="X740" s="1">
        <v>-83.668400000000005</v>
      </c>
    </row>
    <row r="741" spans="1:24">
      <c r="A741" s="1">
        <v>740</v>
      </c>
      <c r="B741" s="1" t="s">
        <v>788</v>
      </c>
      <c r="C741" s="1" t="s">
        <v>19</v>
      </c>
      <c r="F741" s="1" t="s">
        <v>54</v>
      </c>
      <c r="G741" s="1">
        <v>1</v>
      </c>
      <c r="H741" s="1" t="s">
        <v>21</v>
      </c>
      <c r="I741" s="1" t="s">
        <v>22</v>
      </c>
      <c r="L741" s="1" t="s">
        <v>24</v>
      </c>
      <c r="M741" s="1" t="s">
        <v>216</v>
      </c>
      <c r="N741" s="1">
        <v>0</v>
      </c>
      <c r="O741" s="1" t="s">
        <v>21</v>
      </c>
      <c r="P741" s="1" t="s">
        <v>27</v>
      </c>
      <c r="V741" s="1" t="s">
        <v>788</v>
      </c>
      <c r="W741" s="1">
        <v>14.5002</v>
      </c>
      <c r="X741" s="1">
        <v>-83.625990000000002</v>
      </c>
    </row>
    <row r="742" spans="1:24">
      <c r="A742" s="1">
        <v>741</v>
      </c>
      <c r="B742" s="1" t="s">
        <v>789</v>
      </c>
      <c r="C742" s="1" t="s">
        <v>19</v>
      </c>
      <c r="F742" s="1" t="s">
        <v>54</v>
      </c>
      <c r="G742" s="1">
        <v>2</v>
      </c>
      <c r="H742" s="1" t="s">
        <v>21</v>
      </c>
      <c r="I742" s="1" t="s">
        <v>22</v>
      </c>
      <c r="L742" s="1" t="s">
        <v>24</v>
      </c>
      <c r="M742" s="1" t="s">
        <v>216</v>
      </c>
      <c r="N742" s="1">
        <v>0</v>
      </c>
      <c r="O742" s="1" t="s">
        <v>21</v>
      </c>
      <c r="P742" s="1" t="s">
        <v>27</v>
      </c>
      <c r="V742" s="1" t="s">
        <v>789</v>
      </c>
      <c r="W742" s="1">
        <v>14.500769999999999</v>
      </c>
      <c r="X742" s="1">
        <v>-83.413510000000002</v>
      </c>
    </row>
    <row r="743" spans="1:24">
      <c r="A743" s="1">
        <v>742</v>
      </c>
      <c r="B743" s="1" t="s">
        <v>790</v>
      </c>
      <c r="C743" s="1" t="s">
        <v>19</v>
      </c>
      <c r="F743" s="1" t="s">
        <v>54</v>
      </c>
      <c r="G743" s="1">
        <v>2</v>
      </c>
      <c r="H743" s="1" t="s">
        <v>24</v>
      </c>
      <c r="I743" s="1" t="s">
        <v>22</v>
      </c>
      <c r="L743" s="1" t="s">
        <v>24</v>
      </c>
      <c r="M743" s="1" t="s">
        <v>216</v>
      </c>
      <c r="N743" s="1">
        <v>0</v>
      </c>
      <c r="O743" s="1" t="s">
        <v>21</v>
      </c>
      <c r="P743" s="1" t="s">
        <v>27</v>
      </c>
      <c r="V743" s="1" t="s">
        <v>790</v>
      </c>
      <c r="W743" s="1">
        <v>14.542339999999999</v>
      </c>
      <c r="X743" s="1">
        <v>-84.093109999999996</v>
      </c>
    </row>
    <row r="744" spans="1:24">
      <c r="A744" s="1">
        <v>743</v>
      </c>
      <c r="B744" s="1" t="s">
        <v>791</v>
      </c>
      <c r="C744" s="1" t="s">
        <v>19</v>
      </c>
      <c r="F744" s="1" t="s">
        <v>54</v>
      </c>
      <c r="G744" s="1">
        <v>2</v>
      </c>
      <c r="H744" s="1" t="s">
        <v>24</v>
      </c>
      <c r="I744" s="1" t="s">
        <v>22</v>
      </c>
      <c r="L744" s="1" t="s">
        <v>24</v>
      </c>
      <c r="M744" s="1" t="s">
        <v>216</v>
      </c>
      <c r="N744" s="1">
        <v>1</v>
      </c>
      <c r="O744" s="1" t="s">
        <v>21</v>
      </c>
      <c r="P744" s="1" t="s">
        <v>27</v>
      </c>
      <c r="V744" s="1" t="s">
        <v>791</v>
      </c>
      <c r="W744" s="1">
        <v>14.54275</v>
      </c>
      <c r="X744" s="1">
        <v>-83.710390000000004</v>
      </c>
    </row>
    <row r="745" spans="1:24">
      <c r="A745" s="1">
        <v>744</v>
      </c>
      <c r="B745" s="1" t="s">
        <v>792</v>
      </c>
      <c r="C745" s="1" t="s">
        <v>19</v>
      </c>
      <c r="F745" s="1" t="s">
        <v>54</v>
      </c>
      <c r="G745" s="1">
        <v>1</v>
      </c>
      <c r="H745" s="1" t="s">
        <v>21</v>
      </c>
      <c r="I745" s="1" t="s">
        <v>22</v>
      </c>
      <c r="L745" s="1" t="s">
        <v>24</v>
      </c>
      <c r="M745" s="1" t="s">
        <v>216</v>
      </c>
      <c r="N745" s="1">
        <v>0</v>
      </c>
      <c r="O745" s="1" t="s">
        <v>21</v>
      </c>
      <c r="P745" s="1" t="s">
        <v>27</v>
      </c>
      <c r="V745" s="1" t="s">
        <v>792</v>
      </c>
      <c r="W745" s="1">
        <v>14.54144</v>
      </c>
      <c r="X745" s="1">
        <v>-83.455269999999999</v>
      </c>
    </row>
    <row r="746" spans="1:24">
      <c r="A746" s="1">
        <v>745</v>
      </c>
      <c r="B746" s="1" t="s">
        <v>793</v>
      </c>
      <c r="C746" s="1" t="s">
        <v>19</v>
      </c>
      <c r="F746" s="1" t="s">
        <v>54</v>
      </c>
      <c r="G746" s="1">
        <v>2</v>
      </c>
      <c r="H746" s="1" t="s">
        <v>24</v>
      </c>
      <c r="I746" s="1" t="s">
        <v>22</v>
      </c>
      <c r="L746" s="1" t="s">
        <v>24</v>
      </c>
      <c r="M746" s="1" t="s">
        <v>216</v>
      </c>
      <c r="N746" s="1">
        <v>0</v>
      </c>
      <c r="O746" s="1" t="s">
        <v>21</v>
      </c>
      <c r="P746" s="1" t="s">
        <v>27</v>
      </c>
      <c r="V746" s="1" t="s">
        <v>793</v>
      </c>
      <c r="W746" s="1">
        <v>14.585929999999999</v>
      </c>
      <c r="X746" s="1">
        <v>-83.924880000000002</v>
      </c>
    </row>
    <row r="747" spans="1:24">
      <c r="A747" s="1">
        <v>746</v>
      </c>
      <c r="B747" s="1" t="s">
        <v>794</v>
      </c>
      <c r="C747" s="1" t="s">
        <v>19</v>
      </c>
      <c r="F747" s="1" t="s">
        <v>3822</v>
      </c>
      <c r="G747" s="1">
        <v>5</v>
      </c>
      <c r="H747" s="1" t="s">
        <v>21</v>
      </c>
      <c r="I747" s="1" t="s">
        <v>22</v>
      </c>
      <c r="L747" s="1" t="s">
        <v>24</v>
      </c>
      <c r="M747" s="1" t="s">
        <v>216</v>
      </c>
      <c r="N747" s="1">
        <v>0</v>
      </c>
      <c r="O747" s="1" t="s">
        <v>21</v>
      </c>
      <c r="P747" s="1" t="s">
        <v>27</v>
      </c>
      <c r="V747" s="1" t="s">
        <v>794</v>
      </c>
      <c r="W747" s="1">
        <v>13.480549999999999</v>
      </c>
      <c r="X747" s="1">
        <v>-84.646609999999995</v>
      </c>
    </row>
    <row r="748" spans="1:24">
      <c r="A748" s="1">
        <v>747</v>
      </c>
      <c r="B748" s="1" t="s">
        <v>795</v>
      </c>
      <c r="C748" s="1" t="s">
        <v>19</v>
      </c>
      <c r="F748" s="1" t="s">
        <v>3823</v>
      </c>
      <c r="G748" s="1">
        <v>9</v>
      </c>
      <c r="H748" s="1" t="s">
        <v>21</v>
      </c>
      <c r="I748" s="1" t="s">
        <v>22</v>
      </c>
      <c r="L748" s="1" t="s">
        <v>24</v>
      </c>
      <c r="M748" s="1" t="s">
        <v>216</v>
      </c>
      <c r="N748" s="1">
        <v>0</v>
      </c>
      <c r="O748" s="1" t="s">
        <v>21</v>
      </c>
      <c r="P748" s="1" t="s">
        <v>27</v>
      </c>
      <c r="V748" s="1" t="s">
        <v>795</v>
      </c>
      <c r="W748" s="1">
        <v>13.52304</v>
      </c>
      <c r="X748" s="1">
        <v>-85.624210000000005</v>
      </c>
    </row>
    <row r="749" spans="1:24">
      <c r="A749" s="1">
        <v>748</v>
      </c>
      <c r="B749" s="1" t="s">
        <v>796</v>
      </c>
      <c r="C749" s="1" t="s">
        <v>19</v>
      </c>
      <c r="F749" s="1" t="s">
        <v>3823</v>
      </c>
      <c r="G749" s="1">
        <v>9</v>
      </c>
      <c r="H749" s="1" t="s">
        <v>21</v>
      </c>
      <c r="I749" s="1" t="s">
        <v>22</v>
      </c>
      <c r="L749" s="1" t="s">
        <v>24</v>
      </c>
      <c r="M749" s="1" t="s">
        <v>216</v>
      </c>
      <c r="N749" s="1">
        <v>0</v>
      </c>
      <c r="O749" s="1" t="s">
        <v>21</v>
      </c>
      <c r="P749" s="1" t="s">
        <v>27</v>
      </c>
      <c r="V749" s="1" t="s">
        <v>796</v>
      </c>
      <c r="W749" s="1">
        <v>13.523110000000001</v>
      </c>
      <c r="X749" s="1">
        <v>-84.901330000000002</v>
      </c>
    </row>
    <row r="750" spans="1:24">
      <c r="A750" s="1">
        <v>749</v>
      </c>
      <c r="B750" s="1" t="s">
        <v>797</v>
      </c>
      <c r="C750" s="1" t="s">
        <v>19</v>
      </c>
      <c r="F750" s="1" t="s">
        <v>3822</v>
      </c>
      <c r="G750" s="1">
        <v>4</v>
      </c>
      <c r="H750" s="1" t="s">
        <v>21</v>
      </c>
      <c r="I750" s="1" t="s">
        <v>22</v>
      </c>
      <c r="L750" s="1" t="s">
        <v>24</v>
      </c>
      <c r="M750" s="1" t="s">
        <v>216</v>
      </c>
      <c r="N750" s="1">
        <v>2</v>
      </c>
      <c r="O750" s="1" t="s">
        <v>21</v>
      </c>
      <c r="P750" s="1" t="s">
        <v>55</v>
      </c>
      <c r="V750" s="1" t="s">
        <v>797</v>
      </c>
      <c r="W750" s="1">
        <v>13.565619999999999</v>
      </c>
      <c r="X750" s="1">
        <v>-85.879900000000006</v>
      </c>
    </row>
    <row r="751" spans="1:24">
      <c r="A751" s="1">
        <v>750</v>
      </c>
      <c r="B751" s="1" t="s">
        <v>798</v>
      </c>
      <c r="C751" s="1" t="s">
        <v>19</v>
      </c>
      <c r="F751" s="1" t="s">
        <v>3823</v>
      </c>
      <c r="G751" s="1">
        <v>9</v>
      </c>
      <c r="H751" s="1" t="s">
        <v>21</v>
      </c>
      <c r="I751" s="1" t="s">
        <v>22</v>
      </c>
      <c r="L751" s="1" t="s">
        <v>24</v>
      </c>
      <c r="M751" s="1" t="s">
        <v>216</v>
      </c>
      <c r="N751" s="1">
        <v>0</v>
      </c>
      <c r="O751" s="1" t="s">
        <v>21</v>
      </c>
      <c r="P751" s="1" t="s">
        <v>55</v>
      </c>
      <c r="V751" s="1" t="s">
        <v>798</v>
      </c>
      <c r="W751" s="1">
        <v>13.565989999999999</v>
      </c>
      <c r="X751" s="1">
        <v>-85.62491</v>
      </c>
    </row>
    <row r="752" spans="1:24">
      <c r="A752" s="1">
        <v>751</v>
      </c>
      <c r="B752" s="1" t="s">
        <v>799</v>
      </c>
      <c r="C752" s="1" t="s">
        <v>19</v>
      </c>
      <c r="F752" s="1" t="s">
        <v>3823</v>
      </c>
      <c r="G752" s="1">
        <v>7</v>
      </c>
      <c r="H752" s="1" t="s">
        <v>21</v>
      </c>
      <c r="I752" s="1" t="s">
        <v>22</v>
      </c>
      <c r="L752" s="1" t="s">
        <v>24</v>
      </c>
      <c r="M752" s="1" t="s">
        <v>216</v>
      </c>
      <c r="N752" s="1">
        <v>0</v>
      </c>
      <c r="O752" s="1" t="s">
        <v>21</v>
      </c>
      <c r="P752" s="1" t="s">
        <v>55</v>
      </c>
      <c r="V752" s="1" t="s">
        <v>799</v>
      </c>
      <c r="W752" s="1">
        <v>13.56564</v>
      </c>
      <c r="X752" s="1">
        <v>-84.902410000000003</v>
      </c>
    </row>
    <row r="753" spans="1:24">
      <c r="A753" s="1">
        <v>752</v>
      </c>
      <c r="B753" s="1" t="s">
        <v>800</v>
      </c>
      <c r="C753" s="1" t="s">
        <v>19</v>
      </c>
      <c r="F753" s="1" t="s">
        <v>3823</v>
      </c>
      <c r="G753" s="1">
        <v>7</v>
      </c>
      <c r="H753" s="1" t="s">
        <v>21</v>
      </c>
      <c r="I753" s="1" t="s">
        <v>22</v>
      </c>
      <c r="L753" s="1" t="s">
        <v>24</v>
      </c>
      <c r="M753" s="1" t="s">
        <v>216</v>
      </c>
      <c r="N753" s="1">
        <v>0</v>
      </c>
      <c r="O753" s="1" t="s">
        <v>21</v>
      </c>
      <c r="P753" s="1" t="s">
        <v>27</v>
      </c>
      <c r="V753" s="1" t="s">
        <v>800</v>
      </c>
      <c r="W753" s="1">
        <v>13.60792</v>
      </c>
      <c r="X753" s="1">
        <v>-85.837199999999996</v>
      </c>
    </row>
    <row r="754" spans="1:24">
      <c r="A754" s="1">
        <v>753</v>
      </c>
      <c r="B754" s="1" t="s">
        <v>801</v>
      </c>
      <c r="C754" s="1" t="s">
        <v>19</v>
      </c>
      <c r="F754" s="1" t="s">
        <v>3822</v>
      </c>
      <c r="G754" s="1">
        <v>3</v>
      </c>
      <c r="H754" s="1" t="s">
        <v>24</v>
      </c>
      <c r="I754" s="1" t="s">
        <v>22</v>
      </c>
      <c r="L754" s="1" t="s">
        <v>24</v>
      </c>
      <c r="M754" s="1" t="s">
        <v>216</v>
      </c>
      <c r="N754" s="1">
        <v>0</v>
      </c>
      <c r="O754" s="1" t="s">
        <v>21</v>
      </c>
      <c r="P754" s="1" t="s">
        <v>27</v>
      </c>
      <c r="V754" s="1" t="s">
        <v>801</v>
      </c>
      <c r="W754" s="1">
        <v>13.60812</v>
      </c>
      <c r="X754" s="1">
        <v>-85.8797</v>
      </c>
    </row>
    <row r="755" spans="1:24">
      <c r="A755" s="1">
        <v>754</v>
      </c>
      <c r="B755" s="1" t="s">
        <v>802</v>
      </c>
      <c r="C755" s="1" t="s">
        <v>19</v>
      </c>
      <c r="F755" s="1" t="s">
        <v>3822</v>
      </c>
      <c r="G755" s="1">
        <v>3</v>
      </c>
      <c r="H755" s="1" t="s">
        <v>24</v>
      </c>
      <c r="I755" s="1" t="s">
        <v>22</v>
      </c>
      <c r="L755" s="1" t="s">
        <v>24</v>
      </c>
      <c r="M755" s="1" t="s">
        <v>216</v>
      </c>
      <c r="N755" s="1">
        <v>2</v>
      </c>
      <c r="O755" s="1" t="s">
        <v>21</v>
      </c>
      <c r="P755" s="1" t="s">
        <v>27</v>
      </c>
      <c r="V755" s="1" t="s">
        <v>802</v>
      </c>
      <c r="W755" s="1">
        <v>13.6081</v>
      </c>
      <c r="X755" s="1">
        <v>-85.794690000000003</v>
      </c>
    </row>
    <row r="756" spans="1:24">
      <c r="A756" s="1">
        <v>755</v>
      </c>
      <c r="B756" s="1" t="s">
        <v>803</v>
      </c>
      <c r="C756" s="1" t="s">
        <v>19</v>
      </c>
      <c r="F756" s="1" t="s">
        <v>3823</v>
      </c>
      <c r="G756" s="1">
        <v>9</v>
      </c>
      <c r="H756" s="1" t="s">
        <v>21</v>
      </c>
      <c r="I756" s="1" t="s">
        <v>22</v>
      </c>
      <c r="L756" s="1" t="s">
        <v>24</v>
      </c>
      <c r="M756" s="1" t="s">
        <v>216</v>
      </c>
      <c r="N756" s="1">
        <v>0</v>
      </c>
      <c r="O756" s="1" t="s">
        <v>24</v>
      </c>
      <c r="P756" s="1" t="s">
        <v>27</v>
      </c>
      <c r="V756" s="1" t="s">
        <v>803</v>
      </c>
      <c r="W756" s="1">
        <v>13.607989999999999</v>
      </c>
      <c r="X756" s="1">
        <v>-85.539649999999995</v>
      </c>
    </row>
    <row r="757" spans="1:24">
      <c r="A757" s="1">
        <v>756</v>
      </c>
      <c r="B757" s="1" t="s">
        <v>804</v>
      </c>
      <c r="C757" s="1" t="s">
        <v>19</v>
      </c>
      <c r="F757" s="1" t="s">
        <v>3823</v>
      </c>
      <c r="G757" s="1">
        <v>9</v>
      </c>
      <c r="H757" s="1" t="s">
        <v>21</v>
      </c>
      <c r="I757" s="1" t="s">
        <v>22</v>
      </c>
      <c r="L757" s="1" t="s">
        <v>24</v>
      </c>
      <c r="M757" s="1" t="s">
        <v>216</v>
      </c>
      <c r="N757" s="1">
        <v>0</v>
      </c>
      <c r="O757" s="1" t="s">
        <v>21</v>
      </c>
      <c r="P757" s="1" t="s">
        <v>55</v>
      </c>
      <c r="V757" s="1" t="s">
        <v>804</v>
      </c>
      <c r="W757" s="1">
        <v>13.60773</v>
      </c>
      <c r="X757" s="1">
        <v>-84.774519999999995</v>
      </c>
    </row>
    <row r="758" spans="1:24">
      <c r="A758" s="1">
        <v>757</v>
      </c>
      <c r="B758" s="1" t="s">
        <v>805</v>
      </c>
      <c r="C758" s="1" t="s">
        <v>19</v>
      </c>
      <c r="F758" s="1" t="s">
        <v>3823</v>
      </c>
      <c r="G758" s="1">
        <v>7</v>
      </c>
      <c r="H758" s="1" t="s">
        <v>21</v>
      </c>
      <c r="I758" s="1" t="s">
        <v>22</v>
      </c>
      <c r="L758" s="1" t="s">
        <v>24</v>
      </c>
      <c r="M758" s="1" t="s">
        <v>216</v>
      </c>
      <c r="N758" s="1">
        <v>0</v>
      </c>
      <c r="O758" s="1" t="s">
        <v>21</v>
      </c>
      <c r="P758" s="1" t="s">
        <v>27</v>
      </c>
      <c r="V758" s="1" t="s">
        <v>805</v>
      </c>
      <c r="W758" s="1">
        <v>13.65096</v>
      </c>
      <c r="X758" s="1">
        <v>-85.624420000000001</v>
      </c>
    </row>
    <row r="759" spans="1:24">
      <c r="A759" s="1">
        <v>758</v>
      </c>
      <c r="B759" s="1" t="s">
        <v>806</v>
      </c>
      <c r="C759" s="1" t="s">
        <v>19</v>
      </c>
      <c r="F759" s="1" t="s">
        <v>3823</v>
      </c>
      <c r="G759" s="1">
        <v>9</v>
      </c>
      <c r="H759" s="1" t="s">
        <v>21</v>
      </c>
      <c r="I759" s="1" t="s">
        <v>22</v>
      </c>
      <c r="L759" s="1" t="s">
        <v>24</v>
      </c>
      <c r="M759" s="1" t="s">
        <v>216</v>
      </c>
      <c r="N759" s="1">
        <v>0</v>
      </c>
      <c r="O759" s="1" t="s">
        <v>21</v>
      </c>
      <c r="P759" s="1" t="s">
        <v>27</v>
      </c>
      <c r="V759" s="1" t="s">
        <v>806</v>
      </c>
      <c r="W759" s="1">
        <v>13.65072</v>
      </c>
      <c r="X759" s="1">
        <v>-85.496870000000001</v>
      </c>
    </row>
    <row r="760" spans="1:24">
      <c r="A760" s="1">
        <v>759</v>
      </c>
      <c r="B760" s="1" t="s">
        <v>807</v>
      </c>
      <c r="C760" s="1" t="s">
        <v>19</v>
      </c>
      <c r="F760" s="1" t="s">
        <v>3823</v>
      </c>
      <c r="G760" s="1">
        <v>9</v>
      </c>
      <c r="H760" s="1" t="s">
        <v>21</v>
      </c>
      <c r="I760" s="1" t="s">
        <v>22</v>
      </c>
      <c r="L760" s="1" t="s">
        <v>24</v>
      </c>
      <c r="M760" s="1" t="s">
        <v>216</v>
      </c>
      <c r="N760" s="1">
        <v>0</v>
      </c>
      <c r="O760" s="1" t="s">
        <v>21</v>
      </c>
      <c r="P760" s="1" t="s">
        <v>27</v>
      </c>
      <c r="V760" s="1" t="s">
        <v>807</v>
      </c>
      <c r="W760" s="1">
        <v>13.650410000000001</v>
      </c>
      <c r="X760" s="1">
        <v>-85.369320000000002</v>
      </c>
    </row>
    <row r="761" spans="1:24">
      <c r="A761" s="1">
        <v>760</v>
      </c>
      <c r="B761" s="1" t="s">
        <v>808</v>
      </c>
      <c r="C761" s="1" t="s">
        <v>19</v>
      </c>
      <c r="F761" s="1" t="s">
        <v>3823</v>
      </c>
      <c r="G761" s="1">
        <v>9</v>
      </c>
      <c r="H761" s="1" t="s">
        <v>21</v>
      </c>
      <c r="I761" s="1" t="s">
        <v>22</v>
      </c>
      <c r="L761" s="1" t="s">
        <v>24</v>
      </c>
      <c r="M761" s="1" t="s">
        <v>216</v>
      </c>
      <c r="N761" s="1">
        <v>0</v>
      </c>
      <c r="O761" s="1" t="s">
        <v>21</v>
      </c>
      <c r="P761" s="1" t="s">
        <v>27</v>
      </c>
      <c r="V761" s="1" t="s">
        <v>808</v>
      </c>
      <c r="W761" s="1">
        <v>13.692970000000001</v>
      </c>
      <c r="X761" s="1">
        <v>-85.454080000000005</v>
      </c>
    </row>
    <row r="762" spans="1:24">
      <c r="A762" s="1">
        <v>761</v>
      </c>
      <c r="B762" s="1" t="s">
        <v>809</v>
      </c>
      <c r="C762" s="1" t="s">
        <v>19</v>
      </c>
      <c r="F762" s="1" t="s">
        <v>3823</v>
      </c>
      <c r="G762" s="1">
        <v>9</v>
      </c>
      <c r="H762" s="1" t="s">
        <v>21</v>
      </c>
      <c r="I762" s="1" t="s">
        <v>22</v>
      </c>
      <c r="L762" s="1" t="s">
        <v>24</v>
      </c>
      <c r="M762" s="1" t="s">
        <v>216</v>
      </c>
      <c r="N762" s="1">
        <v>0</v>
      </c>
      <c r="O762" s="1" t="s">
        <v>21</v>
      </c>
      <c r="P762" s="1" t="s">
        <v>27</v>
      </c>
      <c r="V762" s="1" t="s">
        <v>809</v>
      </c>
      <c r="W762" s="1">
        <v>13.692640000000001</v>
      </c>
      <c r="X762" s="1">
        <v>-85.326509999999999</v>
      </c>
    </row>
    <row r="763" spans="1:24">
      <c r="A763" s="1">
        <v>762</v>
      </c>
      <c r="B763" s="1" t="s">
        <v>810</v>
      </c>
      <c r="C763" s="1" t="s">
        <v>19</v>
      </c>
      <c r="F763" s="1" t="s">
        <v>3822</v>
      </c>
      <c r="G763" s="1">
        <v>3</v>
      </c>
      <c r="H763" s="1" t="s">
        <v>24</v>
      </c>
      <c r="I763" s="1" t="s">
        <v>22</v>
      </c>
      <c r="J763" s="1" t="s">
        <v>33</v>
      </c>
      <c r="L763" s="1" t="s">
        <v>24</v>
      </c>
      <c r="M763" s="1" t="s">
        <v>216</v>
      </c>
      <c r="N763" s="1">
        <v>0</v>
      </c>
      <c r="O763" s="1" t="s">
        <v>21</v>
      </c>
      <c r="P763" s="1" t="s">
        <v>25</v>
      </c>
      <c r="V763" s="1" t="s">
        <v>810</v>
      </c>
      <c r="W763" s="1">
        <v>13.69267</v>
      </c>
      <c r="X763" s="1">
        <v>-84.688670000000002</v>
      </c>
    </row>
    <row r="764" spans="1:24">
      <c r="A764" s="1">
        <v>763</v>
      </c>
      <c r="B764" s="1" t="s">
        <v>811</v>
      </c>
      <c r="C764" s="1" t="s">
        <v>19</v>
      </c>
      <c r="F764" s="1" t="s">
        <v>3823</v>
      </c>
      <c r="G764" s="1">
        <v>9</v>
      </c>
      <c r="H764" s="1" t="s">
        <v>21</v>
      </c>
      <c r="I764" s="1" t="s">
        <v>22</v>
      </c>
      <c r="L764" s="1" t="s">
        <v>24</v>
      </c>
      <c r="M764" s="1" t="s">
        <v>216</v>
      </c>
      <c r="N764" s="1">
        <v>0</v>
      </c>
      <c r="O764" s="1" t="s">
        <v>21</v>
      </c>
      <c r="P764" s="1" t="s">
        <v>27</v>
      </c>
      <c r="V764" s="1" t="s">
        <v>811</v>
      </c>
      <c r="W764" s="1">
        <v>13.69258</v>
      </c>
      <c r="X764" s="1">
        <v>-84.433539999999994</v>
      </c>
    </row>
    <row r="765" spans="1:24">
      <c r="A765" s="1">
        <v>764</v>
      </c>
      <c r="B765" s="1" t="s">
        <v>812</v>
      </c>
      <c r="C765" s="1" t="s">
        <v>19</v>
      </c>
      <c r="F765" s="1" t="s">
        <v>3823</v>
      </c>
      <c r="G765" s="1">
        <v>9</v>
      </c>
      <c r="H765" s="1" t="s">
        <v>21</v>
      </c>
      <c r="I765" s="1" t="s">
        <v>22</v>
      </c>
      <c r="L765" s="1" t="s">
        <v>24</v>
      </c>
      <c r="M765" s="1" t="s">
        <v>216</v>
      </c>
      <c r="N765" s="1">
        <v>0</v>
      </c>
      <c r="O765" s="1" t="s">
        <v>21</v>
      </c>
      <c r="P765" s="1" t="s">
        <v>27</v>
      </c>
      <c r="V765" s="1" t="s">
        <v>812</v>
      </c>
      <c r="W765" s="1">
        <v>13.735799999999999</v>
      </c>
      <c r="X765" s="1">
        <v>-85.837379999999996</v>
      </c>
    </row>
    <row r="766" spans="1:24">
      <c r="A766" s="1">
        <v>765</v>
      </c>
      <c r="B766" s="1" t="s">
        <v>813</v>
      </c>
      <c r="C766" s="1" t="s">
        <v>19</v>
      </c>
      <c r="F766" s="1" t="s">
        <v>3822</v>
      </c>
      <c r="G766" s="1">
        <v>3</v>
      </c>
      <c r="H766" s="1" t="s">
        <v>21</v>
      </c>
      <c r="I766" s="1" t="s">
        <v>22</v>
      </c>
      <c r="L766" s="1" t="s">
        <v>24</v>
      </c>
      <c r="M766" s="1" t="s">
        <v>216</v>
      </c>
      <c r="N766" s="1">
        <v>0</v>
      </c>
      <c r="O766" s="1" t="s">
        <v>21</v>
      </c>
      <c r="P766" s="1" t="s">
        <v>27</v>
      </c>
      <c r="V766" s="1" t="s">
        <v>813</v>
      </c>
      <c r="W766" s="1">
        <v>13.73598</v>
      </c>
      <c r="X766" s="1">
        <v>-85.794920000000005</v>
      </c>
    </row>
    <row r="767" spans="1:24">
      <c r="A767" s="1">
        <v>766</v>
      </c>
      <c r="B767" s="1" t="s">
        <v>814</v>
      </c>
      <c r="C767" s="1" t="s">
        <v>19</v>
      </c>
      <c r="F767" s="1" t="s">
        <v>3823</v>
      </c>
      <c r="G767" s="1">
        <v>9</v>
      </c>
      <c r="H767" s="1" t="s">
        <v>21</v>
      </c>
      <c r="I767" s="1" t="s">
        <v>22</v>
      </c>
      <c r="L767" s="1" t="s">
        <v>24</v>
      </c>
      <c r="M767" s="1" t="s">
        <v>216</v>
      </c>
      <c r="N767" s="1">
        <v>0</v>
      </c>
      <c r="O767" s="1" t="s">
        <v>21</v>
      </c>
      <c r="P767" s="1" t="s">
        <v>27</v>
      </c>
      <c r="V767" s="1" t="s">
        <v>814</v>
      </c>
      <c r="W767" s="1">
        <v>13.735620000000001</v>
      </c>
      <c r="X767" s="1">
        <v>-84.81738</v>
      </c>
    </row>
    <row r="768" spans="1:24">
      <c r="A768" s="1">
        <v>767</v>
      </c>
      <c r="B768" s="1" t="s">
        <v>815</v>
      </c>
      <c r="C768" s="1" t="s">
        <v>19</v>
      </c>
      <c r="F768" s="1" t="s">
        <v>3822</v>
      </c>
      <c r="G768" s="1">
        <v>4</v>
      </c>
      <c r="H768" s="1" t="s">
        <v>24</v>
      </c>
      <c r="I768" s="1" t="s">
        <v>22</v>
      </c>
      <c r="L768" s="1" t="s">
        <v>24</v>
      </c>
      <c r="M768" s="1" t="s">
        <v>216</v>
      </c>
      <c r="N768" s="1">
        <v>0</v>
      </c>
      <c r="O768" s="1" t="s">
        <v>21</v>
      </c>
      <c r="P768" s="1" t="s">
        <v>27</v>
      </c>
      <c r="V768" s="1" t="s">
        <v>815</v>
      </c>
      <c r="W768" s="1">
        <v>13.73598</v>
      </c>
      <c r="X768" s="1">
        <v>-84.604889999999997</v>
      </c>
    </row>
    <row r="769" spans="1:24">
      <c r="A769" s="1">
        <v>768</v>
      </c>
      <c r="B769" s="1" t="s">
        <v>816</v>
      </c>
      <c r="C769" s="1" t="s">
        <v>19</v>
      </c>
      <c r="F769" s="1" t="s">
        <v>3822</v>
      </c>
      <c r="G769" s="1">
        <v>4</v>
      </c>
      <c r="H769" s="1" t="s">
        <v>24</v>
      </c>
      <c r="I769" s="1" t="s">
        <v>22</v>
      </c>
      <c r="L769" s="1" t="s">
        <v>24</v>
      </c>
      <c r="M769" s="1" t="s">
        <v>216</v>
      </c>
      <c r="N769" s="1">
        <v>0</v>
      </c>
      <c r="O769" s="1" t="s">
        <v>21</v>
      </c>
      <c r="P769" s="1" t="s">
        <v>55</v>
      </c>
      <c r="V769" s="1" t="s">
        <v>816</v>
      </c>
      <c r="W769" s="1">
        <v>13.777810000000001</v>
      </c>
      <c r="X769" s="1">
        <v>-85.667140000000003</v>
      </c>
    </row>
    <row r="770" spans="1:24">
      <c r="A770" s="1">
        <v>769</v>
      </c>
      <c r="B770" s="1" t="s">
        <v>817</v>
      </c>
      <c r="C770" s="1" t="s">
        <v>19</v>
      </c>
      <c r="F770" s="1" t="s">
        <v>3822</v>
      </c>
      <c r="G770" s="1">
        <v>4</v>
      </c>
      <c r="H770" s="1" t="s">
        <v>24</v>
      </c>
      <c r="I770" s="1" t="s">
        <v>22</v>
      </c>
      <c r="L770" s="1" t="s">
        <v>24</v>
      </c>
      <c r="M770" s="1" t="s">
        <v>216</v>
      </c>
      <c r="N770" s="1">
        <v>1</v>
      </c>
      <c r="O770" s="1" t="s">
        <v>21</v>
      </c>
      <c r="P770" s="1" t="s">
        <v>27</v>
      </c>
      <c r="V770" s="1" t="s">
        <v>817</v>
      </c>
      <c r="W770" s="1">
        <v>13.77802</v>
      </c>
      <c r="X770" s="1">
        <v>-85.624629999999996</v>
      </c>
    </row>
    <row r="771" spans="1:24">
      <c r="A771" s="1">
        <v>770</v>
      </c>
      <c r="B771" s="1" t="s">
        <v>818</v>
      </c>
      <c r="C771" s="1" t="s">
        <v>19</v>
      </c>
      <c r="F771" s="1" t="s">
        <v>3822</v>
      </c>
      <c r="G771" s="1">
        <v>6</v>
      </c>
      <c r="H771" s="1" t="s">
        <v>24</v>
      </c>
      <c r="I771" s="1" t="s">
        <v>22</v>
      </c>
      <c r="L771" s="1" t="s">
        <v>24</v>
      </c>
      <c r="M771" s="1" t="s">
        <v>216</v>
      </c>
      <c r="N771" s="1">
        <v>0</v>
      </c>
      <c r="O771" s="1" t="s">
        <v>21</v>
      </c>
      <c r="P771" s="1" t="s">
        <v>27</v>
      </c>
      <c r="V771" s="1" t="s">
        <v>818</v>
      </c>
      <c r="W771" s="1">
        <v>13.77819</v>
      </c>
      <c r="X771" s="1">
        <v>-85.412090000000006</v>
      </c>
    </row>
    <row r="772" spans="1:24">
      <c r="A772" s="1">
        <v>771</v>
      </c>
      <c r="B772" s="1" t="s">
        <v>819</v>
      </c>
      <c r="C772" s="1" t="s">
        <v>19</v>
      </c>
      <c r="F772" s="1" t="s">
        <v>3822</v>
      </c>
      <c r="G772" s="1">
        <v>6</v>
      </c>
      <c r="H772" s="1" t="s">
        <v>24</v>
      </c>
      <c r="I772" s="1" t="s">
        <v>22</v>
      </c>
      <c r="L772" s="1" t="s">
        <v>24</v>
      </c>
      <c r="M772" s="1" t="s">
        <v>216</v>
      </c>
      <c r="N772" s="1">
        <v>0</v>
      </c>
      <c r="O772" s="1" t="s">
        <v>61</v>
      </c>
      <c r="P772" s="1" t="s">
        <v>27</v>
      </c>
      <c r="V772" s="1" t="s">
        <v>819</v>
      </c>
      <c r="W772" s="1">
        <v>13.77754</v>
      </c>
      <c r="X772" s="1">
        <v>-85.157049999999998</v>
      </c>
    </row>
    <row r="773" spans="1:24">
      <c r="A773" s="1">
        <v>772</v>
      </c>
      <c r="B773" s="1" t="s">
        <v>820</v>
      </c>
      <c r="C773" s="1" t="s">
        <v>19</v>
      </c>
      <c r="F773" s="1" t="s">
        <v>3823</v>
      </c>
      <c r="G773" s="1">
        <v>9</v>
      </c>
      <c r="H773" s="1" t="s">
        <v>21</v>
      </c>
      <c r="I773" s="1" t="s">
        <v>22</v>
      </c>
      <c r="L773" s="1" t="s">
        <v>24</v>
      </c>
      <c r="M773" s="1" t="s">
        <v>216</v>
      </c>
      <c r="N773" s="1">
        <v>0</v>
      </c>
      <c r="O773" s="1" t="s">
        <v>21</v>
      </c>
      <c r="P773" s="1" t="s">
        <v>27</v>
      </c>
      <c r="V773" s="1" t="s">
        <v>820</v>
      </c>
      <c r="W773" s="1">
        <v>13.778090000000001</v>
      </c>
      <c r="X773" s="1">
        <v>-84.902000000000001</v>
      </c>
    </row>
    <row r="774" spans="1:24">
      <c r="A774" s="1">
        <v>773</v>
      </c>
      <c r="B774" s="1" t="s">
        <v>821</v>
      </c>
      <c r="C774" s="1" t="s">
        <v>19</v>
      </c>
      <c r="F774" s="1" t="s">
        <v>3823</v>
      </c>
      <c r="G774" s="1">
        <v>9</v>
      </c>
      <c r="H774" s="1" t="s">
        <v>21</v>
      </c>
      <c r="I774" s="1" t="s">
        <v>22</v>
      </c>
      <c r="L774" s="1" t="s">
        <v>24</v>
      </c>
      <c r="M774" s="1" t="s">
        <v>216</v>
      </c>
      <c r="N774" s="1">
        <v>0</v>
      </c>
      <c r="O774" s="1" t="s">
        <v>21</v>
      </c>
      <c r="P774" s="1" t="s">
        <v>27</v>
      </c>
      <c r="V774" s="1" t="s">
        <v>821</v>
      </c>
      <c r="W774" s="1">
        <v>13.82075</v>
      </c>
      <c r="X774" s="1">
        <v>-85.751930000000002</v>
      </c>
    </row>
    <row r="775" spans="1:24">
      <c r="A775" s="1">
        <v>774</v>
      </c>
      <c r="B775" s="1" t="s">
        <v>822</v>
      </c>
      <c r="C775" s="1" t="s">
        <v>19</v>
      </c>
      <c r="F775" s="1" t="s">
        <v>3823</v>
      </c>
      <c r="G775" s="1">
        <v>7</v>
      </c>
      <c r="H775" s="1" t="s">
        <v>21</v>
      </c>
      <c r="I775" s="1" t="s">
        <v>22</v>
      </c>
      <c r="L775" s="1" t="s">
        <v>24</v>
      </c>
      <c r="M775" s="1" t="s">
        <v>216</v>
      </c>
      <c r="N775" s="1">
        <v>0</v>
      </c>
      <c r="O775" s="1" t="s">
        <v>21</v>
      </c>
      <c r="P775" s="1" t="s">
        <v>27</v>
      </c>
      <c r="V775" s="1" t="s">
        <v>822</v>
      </c>
      <c r="W775" s="1">
        <v>13.82053</v>
      </c>
      <c r="X775" s="1">
        <v>-85.709370000000007</v>
      </c>
    </row>
    <row r="776" spans="1:24">
      <c r="A776" s="1">
        <v>775</v>
      </c>
      <c r="B776" s="1" t="s">
        <v>823</v>
      </c>
      <c r="C776" s="1" t="s">
        <v>19</v>
      </c>
      <c r="F776" s="1" t="s">
        <v>3823</v>
      </c>
      <c r="G776" s="1">
        <v>9</v>
      </c>
      <c r="H776" s="1" t="s">
        <v>21</v>
      </c>
      <c r="I776" s="1" t="s">
        <v>22</v>
      </c>
      <c r="L776" s="1" t="s">
        <v>24</v>
      </c>
      <c r="M776" s="1" t="s">
        <v>216</v>
      </c>
      <c r="N776" s="1">
        <v>0</v>
      </c>
      <c r="O776" s="1" t="s">
        <v>21</v>
      </c>
      <c r="P776" s="1" t="s">
        <v>55</v>
      </c>
      <c r="V776" s="1" t="s">
        <v>823</v>
      </c>
      <c r="W776" s="1">
        <v>14.03317</v>
      </c>
      <c r="X776" s="1">
        <v>-85.411469999999994</v>
      </c>
    </row>
    <row r="777" spans="1:24">
      <c r="A777" s="1">
        <v>776</v>
      </c>
      <c r="B777" s="1" t="s">
        <v>824</v>
      </c>
      <c r="C777" s="1" t="s">
        <v>19</v>
      </c>
      <c r="F777" s="1" t="s">
        <v>3822</v>
      </c>
      <c r="G777" s="1">
        <v>3</v>
      </c>
      <c r="H777" s="1" t="s">
        <v>24</v>
      </c>
      <c r="I777" s="1" t="s">
        <v>22</v>
      </c>
      <c r="L777" s="1" t="s">
        <v>24</v>
      </c>
      <c r="M777" s="1" t="s">
        <v>216</v>
      </c>
      <c r="N777" s="1">
        <v>0</v>
      </c>
      <c r="O777" s="1" t="s">
        <v>21</v>
      </c>
      <c r="P777" s="1" t="s">
        <v>55</v>
      </c>
      <c r="V777" s="1" t="s">
        <v>824</v>
      </c>
      <c r="W777" s="1">
        <v>14.031929999999999</v>
      </c>
      <c r="X777" s="1">
        <v>-84.13579</v>
      </c>
    </row>
    <row r="778" spans="1:24">
      <c r="A778" s="1">
        <v>777</v>
      </c>
      <c r="B778" s="1" t="s">
        <v>825</v>
      </c>
      <c r="C778" s="1" t="s">
        <v>19</v>
      </c>
      <c r="F778" s="1" t="s">
        <v>3823</v>
      </c>
      <c r="G778" s="1">
        <v>9</v>
      </c>
      <c r="H778" s="1" t="s">
        <v>21</v>
      </c>
      <c r="I778" s="1" t="s">
        <v>22</v>
      </c>
      <c r="L778" s="1" t="s">
        <v>24</v>
      </c>
      <c r="M778" s="1" t="s">
        <v>216</v>
      </c>
      <c r="N778" s="1">
        <v>0</v>
      </c>
      <c r="O778" s="1" t="s">
        <v>21</v>
      </c>
      <c r="P778" s="1" t="s">
        <v>27</v>
      </c>
      <c r="V778" s="1" t="s">
        <v>825</v>
      </c>
      <c r="W778" s="1">
        <v>14.58511</v>
      </c>
      <c r="X778" s="1">
        <v>-84.689549999999997</v>
      </c>
    </row>
    <row r="779" spans="1:24">
      <c r="A779" s="1">
        <v>778</v>
      </c>
      <c r="B779" s="1" t="s">
        <v>826</v>
      </c>
      <c r="C779" s="1" t="s">
        <v>19</v>
      </c>
      <c r="F779" s="1" t="s">
        <v>3822</v>
      </c>
      <c r="G779" s="1">
        <v>3</v>
      </c>
      <c r="H779" s="1" t="s">
        <v>21</v>
      </c>
      <c r="I779" s="1" t="s">
        <v>22</v>
      </c>
      <c r="L779" s="1" t="s">
        <v>24</v>
      </c>
      <c r="M779" s="1" t="s">
        <v>216</v>
      </c>
      <c r="N779" s="1">
        <v>0</v>
      </c>
      <c r="O779" s="1" t="s">
        <v>21</v>
      </c>
      <c r="P779" s="1" t="s">
        <v>27</v>
      </c>
      <c r="V779" s="1" t="s">
        <v>826</v>
      </c>
      <c r="W779" s="1">
        <v>11.142469999999999</v>
      </c>
      <c r="X779" s="1">
        <v>-84.306659999999994</v>
      </c>
    </row>
    <row r="780" spans="1:24">
      <c r="A780" s="1">
        <v>779</v>
      </c>
      <c r="B780" s="1" t="s">
        <v>827</v>
      </c>
      <c r="C780" s="1" t="s">
        <v>19</v>
      </c>
      <c r="F780" s="1" t="s">
        <v>3823</v>
      </c>
      <c r="G780" s="1">
        <v>9</v>
      </c>
      <c r="H780" s="1" t="s">
        <v>21</v>
      </c>
      <c r="I780" s="1" t="s">
        <v>22</v>
      </c>
      <c r="L780" s="1" t="s">
        <v>24</v>
      </c>
      <c r="M780" s="1" t="s">
        <v>216</v>
      </c>
      <c r="N780" s="1">
        <v>0</v>
      </c>
      <c r="O780" s="1" t="s">
        <v>21</v>
      </c>
      <c r="P780" s="1" t="s">
        <v>27</v>
      </c>
      <c r="V780" s="1" t="s">
        <v>827</v>
      </c>
      <c r="W780" s="1">
        <v>11.186120000000001</v>
      </c>
      <c r="X780" s="1">
        <v>-84.264889999999994</v>
      </c>
    </row>
    <row r="781" spans="1:24">
      <c r="A781" s="1">
        <v>780</v>
      </c>
      <c r="B781" s="1" t="s">
        <v>828</v>
      </c>
      <c r="C781" s="1" t="s">
        <v>19</v>
      </c>
      <c r="F781" s="1" t="s">
        <v>3823</v>
      </c>
      <c r="G781" s="1">
        <v>9</v>
      </c>
      <c r="H781" s="1" t="s">
        <v>21</v>
      </c>
      <c r="I781" s="1" t="s">
        <v>22</v>
      </c>
      <c r="L781" s="1" t="s">
        <v>24</v>
      </c>
      <c r="M781" s="1" t="s">
        <v>216</v>
      </c>
      <c r="N781" s="1">
        <v>0</v>
      </c>
      <c r="O781" s="1" t="s">
        <v>21</v>
      </c>
      <c r="P781" s="1" t="s">
        <v>27</v>
      </c>
      <c r="V781" s="1" t="s">
        <v>828</v>
      </c>
      <c r="W781" s="1">
        <v>11.27031</v>
      </c>
      <c r="X781" s="1">
        <v>-84.349930000000001</v>
      </c>
    </row>
    <row r="782" spans="1:24">
      <c r="A782" s="1">
        <v>781</v>
      </c>
      <c r="B782" s="1" t="s">
        <v>829</v>
      </c>
      <c r="C782" s="1" t="s">
        <v>19</v>
      </c>
      <c r="F782" s="1" t="s">
        <v>3823</v>
      </c>
      <c r="G782" s="1">
        <v>9</v>
      </c>
      <c r="H782" s="1" t="s">
        <v>21</v>
      </c>
      <c r="I782" s="1" t="s">
        <v>22</v>
      </c>
      <c r="L782" s="1" t="s">
        <v>24</v>
      </c>
      <c r="M782" s="1" t="s">
        <v>216</v>
      </c>
      <c r="N782" s="1">
        <v>0</v>
      </c>
      <c r="O782" s="1" t="s">
        <v>21</v>
      </c>
      <c r="P782" s="1" t="s">
        <v>27</v>
      </c>
      <c r="V782" s="1" t="s">
        <v>829</v>
      </c>
      <c r="W782" s="1">
        <v>11.44023</v>
      </c>
      <c r="X782" s="1">
        <v>-84.179829999999995</v>
      </c>
    </row>
    <row r="783" spans="1:24">
      <c r="A783" s="1">
        <v>782</v>
      </c>
      <c r="B783" s="1" t="s">
        <v>830</v>
      </c>
      <c r="C783" s="1" t="s">
        <v>19</v>
      </c>
      <c r="F783" s="1" t="s">
        <v>3822</v>
      </c>
      <c r="G783" s="1">
        <v>6</v>
      </c>
      <c r="H783" s="1" t="s">
        <v>21</v>
      </c>
      <c r="I783" s="1" t="s">
        <v>22</v>
      </c>
      <c r="L783" s="1" t="s">
        <v>24</v>
      </c>
      <c r="M783" s="1" t="s">
        <v>216</v>
      </c>
      <c r="N783" s="1">
        <v>0</v>
      </c>
      <c r="O783" s="1" t="s">
        <v>21</v>
      </c>
      <c r="P783" s="1" t="s">
        <v>27</v>
      </c>
      <c r="V783" s="1" t="s">
        <v>830</v>
      </c>
      <c r="W783" s="1">
        <v>11.44059</v>
      </c>
      <c r="X783" s="1">
        <v>-84.051900000000003</v>
      </c>
    </row>
    <row r="784" spans="1:24">
      <c r="A784" s="1">
        <v>783</v>
      </c>
      <c r="B784" s="1" t="s">
        <v>831</v>
      </c>
      <c r="C784" s="1" t="s">
        <v>19</v>
      </c>
      <c r="F784" s="1" t="s">
        <v>3823</v>
      </c>
      <c r="G784" s="1">
        <v>7</v>
      </c>
      <c r="H784" s="1" t="s">
        <v>21</v>
      </c>
      <c r="I784" s="1" t="s">
        <v>22</v>
      </c>
      <c r="L784" s="1" t="s">
        <v>24</v>
      </c>
      <c r="M784" s="1" t="s">
        <v>216</v>
      </c>
      <c r="N784" s="1">
        <v>0</v>
      </c>
      <c r="O784" s="1" t="s">
        <v>21</v>
      </c>
      <c r="P784" s="1" t="s">
        <v>27</v>
      </c>
      <c r="V784" s="1" t="s">
        <v>831</v>
      </c>
      <c r="W784" s="1">
        <v>11.48274</v>
      </c>
      <c r="X784" s="1">
        <v>-84.093980000000002</v>
      </c>
    </row>
    <row r="785" spans="1:24">
      <c r="A785" s="1">
        <v>784</v>
      </c>
      <c r="B785" s="1" t="s">
        <v>832</v>
      </c>
      <c r="C785" s="1" t="s">
        <v>19</v>
      </c>
      <c r="F785" s="1" t="s">
        <v>3822</v>
      </c>
      <c r="G785" s="1">
        <v>3</v>
      </c>
      <c r="H785" s="1" t="s">
        <v>21</v>
      </c>
      <c r="I785" s="1" t="s">
        <v>22</v>
      </c>
      <c r="L785" s="1" t="s">
        <v>24</v>
      </c>
      <c r="M785" s="1" t="s">
        <v>216</v>
      </c>
      <c r="N785" s="1">
        <v>0</v>
      </c>
      <c r="O785" s="1" t="s">
        <v>21</v>
      </c>
      <c r="P785" s="1" t="s">
        <v>27</v>
      </c>
      <c r="V785" s="1" t="s">
        <v>832</v>
      </c>
      <c r="W785" s="1">
        <v>11.61065</v>
      </c>
      <c r="X785" s="1">
        <v>-84.391959999999997</v>
      </c>
    </row>
    <row r="786" spans="1:24">
      <c r="A786" s="1">
        <v>785</v>
      </c>
      <c r="B786" s="1" t="s">
        <v>833</v>
      </c>
      <c r="C786" s="1" t="s">
        <v>19</v>
      </c>
      <c r="F786" s="1" t="s">
        <v>3823</v>
      </c>
      <c r="G786" s="1">
        <v>9</v>
      </c>
      <c r="H786" s="1" t="s">
        <v>21</v>
      </c>
      <c r="I786" s="1" t="s">
        <v>22</v>
      </c>
      <c r="L786" s="1" t="s">
        <v>24</v>
      </c>
      <c r="M786" s="1" t="s">
        <v>216</v>
      </c>
      <c r="N786" s="1">
        <v>0</v>
      </c>
      <c r="O786" s="1" t="s">
        <v>21</v>
      </c>
      <c r="P786" s="1" t="s">
        <v>27</v>
      </c>
      <c r="V786" s="1" t="s">
        <v>833</v>
      </c>
      <c r="W786" s="1">
        <v>11.611219999999999</v>
      </c>
      <c r="X786" s="1">
        <v>-83.755859999999998</v>
      </c>
    </row>
    <row r="787" spans="1:24">
      <c r="A787" s="1">
        <v>786</v>
      </c>
      <c r="B787" s="1" t="s">
        <v>834</v>
      </c>
      <c r="C787" s="1" t="s">
        <v>19</v>
      </c>
      <c r="F787" s="1" t="s">
        <v>3822</v>
      </c>
      <c r="G787" s="1">
        <v>6</v>
      </c>
      <c r="H787" s="1" t="s">
        <v>24</v>
      </c>
      <c r="I787" s="1" t="s">
        <v>22</v>
      </c>
      <c r="L787" s="1" t="s">
        <v>24</v>
      </c>
      <c r="M787" s="1" t="s">
        <v>216</v>
      </c>
      <c r="N787" s="1">
        <v>0</v>
      </c>
      <c r="O787" s="1" t="s">
        <v>21</v>
      </c>
      <c r="P787" s="1" t="s">
        <v>27</v>
      </c>
      <c r="V787" s="1" t="s">
        <v>834</v>
      </c>
      <c r="W787" s="1">
        <v>11.65311</v>
      </c>
      <c r="X787" s="1">
        <v>-84.051419999999993</v>
      </c>
    </row>
    <row r="788" spans="1:24">
      <c r="A788" s="1">
        <v>787</v>
      </c>
      <c r="B788" s="1" t="s">
        <v>835</v>
      </c>
      <c r="C788" s="1" t="s">
        <v>19</v>
      </c>
      <c r="F788" s="1" t="s">
        <v>3822</v>
      </c>
      <c r="G788" s="1">
        <v>6</v>
      </c>
      <c r="H788" s="1" t="s">
        <v>21</v>
      </c>
      <c r="I788" s="1" t="s">
        <v>22</v>
      </c>
      <c r="L788" s="1" t="s">
        <v>24</v>
      </c>
      <c r="M788" s="1" t="s">
        <v>216</v>
      </c>
      <c r="N788" s="1">
        <v>0</v>
      </c>
      <c r="O788" s="1" t="s">
        <v>21</v>
      </c>
      <c r="P788" s="1" t="s">
        <v>27</v>
      </c>
      <c r="V788" s="1" t="s">
        <v>835</v>
      </c>
      <c r="W788" s="1">
        <v>11.69609</v>
      </c>
      <c r="X788" s="1">
        <v>-84.434889999999996</v>
      </c>
    </row>
    <row r="789" spans="1:24">
      <c r="A789" s="1">
        <v>788</v>
      </c>
      <c r="B789" s="1" t="s">
        <v>836</v>
      </c>
      <c r="C789" s="1" t="s">
        <v>19</v>
      </c>
      <c r="F789" s="1" t="s">
        <v>3823</v>
      </c>
      <c r="G789" s="1">
        <v>7</v>
      </c>
      <c r="H789" s="1" t="s">
        <v>21</v>
      </c>
      <c r="I789" s="1" t="s">
        <v>22</v>
      </c>
      <c r="L789" s="1" t="s">
        <v>24</v>
      </c>
      <c r="M789" s="1" t="s">
        <v>216</v>
      </c>
      <c r="N789" s="1">
        <v>0</v>
      </c>
      <c r="O789" s="1" t="s">
        <v>21</v>
      </c>
      <c r="P789" s="1" t="s">
        <v>27</v>
      </c>
      <c r="V789" s="1" t="s">
        <v>836</v>
      </c>
      <c r="W789" s="1">
        <v>11.780559999999999</v>
      </c>
      <c r="X789" s="1">
        <v>-84.051829999999995</v>
      </c>
    </row>
    <row r="790" spans="1:24">
      <c r="A790" s="1">
        <v>789</v>
      </c>
      <c r="B790" s="1" t="s">
        <v>837</v>
      </c>
      <c r="C790" s="1" t="s">
        <v>19</v>
      </c>
      <c r="F790" s="1" t="s">
        <v>3823</v>
      </c>
      <c r="G790" s="1">
        <v>7</v>
      </c>
      <c r="H790" s="1" t="s">
        <v>24</v>
      </c>
      <c r="I790" s="1" t="s">
        <v>22</v>
      </c>
      <c r="L790" s="1" t="s">
        <v>24</v>
      </c>
      <c r="M790" s="1" t="s">
        <v>216</v>
      </c>
      <c r="N790" s="1">
        <v>0</v>
      </c>
      <c r="O790" s="1" t="s">
        <v>21</v>
      </c>
      <c r="P790" s="1" t="s">
        <v>55</v>
      </c>
      <c r="V790" s="1" t="s">
        <v>837</v>
      </c>
      <c r="W790" s="1">
        <v>11.8222</v>
      </c>
      <c r="X790" s="1">
        <v>-83.966340000000002</v>
      </c>
    </row>
    <row r="791" spans="1:24">
      <c r="A791" s="1">
        <v>790</v>
      </c>
      <c r="B791" s="1" t="s">
        <v>838</v>
      </c>
      <c r="C791" s="1" t="s">
        <v>19</v>
      </c>
      <c r="F791" s="1" t="s">
        <v>3823</v>
      </c>
      <c r="G791" s="1">
        <v>9</v>
      </c>
      <c r="H791" s="1" t="s">
        <v>21</v>
      </c>
      <c r="I791" s="1" t="s">
        <v>22</v>
      </c>
      <c r="L791" s="1" t="s">
        <v>24</v>
      </c>
      <c r="M791" s="1" t="s">
        <v>216</v>
      </c>
      <c r="N791" s="1">
        <v>0</v>
      </c>
      <c r="O791" s="1" t="s">
        <v>21</v>
      </c>
      <c r="P791" s="1" t="s">
        <v>27</v>
      </c>
      <c r="V791" s="1" t="s">
        <v>838</v>
      </c>
      <c r="W791" s="1">
        <v>11.82263</v>
      </c>
      <c r="X791" s="1">
        <v>-83.923820000000006</v>
      </c>
    </row>
    <row r="792" spans="1:24">
      <c r="A792" s="1">
        <v>791</v>
      </c>
      <c r="B792" s="1" t="s">
        <v>839</v>
      </c>
      <c r="C792" s="1" t="s">
        <v>19</v>
      </c>
      <c r="F792" s="1" t="s">
        <v>3822</v>
      </c>
      <c r="G792" s="1">
        <v>5</v>
      </c>
      <c r="H792" s="1" t="s">
        <v>21</v>
      </c>
      <c r="I792" s="1" t="s">
        <v>22</v>
      </c>
      <c r="L792" s="1" t="s">
        <v>24</v>
      </c>
      <c r="M792" s="1" t="s">
        <v>216</v>
      </c>
      <c r="N792" s="1">
        <v>0</v>
      </c>
      <c r="O792" s="1" t="s">
        <v>24</v>
      </c>
      <c r="P792" s="1" t="s">
        <v>840</v>
      </c>
      <c r="V792" s="1" t="s">
        <v>839</v>
      </c>
      <c r="W792" s="1">
        <v>11.8652</v>
      </c>
      <c r="X792" s="1">
        <v>-84.01052</v>
      </c>
    </row>
    <row r="793" spans="1:24">
      <c r="A793" s="1">
        <v>792</v>
      </c>
      <c r="B793" s="1" t="s">
        <v>841</v>
      </c>
      <c r="C793" s="1" t="s">
        <v>19</v>
      </c>
      <c r="F793" s="1" t="s">
        <v>3822</v>
      </c>
      <c r="G793" s="1">
        <v>4</v>
      </c>
      <c r="H793" s="1" t="s">
        <v>21</v>
      </c>
      <c r="I793" s="1" t="s">
        <v>22</v>
      </c>
      <c r="L793" s="1" t="s">
        <v>24</v>
      </c>
      <c r="M793" s="1" t="s">
        <v>216</v>
      </c>
      <c r="N793" s="1">
        <v>1</v>
      </c>
      <c r="O793" s="1" t="s">
        <v>21</v>
      </c>
      <c r="P793" s="1" t="s">
        <v>27</v>
      </c>
      <c r="V793" s="1" t="s">
        <v>841</v>
      </c>
      <c r="W793" s="1">
        <v>11.90719</v>
      </c>
      <c r="X793" s="1">
        <v>-83.967240000000004</v>
      </c>
    </row>
    <row r="794" spans="1:24">
      <c r="A794" s="1">
        <v>793</v>
      </c>
      <c r="B794" s="1" t="s">
        <v>842</v>
      </c>
      <c r="C794" s="1" t="s">
        <v>19</v>
      </c>
      <c r="F794" s="1" t="s">
        <v>3822</v>
      </c>
      <c r="G794" s="1">
        <v>6</v>
      </c>
      <c r="H794" s="1" t="s">
        <v>21</v>
      </c>
      <c r="I794" s="1" t="s">
        <v>22</v>
      </c>
      <c r="L794" s="1" t="s">
        <v>24</v>
      </c>
      <c r="M794" s="1" t="s">
        <v>216</v>
      </c>
      <c r="N794" s="1">
        <v>0</v>
      </c>
      <c r="O794" s="1" t="s">
        <v>24</v>
      </c>
      <c r="P794" s="1" t="s">
        <v>27</v>
      </c>
      <c r="V794" s="1" t="s">
        <v>842</v>
      </c>
      <c r="W794" s="1">
        <v>12.16259</v>
      </c>
      <c r="X794" s="1">
        <v>-83.923720000000003</v>
      </c>
    </row>
    <row r="795" spans="1:24">
      <c r="A795" s="1">
        <v>794</v>
      </c>
      <c r="B795" s="1" t="s">
        <v>843</v>
      </c>
      <c r="C795" s="1" t="s">
        <v>19</v>
      </c>
      <c r="F795" s="1" t="s">
        <v>3822</v>
      </c>
      <c r="G795" s="1">
        <v>3</v>
      </c>
      <c r="H795" s="1" t="s">
        <v>21</v>
      </c>
      <c r="I795" s="1" t="s">
        <v>22</v>
      </c>
      <c r="L795" s="1" t="s">
        <v>24</v>
      </c>
      <c r="M795" s="1" t="s">
        <v>216</v>
      </c>
      <c r="N795" s="1">
        <v>0</v>
      </c>
      <c r="O795" s="1" t="s">
        <v>21</v>
      </c>
      <c r="P795" s="1" t="s">
        <v>27</v>
      </c>
      <c r="V795" s="1" t="s">
        <v>843</v>
      </c>
      <c r="W795" s="1">
        <v>12.67258</v>
      </c>
      <c r="X795" s="1">
        <v>-84.09366</v>
      </c>
    </row>
    <row r="796" spans="1:24">
      <c r="A796" s="1">
        <v>795</v>
      </c>
      <c r="B796" s="1" t="s">
        <v>844</v>
      </c>
      <c r="C796" s="1" t="s">
        <v>19</v>
      </c>
      <c r="F796" s="1" t="s">
        <v>3823</v>
      </c>
      <c r="G796" s="1">
        <v>9</v>
      </c>
      <c r="H796" s="1" t="s">
        <v>21</v>
      </c>
      <c r="I796" s="1" t="s">
        <v>22</v>
      </c>
      <c r="L796" s="1" t="s">
        <v>24</v>
      </c>
      <c r="M796" s="1" t="s">
        <v>216</v>
      </c>
      <c r="N796" s="1">
        <v>0</v>
      </c>
      <c r="O796" s="1" t="s">
        <v>21</v>
      </c>
      <c r="P796" s="1" t="s">
        <v>27</v>
      </c>
      <c r="V796" s="1" t="s">
        <v>844</v>
      </c>
      <c r="W796" s="1">
        <v>12.67188</v>
      </c>
      <c r="X796" s="1">
        <v>-83.62594</v>
      </c>
    </row>
    <row r="797" spans="1:24">
      <c r="A797" s="1">
        <v>796</v>
      </c>
      <c r="B797" s="1" t="s">
        <v>845</v>
      </c>
      <c r="C797" s="1" t="s">
        <v>19</v>
      </c>
      <c r="F797" s="1" t="s">
        <v>3822</v>
      </c>
      <c r="G797" s="1">
        <v>3</v>
      </c>
      <c r="H797" s="1" t="s">
        <v>24</v>
      </c>
      <c r="I797" s="1" t="s">
        <v>22</v>
      </c>
      <c r="L797" s="1" t="s">
        <v>24</v>
      </c>
      <c r="M797" s="1" t="s">
        <v>216</v>
      </c>
      <c r="N797" s="1">
        <v>0</v>
      </c>
      <c r="O797" s="1" t="s">
        <v>21</v>
      </c>
      <c r="P797" s="1" t="s">
        <v>27</v>
      </c>
      <c r="V797" s="1" t="s">
        <v>845</v>
      </c>
      <c r="W797" s="1">
        <v>12.757949999999999</v>
      </c>
      <c r="X797" s="1">
        <v>-83.712019999999995</v>
      </c>
    </row>
    <row r="798" spans="1:24">
      <c r="A798" s="1">
        <v>797</v>
      </c>
      <c r="B798" s="1" t="s">
        <v>846</v>
      </c>
      <c r="C798" s="1" t="s">
        <v>19</v>
      </c>
      <c r="F798" s="1" t="s">
        <v>3823</v>
      </c>
      <c r="G798" s="1">
        <v>7</v>
      </c>
      <c r="H798" s="1" t="s">
        <v>21</v>
      </c>
      <c r="I798" s="1" t="s">
        <v>22</v>
      </c>
      <c r="L798" s="1" t="s">
        <v>24</v>
      </c>
      <c r="M798" s="1" t="s">
        <v>216</v>
      </c>
      <c r="N798" s="1">
        <v>1</v>
      </c>
      <c r="O798" s="1" t="s">
        <v>21</v>
      </c>
      <c r="P798" s="1" t="s">
        <v>27</v>
      </c>
      <c r="V798" s="1" t="s">
        <v>846</v>
      </c>
      <c r="W798" s="1">
        <v>12.800990000000001</v>
      </c>
      <c r="X798" s="1">
        <v>-84.944209999999998</v>
      </c>
    </row>
    <row r="799" spans="1:24">
      <c r="A799" s="1">
        <v>798</v>
      </c>
      <c r="B799" s="1" t="s">
        <v>847</v>
      </c>
      <c r="C799" s="1" t="s">
        <v>19</v>
      </c>
      <c r="F799" s="1" t="s">
        <v>3823</v>
      </c>
      <c r="G799" s="1">
        <v>9</v>
      </c>
      <c r="H799" s="1" t="s">
        <v>21</v>
      </c>
      <c r="I799" s="1" t="s">
        <v>22</v>
      </c>
      <c r="L799" s="1" t="s">
        <v>24</v>
      </c>
      <c r="M799" s="1" t="s">
        <v>216</v>
      </c>
      <c r="N799" s="1">
        <v>0</v>
      </c>
      <c r="O799" s="1" t="s">
        <v>21</v>
      </c>
      <c r="P799" s="1" t="s">
        <v>27</v>
      </c>
      <c r="V799" s="1" t="s">
        <v>847</v>
      </c>
      <c r="W799" s="1">
        <v>12.800649999999999</v>
      </c>
      <c r="X799" s="1">
        <v>-84.816820000000007</v>
      </c>
    </row>
    <row r="800" spans="1:24">
      <c r="A800" s="1">
        <v>799</v>
      </c>
      <c r="B800" s="1" t="s">
        <v>848</v>
      </c>
      <c r="C800" s="1" t="s">
        <v>19</v>
      </c>
      <c r="F800" s="1" t="s">
        <v>3822</v>
      </c>
      <c r="G800" s="1">
        <v>3</v>
      </c>
      <c r="H800" s="1" t="s">
        <v>21</v>
      </c>
      <c r="I800" s="1" t="s">
        <v>22</v>
      </c>
      <c r="L800" s="1" t="s">
        <v>24</v>
      </c>
      <c r="M800" s="1" t="s">
        <v>216</v>
      </c>
      <c r="N800" s="1">
        <v>1</v>
      </c>
      <c r="O800" s="1" t="s">
        <v>21</v>
      </c>
      <c r="P800" s="1" t="s">
        <v>27</v>
      </c>
      <c r="V800" s="1" t="s">
        <v>848</v>
      </c>
      <c r="W800" s="1">
        <v>12.84313</v>
      </c>
      <c r="X800" s="1">
        <v>-84.73142</v>
      </c>
    </row>
    <row r="801" spans="1:24">
      <c r="A801" s="1">
        <v>800</v>
      </c>
      <c r="B801" s="1" t="s">
        <v>849</v>
      </c>
      <c r="C801" s="1" t="s">
        <v>19</v>
      </c>
      <c r="F801" s="1" t="s">
        <v>3823</v>
      </c>
      <c r="G801" s="1">
        <v>9</v>
      </c>
      <c r="H801" s="1" t="s">
        <v>21</v>
      </c>
      <c r="I801" s="1" t="s">
        <v>22</v>
      </c>
      <c r="L801" s="1" t="s">
        <v>24</v>
      </c>
      <c r="M801" s="1" t="s">
        <v>216</v>
      </c>
      <c r="N801" s="1">
        <v>0</v>
      </c>
      <c r="O801" s="1" t="s">
        <v>21</v>
      </c>
      <c r="P801" s="1" t="s">
        <v>27</v>
      </c>
      <c r="V801" s="1" t="s">
        <v>849</v>
      </c>
      <c r="W801" s="1">
        <v>12.842750000000001</v>
      </c>
      <c r="X801" s="1">
        <v>-84.603859999999997</v>
      </c>
    </row>
    <row r="802" spans="1:24">
      <c r="A802" s="1">
        <v>801</v>
      </c>
      <c r="B802" s="1" t="s">
        <v>850</v>
      </c>
      <c r="C802" s="1" t="s">
        <v>19</v>
      </c>
      <c r="F802" s="1" t="s">
        <v>3823</v>
      </c>
      <c r="G802" s="1">
        <v>9</v>
      </c>
      <c r="H802" s="1" t="s">
        <v>21</v>
      </c>
      <c r="I802" s="1" t="s">
        <v>22</v>
      </c>
      <c r="L802" s="1" t="s">
        <v>24</v>
      </c>
      <c r="M802" s="1" t="s">
        <v>216</v>
      </c>
      <c r="N802" s="1">
        <v>0</v>
      </c>
      <c r="O802" s="1" t="s">
        <v>21</v>
      </c>
      <c r="P802" s="1" t="s">
        <v>55</v>
      </c>
      <c r="V802" s="1" t="s">
        <v>850</v>
      </c>
      <c r="W802" s="1">
        <v>12.84212</v>
      </c>
      <c r="X802" s="1">
        <v>-84.136139999999997</v>
      </c>
    </row>
    <row r="803" spans="1:24">
      <c r="A803" s="1">
        <v>802</v>
      </c>
      <c r="B803" s="1" t="s">
        <v>851</v>
      </c>
      <c r="C803" s="1" t="s">
        <v>19</v>
      </c>
      <c r="F803" s="1" t="s">
        <v>3823</v>
      </c>
      <c r="G803" s="1">
        <v>9</v>
      </c>
      <c r="H803" s="1" t="s">
        <v>21</v>
      </c>
      <c r="I803" s="1" t="s">
        <v>22</v>
      </c>
      <c r="L803" s="1" t="s">
        <v>24</v>
      </c>
      <c r="M803" s="1" t="s">
        <v>216</v>
      </c>
      <c r="N803" s="1">
        <v>0</v>
      </c>
      <c r="O803" s="1" t="s">
        <v>61</v>
      </c>
      <c r="P803" s="1" t="s">
        <v>27</v>
      </c>
      <c r="V803" s="1" t="s">
        <v>851</v>
      </c>
      <c r="W803" s="1">
        <v>12.885350000000001</v>
      </c>
      <c r="X803" s="1">
        <v>-84.860159999999993</v>
      </c>
    </row>
    <row r="804" spans="1:24">
      <c r="A804" s="1">
        <v>803</v>
      </c>
      <c r="B804" s="1" t="s">
        <v>852</v>
      </c>
      <c r="C804" s="1" t="s">
        <v>19</v>
      </c>
      <c r="F804" s="1" t="s">
        <v>3823</v>
      </c>
      <c r="G804" s="1">
        <v>9</v>
      </c>
      <c r="H804" s="1" t="s">
        <v>21</v>
      </c>
      <c r="I804" s="1" t="s">
        <v>22</v>
      </c>
      <c r="L804" s="1" t="s">
        <v>24</v>
      </c>
      <c r="M804" s="1" t="s">
        <v>216</v>
      </c>
      <c r="N804" s="1">
        <v>0</v>
      </c>
      <c r="O804" s="1" t="s">
        <v>21</v>
      </c>
      <c r="P804" s="1" t="s">
        <v>27</v>
      </c>
      <c r="V804" s="1" t="s">
        <v>852</v>
      </c>
      <c r="W804" s="1">
        <v>12.88603</v>
      </c>
      <c r="X804" s="1">
        <v>-84.604889999999997</v>
      </c>
    </row>
    <row r="805" spans="1:24">
      <c r="A805" s="1">
        <v>804</v>
      </c>
      <c r="B805" s="1" t="s">
        <v>853</v>
      </c>
      <c r="C805" s="1" t="s">
        <v>19</v>
      </c>
      <c r="F805" s="1" t="s">
        <v>3823</v>
      </c>
      <c r="G805" s="1">
        <v>9</v>
      </c>
      <c r="H805" s="1" t="s">
        <v>21</v>
      </c>
      <c r="I805" s="1" t="s">
        <v>22</v>
      </c>
      <c r="L805" s="1" t="s">
        <v>24</v>
      </c>
      <c r="M805" s="1" t="s">
        <v>216</v>
      </c>
      <c r="N805" s="1">
        <v>0</v>
      </c>
      <c r="O805" s="1" t="s">
        <v>21</v>
      </c>
      <c r="P805" s="1" t="s">
        <v>27</v>
      </c>
      <c r="V805" s="1" t="s">
        <v>853</v>
      </c>
      <c r="W805" s="1">
        <v>12.88518</v>
      </c>
      <c r="X805" s="1">
        <v>-84.350179999999995</v>
      </c>
    </row>
    <row r="806" spans="1:24">
      <c r="A806" s="1">
        <v>805</v>
      </c>
      <c r="B806" s="1" t="s">
        <v>854</v>
      </c>
      <c r="C806" s="1" t="s">
        <v>19</v>
      </c>
      <c r="F806" s="1" t="s">
        <v>3823</v>
      </c>
      <c r="G806" s="1">
        <v>9</v>
      </c>
      <c r="H806" s="1" t="s">
        <v>21</v>
      </c>
      <c r="I806" s="1" t="s">
        <v>22</v>
      </c>
      <c r="L806" s="1" t="s">
        <v>24</v>
      </c>
      <c r="M806" s="1" t="s">
        <v>216</v>
      </c>
      <c r="N806" s="1">
        <v>0</v>
      </c>
      <c r="O806" s="1" t="s">
        <v>21</v>
      </c>
      <c r="P806" s="1" t="s">
        <v>27</v>
      </c>
      <c r="V806" s="1" t="s">
        <v>854</v>
      </c>
      <c r="W806" s="1">
        <v>12.970090000000001</v>
      </c>
      <c r="X806" s="1">
        <v>-84.349279999999993</v>
      </c>
    </row>
    <row r="807" spans="1:24">
      <c r="A807" s="1">
        <v>806</v>
      </c>
      <c r="B807" s="1" t="s">
        <v>855</v>
      </c>
      <c r="C807" s="1" t="s">
        <v>19</v>
      </c>
      <c r="F807" s="1" t="s">
        <v>3823</v>
      </c>
      <c r="G807" s="1">
        <v>9</v>
      </c>
      <c r="H807" s="1" t="s">
        <v>21</v>
      </c>
      <c r="I807" s="1" t="s">
        <v>22</v>
      </c>
      <c r="L807" s="1" t="s">
        <v>24</v>
      </c>
      <c r="M807" s="1" t="s">
        <v>216</v>
      </c>
      <c r="N807" s="1">
        <v>0</v>
      </c>
      <c r="O807" s="1" t="s">
        <v>21</v>
      </c>
      <c r="P807" s="1" t="s">
        <v>27</v>
      </c>
      <c r="V807" s="1" t="s">
        <v>855</v>
      </c>
      <c r="W807" s="1">
        <v>12.97044</v>
      </c>
      <c r="X807" s="1">
        <v>-84.051540000000003</v>
      </c>
    </row>
    <row r="808" spans="1:24">
      <c r="A808" s="1">
        <v>807</v>
      </c>
      <c r="B808" s="1" t="s">
        <v>856</v>
      </c>
      <c r="C808" s="1" t="s">
        <v>19</v>
      </c>
      <c r="F808" s="1" t="s">
        <v>3823</v>
      </c>
      <c r="G808" s="1">
        <v>9</v>
      </c>
      <c r="H808" s="1" t="s">
        <v>21</v>
      </c>
      <c r="I808" s="1" t="s">
        <v>22</v>
      </c>
      <c r="L808" s="1" t="s">
        <v>24</v>
      </c>
      <c r="M808" s="1" t="s">
        <v>216</v>
      </c>
      <c r="N808" s="1">
        <v>0</v>
      </c>
      <c r="O808" s="1" t="s">
        <v>21</v>
      </c>
      <c r="P808" s="1" t="s">
        <v>27</v>
      </c>
      <c r="U808" s="1" t="s">
        <v>369</v>
      </c>
      <c r="V808" s="1" t="s">
        <v>856</v>
      </c>
      <c r="W808" s="1">
        <v>12.97092</v>
      </c>
      <c r="X808" s="1">
        <v>-84.093900000000005</v>
      </c>
    </row>
    <row r="809" spans="1:24">
      <c r="A809" s="1">
        <v>808</v>
      </c>
      <c r="B809" s="1" t="s">
        <v>857</v>
      </c>
      <c r="C809" s="1" t="s">
        <v>19</v>
      </c>
      <c r="F809" s="1" t="s">
        <v>216</v>
      </c>
      <c r="G809" s="1">
        <v>0</v>
      </c>
      <c r="H809" s="1" t="s">
        <v>21</v>
      </c>
      <c r="I809" s="1" t="s">
        <v>22</v>
      </c>
      <c r="L809" s="1" t="s">
        <v>24</v>
      </c>
      <c r="M809" s="1" t="s">
        <v>216</v>
      </c>
      <c r="N809" s="1">
        <v>0</v>
      </c>
      <c r="O809" s="1" t="s">
        <v>21</v>
      </c>
      <c r="P809" s="1" t="s">
        <v>27</v>
      </c>
      <c r="V809" s="1" t="s">
        <v>857</v>
      </c>
      <c r="W809" s="1">
        <v>14.756270000000001</v>
      </c>
      <c r="X809" s="1">
        <v>-84.901809999999998</v>
      </c>
    </row>
    <row r="810" spans="1:24">
      <c r="A810" s="1">
        <v>809</v>
      </c>
      <c r="B810" s="1" t="s">
        <v>858</v>
      </c>
      <c r="C810" s="1" t="s">
        <v>19</v>
      </c>
      <c r="F810" s="1" t="s">
        <v>216</v>
      </c>
      <c r="G810" s="1">
        <v>0</v>
      </c>
      <c r="H810" s="1" t="s">
        <v>21</v>
      </c>
      <c r="I810" s="1" t="s">
        <v>22</v>
      </c>
      <c r="L810" s="1" t="s">
        <v>24</v>
      </c>
      <c r="M810" s="1" t="s">
        <v>216</v>
      </c>
      <c r="N810" s="1">
        <v>0</v>
      </c>
      <c r="O810" s="1" t="s">
        <v>21</v>
      </c>
      <c r="P810" s="1" t="s">
        <v>27</v>
      </c>
      <c r="V810" s="1" t="s">
        <v>858</v>
      </c>
      <c r="W810" s="1">
        <v>14.882680000000001</v>
      </c>
      <c r="X810" s="1">
        <v>-83.455129999999997</v>
      </c>
    </row>
    <row r="811" spans="1:24">
      <c r="A811" s="1">
        <v>810</v>
      </c>
      <c r="B811" s="1" t="s">
        <v>859</v>
      </c>
      <c r="C811" s="1" t="s">
        <v>19</v>
      </c>
      <c r="F811" s="1" t="s">
        <v>216</v>
      </c>
      <c r="G811" s="1">
        <v>0</v>
      </c>
      <c r="H811" s="1" t="s">
        <v>21</v>
      </c>
      <c r="I811" s="1" t="s">
        <v>22</v>
      </c>
      <c r="L811" s="1" t="s">
        <v>24</v>
      </c>
      <c r="M811" s="1" t="s">
        <v>216</v>
      </c>
      <c r="N811" s="1">
        <v>0</v>
      </c>
      <c r="O811" s="1" t="s">
        <v>21</v>
      </c>
      <c r="P811" s="1" t="s">
        <v>27</v>
      </c>
      <c r="V811" s="1" t="s">
        <v>859</v>
      </c>
      <c r="W811" s="1">
        <v>14.927239999999999</v>
      </c>
      <c r="X811" s="1">
        <v>-83.500249999999994</v>
      </c>
    </row>
    <row r="812" spans="1:24">
      <c r="A812" s="1">
        <v>811</v>
      </c>
      <c r="B812" s="1" t="s">
        <v>860</v>
      </c>
      <c r="C812" s="1" t="s">
        <v>19</v>
      </c>
      <c r="F812" s="1" t="s">
        <v>216</v>
      </c>
      <c r="G812" s="1">
        <v>0</v>
      </c>
      <c r="H812" s="1" t="s">
        <v>21</v>
      </c>
      <c r="I812" s="1" t="s">
        <v>22</v>
      </c>
      <c r="L812" s="1" t="s">
        <v>24</v>
      </c>
      <c r="M812" s="1" t="s">
        <v>216</v>
      </c>
      <c r="N812" s="1">
        <v>0</v>
      </c>
      <c r="O812" s="1" t="s">
        <v>61</v>
      </c>
      <c r="P812" s="1" t="s">
        <v>55</v>
      </c>
      <c r="V812" s="1" t="s">
        <v>860</v>
      </c>
      <c r="W812" s="1">
        <v>13.77739</v>
      </c>
      <c r="X812" s="1">
        <v>-83.924340000000001</v>
      </c>
    </row>
    <row r="813" spans="1:24">
      <c r="A813" s="1">
        <v>812</v>
      </c>
      <c r="B813" s="1" t="s">
        <v>861</v>
      </c>
      <c r="C813" s="1" t="s">
        <v>19</v>
      </c>
      <c r="F813" s="1" t="s">
        <v>216</v>
      </c>
      <c r="G813" s="1">
        <v>0</v>
      </c>
      <c r="H813" s="1" t="s">
        <v>21</v>
      </c>
      <c r="I813" s="1" t="s">
        <v>22</v>
      </c>
      <c r="L813" s="1" t="s">
        <v>24</v>
      </c>
      <c r="M813" s="1" t="s">
        <v>216</v>
      </c>
      <c r="N813" s="1">
        <v>0</v>
      </c>
      <c r="O813" s="1" t="s">
        <v>21</v>
      </c>
      <c r="P813" s="1" t="s">
        <v>27</v>
      </c>
      <c r="V813" s="1" t="s">
        <v>861</v>
      </c>
      <c r="W813" s="1">
        <v>11.865360000000001</v>
      </c>
      <c r="X813" s="1">
        <v>-84.520499999999998</v>
      </c>
    </row>
    <row r="814" spans="1:24">
      <c r="A814" s="1">
        <v>813</v>
      </c>
      <c r="B814" s="1" t="s">
        <v>862</v>
      </c>
      <c r="C814" s="1" t="s">
        <v>19</v>
      </c>
      <c r="F814" s="1" t="s">
        <v>216</v>
      </c>
      <c r="G814" s="1">
        <v>0</v>
      </c>
      <c r="H814" s="1" t="s">
        <v>21</v>
      </c>
      <c r="I814" s="1" t="s">
        <v>22</v>
      </c>
      <c r="L814" s="1" t="s">
        <v>24</v>
      </c>
      <c r="M814" s="1" t="s">
        <v>216</v>
      </c>
      <c r="N814" s="1">
        <v>0</v>
      </c>
      <c r="O814" s="1" t="s">
        <v>21</v>
      </c>
      <c r="P814" s="1" t="s">
        <v>27</v>
      </c>
      <c r="V814" s="1" t="s">
        <v>862</v>
      </c>
      <c r="W814" s="1">
        <v>12.3325</v>
      </c>
      <c r="X814" s="1">
        <v>-83.753600000000006</v>
      </c>
    </row>
    <row r="815" spans="1:24">
      <c r="A815" s="1">
        <v>814</v>
      </c>
      <c r="B815" s="1" t="s">
        <v>863</v>
      </c>
      <c r="C815" s="1" t="s">
        <v>19</v>
      </c>
      <c r="F815" s="1" t="s">
        <v>216</v>
      </c>
      <c r="G815" s="1">
        <v>0</v>
      </c>
      <c r="H815" s="1" t="s">
        <v>21</v>
      </c>
      <c r="I815" s="1" t="s">
        <v>22</v>
      </c>
      <c r="L815" s="1" t="s">
        <v>24</v>
      </c>
      <c r="M815" s="1" t="s">
        <v>216</v>
      </c>
      <c r="N815" s="1">
        <v>0</v>
      </c>
      <c r="O815" s="1" t="s">
        <v>21</v>
      </c>
      <c r="P815" s="1" t="s">
        <v>27</v>
      </c>
      <c r="V815" s="1" t="s">
        <v>863</v>
      </c>
      <c r="W815" s="1">
        <v>12.80092</v>
      </c>
      <c r="X815" s="1">
        <v>-83.923850000000002</v>
      </c>
    </row>
    <row r="816" spans="1:24">
      <c r="A816" s="1">
        <v>815</v>
      </c>
      <c r="B816" s="1" t="s">
        <v>864</v>
      </c>
      <c r="C816" s="1" t="s">
        <v>19</v>
      </c>
      <c r="F816" s="1" t="s">
        <v>216</v>
      </c>
      <c r="G816" s="1">
        <v>0</v>
      </c>
      <c r="H816" s="1" t="s">
        <v>21</v>
      </c>
      <c r="I816" s="1" t="s">
        <v>22</v>
      </c>
      <c r="L816" s="1" t="s">
        <v>24</v>
      </c>
      <c r="M816" s="1" t="s">
        <v>216</v>
      </c>
      <c r="N816" s="1">
        <v>0</v>
      </c>
      <c r="O816" s="1" t="s">
        <v>24</v>
      </c>
      <c r="P816" s="1" t="s">
        <v>27</v>
      </c>
      <c r="V816" s="1" t="s">
        <v>864</v>
      </c>
      <c r="W816" s="1">
        <v>12.970359999999999</v>
      </c>
      <c r="X816" s="1">
        <v>-85.029480000000007</v>
      </c>
    </row>
    <row r="817" spans="1:24">
      <c r="A817" s="1">
        <v>816</v>
      </c>
      <c r="B817" s="1" t="s">
        <v>865</v>
      </c>
      <c r="C817" s="1" t="s">
        <v>19</v>
      </c>
      <c r="F817" s="1" t="s">
        <v>216</v>
      </c>
      <c r="G817" s="1">
        <v>0</v>
      </c>
      <c r="H817" s="1" t="s">
        <v>21</v>
      </c>
      <c r="I817" s="1" t="s">
        <v>22</v>
      </c>
      <c r="L817" s="1" t="s">
        <v>24</v>
      </c>
      <c r="M817" s="1" t="s">
        <v>216</v>
      </c>
      <c r="N817" s="1">
        <v>0</v>
      </c>
      <c r="O817" s="1" t="s">
        <v>21</v>
      </c>
      <c r="P817" s="1" t="s">
        <v>55</v>
      </c>
      <c r="V817" s="1" t="s">
        <v>865</v>
      </c>
      <c r="W817" s="1">
        <v>13.01308</v>
      </c>
      <c r="X817" s="1">
        <v>-84.56129</v>
      </c>
    </row>
    <row r="818" spans="1:24">
      <c r="A818" s="1">
        <v>817</v>
      </c>
      <c r="B818" s="1" t="s">
        <v>866</v>
      </c>
      <c r="C818" s="1" t="s">
        <v>19</v>
      </c>
      <c r="F818" s="1" t="s">
        <v>216</v>
      </c>
      <c r="G818" s="1">
        <v>0</v>
      </c>
      <c r="H818" s="1" t="s">
        <v>21</v>
      </c>
      <c r="I818" s="1" t="s">
        <v>22</v>
      </c>
      <c r="L818" s="1" t="s">
        <v>24</v>
      </c>
      <c r="M818" s="1" t="s">
        <v>216</v>
      </c>
      <c r="N818" s="1">
        <v>0</v>
      </c>
      <c r="O818" s="1" t="s">
        <v>21</v>
      </c>
      <c r="P818" s="1" t="s">
        <v>27</v>
      </c>
      <c r="V818" s="1" t="s">
        <v>866</v>
      </c>
      <c r="W818" s="1">
        <v>13.56578</v>
      </c>
      <c r="X818" s="1">
        <v>-85.667410000000004</v>
      </c>
    </row>
    <row r="819" spans="1:24">
      <c r="A819" s="1">
        <v>818</v>
      </c>
      <c r="B819" s="1" t="s">
        <v>867</v>
      </c>
      <c r="C819" s="1" t="s">
        <v>19</v>
      </c>
      <c r="F819" s="1" t="s">
        <v>216</v>
      </c>
      <c r="G819" s="1">
        <v>0</v>
      </c>
      <c r="H819" s="1" t="s">
        <v>21</v>
      </c>
      <c r="I819" s="1" t="s">
        <v>22</v>
      </c>
      <c r="J819" s="1" t="s">
        <v>23</v>
      </c>
      <c r="L819" s="1" t="s">
        <v>24</v>
      </c>
      <c r="M819" s="1" t="s">
        <v>216</v>
      </c>
      <c r="N819" s="1">
        <v>0</v>
      </c>
      <c r="O819" s="1" t="s">
        <v>21</v>
      </c>
      <c r="P819" s="1" t="s">
        <v>25</v>
      </c>
      <c r="V819" s="1" t="s">
        <v>867</v>
      </c>
      <c r="W819" s="1">
        <v>14.755929999999999</v>
      </c>
      <c r="X819" s="1">
        <v>-83.754869999999997</v>
      </c>
    </row>
    <row r="820" spans="1:24">
      <c r="A820" s="1">
        <v>819</v>
      </c>
      <c r="B820" s="1" t="s">
        <v>868</v>
      </c>
      <c r="C820" s="1" t="s">
        <v>19</v>
      </c>
      <c r="F820" s="1" t="s">
        <v>216</v>
      </c>
      <c r="G820" s="1">
        <v>1</v>
      </c>
      <c r="H820" s="1" t="s">
        <v>21</v>
      </c>
      <c r="I820" s="1" t="s">
        <v>22</v>
      </c>
      <c r="J820" s="1" t="s">
        <v>23</v>
      </c>
      <c r="L820" s="1" t="s">
        <v>24</v>
      </c>
      <c r="M820" s="1" t="s">
        <v>216</v>
      </c>
      <c r="N820" s="1">
        <v>1</v>
      </c>
      <c r="O820" s="1" t="s">
        <v>21</v>
      </c>
      <c r="P820" s="1" t="s">
        <v>25</v>
      </c>
      <c r="V820" s="1" t="s">
        <v>868</v>
      </c>
      <c r="W820" s="1">
        <v>14.54213</v>
      </c>
      <c r="X820" s="1">
        <v>-83.582830000000001</v>
      </c>
    </row>
    <row r="821" spans="1:24">
      <c r="A821" s="1">
        <v>820</v>
      </c>
      <c r="B821" s="1" t="s">
        <v>869</v>
      </c>
      <c r="C821" s="1" t="s">
        <v>19</v>
      </c>
      <c r="F821" s="1" t="s">
        <v>216</v>
      </c>
      <c r="G821" s="1">
        <v>0</v>
      </c>
      <c r="H821" s="1" t="s">
        <v>21</v>
      </c>
      <c r="I821" s="1" t="s">
        <v>22</v>
      </c>
      <c r="J821" s="1" t="s">
        <v>23</v>
      </c>
      <c r="L821" s="1" t="s">
        <v>24</v>
      </c>
      <c r="M821" s="1" t="s">
        <v>216</v>
      </c>
      <c r="N821" s="1">
        <v>0</v>
      </c>
      <c r="O821" s="1" t="s">
        <v>61</v>
      </c>
      <c r="P821" s="1" t="s">
        <v>25</v>
      </c>
      <c r="V821" s="1" t="s">
        <v>869</v>
      </c>
      <c r="W821" s="1">
        <v>13.309979999999999</v>
      </c>
      <c r="X821" s="1">
        <v>-84.179090000000002</v>
      </c>
    </row>
    <row r="822" spans="1:24">
      <c r="A822" s="1">
        <v>821</v>
      </c>
      <c r="B822" s="1" t="s">
        <v>870</v>
      </c>
      <c r="C822" s="1" t="s">
        <v>19</v>
      </c>
      <c r="F822" s="1" t="s">
        <v>216</v>
      </c>
      <c r="G822" s="1">
        <v>0</v>
      </c>
      <c r="H822" s="1" t="s">
        <v>21</v>
      </c>
      <c r="I822" s="1" t="s">
        <v>22</v>
      </c>
      <c r="L822" s="1" t="s">
        <v>24</v>
      </c>
      <c r="M822" s="1" t="s">
        <v>216</v>
      </c>
      <c r="N822" s="1">
        <v>0</v>
      </c>
      <c r="O822" s="1" t="s">
        <v>21</v>
      </c>
      <c r="P822" s="1" t="s">
        <v>27</v>
      </c>
      <c r="V822" s="1" t="s">
        <v>870</v>
      </c>
      <c r="W822" s="1">
        <v>14.11838</v>
      </c>
      <c r="X822" s="1">
        <v>-83.414199999999994</v>
      </c>
    </row>
    <row r="823" spans="1:24">
      <c r="A823" s="1">
        <v>822</v>
      </c>
      <c r="B823" s="1" t="s">
        <v>871</v>
      </c>
      <c r="C823" s="1" t="s">
        <v>19</v>
      </c>
      <c r="F823" s="1" t="s">
        <v>216</v>
      </c>
      <c r="G823" s="1">
        <v>0</v>
      </c>
      <c r="H823" s="1" t="s">
        <v>21</v>
      </c>
      <c r="I823" s="1" t="s">
        <v>22</v>
      </c>
      <c r="L823" s="1" t="s">
        <v>24</v>
      </c>
      <c r="M823" s="1" t="s">
        <v>216</v>
      </c>
      <c r="N823" s="1">
        <v>0</v>
      </c>
      <c r="O823" s="1" t="s">
        <v>21</v>
      </c>
      <c r="P823" s="1" t="s">
        <v>27</v>
      </c>
      <c r="V823" s="1" t="s">
        <v>871</v>
      </c>
      <c r="W823" s="1">
        <v>14.2872</v>
      </c>
      <c r="X823" s="1">
        <v>-83.669179999999997</v>
      </c>
    </row>
    <row r="824" spans="1:24">
      <c r="A824" s="1">
        <v>823</v>
      </c>
      <c r="B824" s="1" t="s">
        <v>872</v>
      </c>
      <c r="C824" s="1" t="s">
        <v>19</v>
      </c>
      <c r="F824" s="1" t="s">
        <v>216</v>
      </c>
      <c r="G824" s="1">
        <v>0</v>
      </c>
      <c r="H824" s="1" t="s">
        <v>21</v>
      </c>
      <c r="I824" s="1" t="s">
        <v>22</v>
      </c>
      <c r="L824" s="1" t="s">
        <v>24</v>
      </c>
      <c r="M824" s="1" t="s">
        <v>216</v>
      </c>
      <c r="N824" s="1">
        <v>0</v>
      </c>
      <c r="O824" s="1" t="s">
        <v>21</v>
      </c>
      <c r="P824" s="1" t="s">
        <v>27</v>
      </c>
      <c r="V824" s="1" t="s">
        <v>872</v>
      </c>
      <c r="W824" s="1">
        <v>14.415940000000001</v>
      </c>
      <c r="X824" s="1">
        <v>-83.924880000000002</v>
      </c>
    </row>
    <row r="825" spans="1:24">
      <c r="A825" s="1">
        <v>824</v>
      </c>
      <c r="B825" s="1" t="s">
        <v>873</v>
      </c>
      <c r="C825" s="1" t="s">
        <v>19</v>
      </c>
      <c r="F825" s="1" t="s">
        <v>216</v>
      </c>
      <c r="G825" s="1">
        <v>0</v>
      </c>
      <c r="H825" s="1" t="s">
        <v>21</v>
      </c>
      <c r="I825" s="1" t="s">
        <v>22</v>
      </c>
      <c r="L825" s="1" t="s">
        <v>24</v>
      </c>
      <c r="M825" s="1" t="s">
        <v>216</v>
      </c>
      <c r="N825" s="1">
        <v>0</v>
      </c>
      <c r="O825" s="1" t="s">
        <v>21</v>
      </c>
      <c r="P825" s="1" t="s">
        <v>27</v>
      </c>
      <c r="V825" s="1" t="s">
        <v>873</v>
      </c>
      <c r="W825" s="1">
        <v>14.54175</v>
      </c>
      <c r="X825" s="1">
        <v>-83.965540000000004</v>
      </c>
    </row>
    <row r="826" spans="1:24">
      <c r="A826" s="1">
        <v>825</v>
      </c>
      <c r="B826" s="1" t="s">
        <v>874</v>
      </c>
      <c r="C826" s="1" t="s">
        <v>19</v>
      </c>
      <c r="F826" s="1" t="s">
        <v>216</v>
      </c>
      <c r="G826" s="1">
        <v>0</v>
      </c>
      <c r="H826" s="1" t="s">
        <v>21</v>
      </c>
      <c r="I826" s="1" t="s">
        <v>22</v>
      </c>
      <c r="L826" s="1" t="s">
        <v>24</v>
      </c>
      <c r="M826" s="1" t="s">
        <v>216</v>
      </c>
      <c r="N826" s="1">
        <v>0</v>
      </c>
      <c r="O826" s="1" t="s">
        <v>21</v>
      </c>
      <c r="P826" s="1" t="s">
        <v>55</v>
      </c>
      <c r="V826" s="1" t="s">
        <v>874</v>
      </c>
      <c r="W826" s="1">
        <v>14.585929999999999</v>
      </c>
      <c r="X826" s="1">
        <v>-83.584869999999995</v>
      </c>
    </row>
    <row r="827" spans="1:24">
      <c r="A827" s="1">
        <v>826</v>
      </c>
      <c r="B827" s="1" t="s">
        <v>875</v>
      </c>
      <c r="C827" s="1" t="s">
        <v>19</v>
      </c>
      <c r="F827" s="1" t="s">
        <v>216</v>
      </c>
      <c r="G827" s="1">
        <v>0</v>
      </c>
      <c r="H827" s="1" t="s">
        <v>21</v>
      </c>
      <c r="I827" s="1" t="s">
        <v>22</v>
      </c>
      <c r="L827" s="1" t="s">
        <v>24</v>
      </c>
      <c r="M827" s="1" t="s">
        <v>216</v>
      </c>
      <c r="N827" s="1">
        <v>0</v>
      </c>
      <c r="O827" s="1" t="s">
        <v>21</v>
      </c>
      <c r="P827" s="1" t="s">
        <v>27</v>
      </c>
      <c r="Q827" s="1" t="s">
        <v>178</v>
      </c>
      <c r="U827" s="1" t="s">
        <v>179</v>
      </c>
      <c r="V827" s="1" t="s">
        <v>875</v>
      </c>
      <c r="W827" s="1">
        <v>14.627840000000001</v>
      </c>
      <c r="X827" s="1">
        <v>-84.051659999999998</v>
      </c>
    </row>
    <row r="828" spans="1:24">
      <c r="A828" s="1">
        <v>827</v>
      </c>
      <c r="B828" s="1" t="s">
        <v>876</v>
      </c>
      <c r="C828" s="1" t="s">
        <v>19</v>
      </c>
      <c r="F828" s="1" t="s">
        <v>216</v>
      </c>
      <c r="G828" s="1">
        <v>0</v>
      </c>
      <c r="H828" s="1" t="s">
        <v>21</v>
      </c>
      <c r="I828" s="1" t="s">
        <v>22</v>
      </c>
      <c r="L828" s="1" t="s">
        <v>24</v>
      </c>
      <c r="M828" s="1" t="s">
        <v>216</v>
      </c>
      <c r="N828" s="1">
        <v>0</v>
      </c>
      <c r="O828" s="1" t="s">
        <v>61</v>
      </c>
      <c r="P828" s="1" t="s">
        <v>27</v>
      </c>
      <c r="V828" s="1" t="s">
        <v>876</v>
      </c>
      <c r="W828" s="1">
        <v>14.627280000000001</v>
      </c>
      <c r="X828" s="1">
        <v>-83.924149999999997</v>
      </c>
    </row>
    <row r="829" spans="1:24">
      <c r="A829" s="1">
        <v>828</v>
      </c>
      <c r="B829" s="1" t="s">
        <v>877</v>
      </c>
      <c r="C829" s="1" t="s">
        <v>19</v>
      </c>
      <c r="F829" s="1" t="s">
        <v>216</v>
      </c>
      <c r="G829" s="1">
        <v>0</v>
      </c>
      <c r="H829" s="1" t="s">
        <v>24</v>
      </c>
      <c r="I829" s="1" t="s">
        <v>22</v>
      </c>
      <c r="L829" s="1" t="s">
        <v>24</v>
      </c>
      <c r="M829" s="1" t="s">
        <v>216</v>
      </c>
      <c r="N829" s="1">
        <v>0</v>
      </c>
      <c r="O829" s="1" t="s">
        <v>21</v>
      </c>
      <c r="P829" s="1" t="s">
        <v>55</v>
      </c>
      <c r="V829" s="1" t="s">
        <v>877</v>
      </c>
      <c r="W829" s="1">
        <v>14.62665</v>
      </c>
      <c r="X829" s="1">
        <v>-83.796629999999993</v>
      </c>
    </row>
    <row r="830" spans="1:24">
      <c r="A830" s="1">
        <v>829</v>
      </c>
      <c r="B830" s="1" t="s">
        <v>878</v>
      </c>
      <c r="C830" s="1" t="s">
        <v>19</v>
      </c>
      <c r="F830" s="1" t="s">
        <v>216</v>
      </c>
      <c r="G830" s="1">
        <v>0</v>
      </c>
      <c r="H830" s="1" t="s">
        <v>21</v>
      </c>
      <c r="I830" s="1" t="s">
        <v>22</v>
      </c>
      <c r="L830" s="1" t="s">
        <v>24</v>
      </c>
      <c r="M830" s="1" t="s">
        <v>216</v>
      </c>
      <c r="N830" s="1">
        <v>0</v>
      </c>
      <c r="O830" s="1" t="s">
        <v>21</v>
      </c>
      <c r="P830" s="1" t="s">
        <v>27</v>
      </c>
      <c r="V830" s="1" t="s">
        <v>878</v>
      </c>
      <c r="W830" s="1">
        <v>14.67027</v>
      </c>
      <c r="X830" s="1">
        <v>-83.966059999999999</v>
      </c>
    </row>
    <row r="831" spans="1:24">
      <c r="A831" s="1">
        <v>830</v>
      </c>
      <c r="B831" s="1" t="s">
        <v>879</v>
      </c>
      <c r="C831" s="1" t="s">
        <v>19</v>
      </c>
      <c r="F831" s="1" t="s">
        <v>216</v>
      </c>
      <c r="G831" s="1">
        <v>0</v>
      </c>
      <c r="H831" s="1" t="s">
        <v>21</v>
      </c>
      <c r="I831" s="1" t="s">
        <v>22</v>
      </c>
      <c r="L831" s="1" t="s">
        <v>24</v>
      </c>
      <c r="M831" s="1" t="s">
        <v>216</v>
      </c>
      <c r="N831" s="1">
        <v>0</v>
      </c>
      <c r="O831" s="1" t="s">
        <v>21</v>
      </c>
      <c r="P831" s="1" t="s">
        <v>27</v>
      </c>
      <c r="V831" s="1" t="s">
        <v>879</v>
      </c>
      <c r="W831" s="1">
        <v>14.6708</v>
      </c>
      <c r="X831" s="1">
        <v>-83.923689999999993</v>
      </c>
    </row>
    <row r="832" spans="1:24">
      <c r="A832" s="1">
        <v>831</v>
      </c>
      <c r="B832" s="1" t="s">
        <v>880</v>
      </c>
      <c r="C832" s="1" t="s">
        <v>19</v>
      </c>
      <c r="F832" s="1" t="s">
        <v>216</v>
      </c>
      <c r="G832" s="1">
        <v>0</v>
      </c>
      <c r="H832" s="1" t="s">
        <v>21</v>
      </c>
      <c r="I832" s="1" t="s">
        <v>22</v>
      </c>
      <c r="L832" s="1" t="s">
        <v>24</v>
      </c>
      <c r="M832" s="1" t="s">
        <v>216</v>
      </c>
      <c r="N832" s="1">
        <v>0</v>
      </c>
      <c r="O832" s="1" t="s">
        <v>21</v>
      </c>
      <c r="P832" s="1" t="s">
        <v>27</v>
      </c>
      <c r="V832" s="1" t="s">
        <v>880</v>
      </c>
      <c r="W832" s="1">
        <v>14.71172</v>
      </c>
      <c r="X832" s="1">
        <v>-83.965490000000003</v>
      </c>
    </row>
    <row r="833" spans="1:24">
      <c r="A833" s="1">
        <v>832</v>
      </c>
      <c r="B833" s="1" t="s">
        <v>881</v>
      </c>
      <c r="C833" s="1" t="s">
        <v>19</v>
      </c>
      <c r="F833" s="1" t="s">
        <v>216</v>
      </c>
      <c r="G833" s="1">
        <v>0</v>
      </c>
      <c r="H833" s="1" t="s">
        <v>21</v>
      </c>
      <c r="I833" s="1" t="s">
        <v>22</v>
      </c>
      <c r="L833" s="1" t="s">
        <v>24</v>
      </c>
      <c r="M833" s="1" t="s">
        <v>216</v>
      </c>
      <c r="N833" s="1">
        <v>0</v>
      </c>
      <c r="O833" s="1" t="s">
        <v>61</v>
      </c>
      <c r="P833" s="1" t="s">
        <v>27</v>
      </c>
      <c r="V833" s="1" t="s">
        <v>881</v>
      </c>
      <c r="W833" s="1">
        <v>14.71213</v>
      </c>
      <c r="X833" s="1">
        <v>-83.667820000000006</v>
      </c>
    </row>
    <row r="834" spans="1:24">
      <c r="A834" s="1">
        <v>833</v>
      </c>
      <c r="B834" s="1" t="s">
        <v>882</v>
      </c>
      <c r="C834" s="1" t="s">
        <v>19</v>
      </c>
      <c r="F834" s="1" t="s">
        <v>216</v>
      </c>
      <c r="G834" s="1">
        <v>0</v>
      </c>
      <c r="H834" s="1" t="s">
        <v>21</v>
      </c>
      <c r="I834" s="1" t="s">
        <v>22</v>
      </c>
      <c r="L834" s="1" t="s">
        <v>24</v>
      </c>
      <c r="M834" s="1" t="s">
        <v>216</v>
      </c>
      <c r="N834" s="1">
        <v>0</v>
      </c>
      <c r="O834" s="1" t="s">
        <v>21</v>
      </c>
      <c r="P834" s="1" t="s">
        <v>27</v>
      </c>
      <c r="V834" s="1" t="s">
        <v>882</v>
      </c>
      <c r="W834" s="1">
        <v>14.75652</v>
      </c>
      <c r="X834" s="1">
        <v>-83.797550000000001</v>
      </c>
    </row>
    <row r="835" spans="1:24">
      <c r="A835" s="1">
        <v>834</v>
      </c>
      <c r="B835" s="1" t="s">
        <v>883</v>
      </c>
      <c r="C835" s="1" t="s">
        <v>19</v>
      </c>
      <c r="F835" s="1" t="s">
        <v>216</v>
      </c>
      <c r="G835" s="1">
        <v>0</v>
      </c>
      <c r="H835" s="1" t="s">
        <v>21</v>
      </c>
      <c r="I835" s="1" t="s">
        <v>22</v>
      </c>
      <c r="L835" s="1" t="s">
        <v>24</v>
      </c>
      <c r="M835" s="1" t="s">
        <v>216</v>
      </c>
      <c r="N835" s="1">
        <v>0</v>
      </c>
      <c r="O835" s="1" t="s">
        <v>21</v>
      </c>
      <c r="P835" s="1" t="s">
        <v>27</v>
      </c>
      <c r="V835" s="1" t="s">
        <v>883</v>
      </c>
      <c r="W835" s="1">
        <v>14.79771</v>
      </c>
      <c r="X835" s="1">
        <v>-83.541539999999998</v>
      </c>
    </row>
    <row r="836" spans="1:24">
      <c r="A836" s="1">
        <v>835</v>
      </c>
      <c r="B836" s="1" t="s">
        <v>884</v>
      </c>
      <c r="C836" s="1" t="s">
        <v>19</v>
      </c>
      <c r="F836" s="1" t="s">
        <v>216</v>
      </c>
      <c r="G836" s="1">
        <v>0</v>
      </c>
      <c r="H836" s="1" t="s">
        <v>21</v>
      </c>
      <c r="I836" s="1" t="s">
        <v>22</v>
      </c>
      <c r="L836" s="1" t="s">
        <v>24</v>
      </c>
      <c r="M836" s="1" t="s">
        <v>216</v>
      </c>
      <c r="N836" s="1">
        <v>1</v>
      </c>
      <c r="O836" s="1" t="s">
        <v>21</v>
      </c>
      <c r="P836" s="1" t="s">
        <v>27</v>
      </c>
      <c r="V836" s="1" t="s">
        <v>884</v>
      </c>
      <c r="W836" s="1">
        <v>14.54222</v>
      </c>
      <c r="X836" s="1">
        <v>-83.837969999999999</v>
      </c>
    </row>
    <row r="837" spans="1:24">
      <c r="A837" s="1">
        <v>836</v>
      </c>
      <c r="B837" s="1" t="s">
        <v>885</v>
      </c>
      <c r="C837" s="1" t="s">
        <v>19</v>
      </c>
      <c r="F837" s="1" t="s">
        <v>216</v>
      </c>
      <c r="G837" s="1">
        <v>0</v>
      </c>
      <c r="H837" s="1" t="s">
        <v>21</v>
      </c>
      <c r="I837" s="1" t="s">
        <v>22</v>
      </c>
      <c r="L837" s="1" t="s">
        <v>24</v>
      </c>
      <c r="M837" s="1" t="s">
        <v>216</v>
      </c>
      <c r="N837" s="1">
        <v>0</v>
      </c>
      <c r="O837" s="1" t="s">
        <v>21</v>
      </c>
      <c r="P837" s="1" t="s">
        <v>27</v>
      </c>
      <c r="V837" s="1" t="s">
        <v>885</v>
      </c>
      <c r="W837" s="1">
        <v>11.5253</v>
      </c>
      <c r="X837" s="1">
        <v>-84.180620000000005</v>
      </c>
    </row>
    <row r="838" spans="1:24">
      <c r="A838" s="1">
        <v>837</v>
      </c>
      <c r="B838" s="1" t="s">
        <v>886</v>
      </c>
      <c r="C838" s="1" t="s">
        <v>19</v>
      </c>
      <c r="F838" s="1" t="s">
        <v>216</v>
      </c>
      <c r="G838" s="1">
        <v>0</v>
      </c>
      <c r="H838" s="1" t="s">
        <v>21</v>
      </c>
      <c r="I838" s="1" t="s">
        <v>22</v>
      </c>
      <c r="J838" s="1" t="s">
        <v>23</v>
      </c>
      <c r="L838" s="1" t="s">
        <v>24</v>
      </c>
      <c r="M838" s="1" t="s">
        <v>216</v>
      </c>
      <c r="N838" s="1">
        <v>0</v>
      </c>
      <c r="O838" s="1" t="s">
        <v>61</v>
      </c>
      <c r="P838" s="1" t="s">
        <v>25</v>
      </c>
      <c r="V838" s="1" t="s">
        <v>886</v>
      </c>
      <c r="W838" s="1">
        <v>11.82353</v>
      </c>
      <c r="X838" s="1">
        <v>-83.754379999999998</v>
      </c>
    </row>
    <row r="839" spans="1:24">
      <c r="A839" s="1">
        <v>838</v>
      </c>
      <c r="B839" s="1" t="s">
        <v>887</v>
      </c>
      <c r="C839" s="1" t="s">
        <v>19</v>
      </c>
      <c r="F839" s="1" t="s">
        <v>216</v>
      </c>
      <c r="G839" s="1">
        <v>0</v>
      </c>
      <c r="H839" s="1" t="s">
        <v>21</v>
      </c>
      <c r="I839" s="1" t="s">
        <v>22</v>
      </c>
      <c r="L839" s="1" t="s">
        <v>24</v>
      </c>
      <c r="M839" s="1" t="s">
        <v>216</v>
      </c>
      <c r="N839" s="1">
        <v>0</v>
      </c>
      <c r="O839" s="1" t="s">
        <v>61</v>
      </c>
      <c r="P839" s="1" t="s">
        <v>27</v>
      </c>
      <c r="V839" s="1" t="s">
        <v>887</v>
      </c>
      <c r="W839" s="1">
        <v>11.908519999999999</v>
      </c>
      <c r="X839" s="1">
        <v>-83.754369999999994</v>
      </c>
    </row>
    <row r="840" spans="1:24">
      <c r="A840" s="1">
        <v>839</v>
      </c>
      <c r="B840" s="1" t="s">
        <v>888</v>
      </c>
      <c r="C840" s="1" t="s">
        <v>19</v>
      </c>
      <c r="F840" s="1" t="s">
        <v>216</v>
      </c>
      <c r="G840" s="1">
        <v>0</v>
      </c>
      <c r="H840" s="1" t="s">
        <v>21</v>
      </c>
      <c r="I840" s="1" t="s">
        <v>22</v>
      </c>
      <c r="L840" s="1" t="s">
        <v>24</v>
      </c>
      <c r="M840" s="1" t="s">
        <v>216</v>
      </c>
      <c r="N840" s="1">
        <v>0</v>
      </c>
      <c r="O840" s="1" t="s">
        <v>61</v>
      </c>
      <c r="P840" s="1" t="s">
        <v>27</v>
      </c>
      <c r="V840" s="1" t="s">
        <v>888</v>
      </c>
      <c r="W840" s="1">
        <v>11.99352</v>
      </c>
      <c r="X840" s="1">
        <v>-83.754369999999994</v>
      </c>
    </row>
    <row r="841" spans="1:24">
      <c r="A841" s="1">
        <v>840</v>
      </c>
      <c r="B841" s="1" t="s">
        <v>889</v>
      </c>
      <c r="C841" s="1" t="s">
        <v>19</v>
      </c>
      <c r="F841" s="1" t="s">
        <v>216</v>
      </c>
      <c r="G841" s="1">
        <v>0</v>
      </c>
      <c r="H841" s="1" t="s">
        <v>21</v>
      </c>
      <c r="I841" s="1" t="s">
        <v>22</v>
      </c>
      <c r="L841" s="1" t="s">
        <v>24</v>
      </c>
      <c r="M841" s="1" t="s">
        <v>216</v>
      </c>
      <c r="N841" s="1">
        <v>0</v>
      </c>
      <c r="O841" s="1" t="s">
        <v>61</v>
      </c>
      <c r="P841" s="1" t="s">
        <v>27</v>
      </c>
      <c r="V841" s="1" t="s">
        <v>889</v>
      </c>
      <c r="W841" s="1">
        <v>12.12097</v>
      </c>
      <c r="X841" s="1">
        <v>-84.093969999999999</v>
      </c>
    </row>
    <row r="842" spans="1:24">
      <c r="A842" s="1">
        <v>841</v>
      </c>
      <c r="B842" s="1" t="s">
        <v>890</v>
      </c>
      <c r="C842" s="1" t="s">
        <v>19</v>
      </c>
      <c r="F842" s="1" t="s">
        <v>216</v>
      </c>
      <c r="G842" s="1">
        <v>0</v>
      </c>
      <c r="H842" s="1" t="s">
        <v>21</v>
      </c>
      <c r="I842" s="1" t="s">
        <v>22</v>
      </c>
      <c r="L842" s="1" t="s">
        <v>24</v>
      </c>
      <c r="M842" s="1" t="s">
        <v>216</v>
      </c>
      <c r="N842" s="1">
        <v>0</v>
      </c>
      <c r="O842" s="1" t="s">
        <v>61</v>
      </c>
      <c r="P842" s="1" t="s">
        <v>27</v>
      </c>
      <c r="V842" s="1" t="s">
        <v>890</v>
      </c>
      <c r="W842" s="1">
        <v>12.20607</v>
      </c>
      <c r="X842" s="1">
        <v>-83.75488</v>
      </c>
    </row>
    <row r="843" spans="1:24">
      <c r="A843" s="1">
        <v>842</v>
      </c>
      <c r="B843" s="1" t="s">
        <v>891</v>
      </c>
      <c r="C843" s="1" t="s">
        <v>19</v>
      </c>
      <c r="F843" s="1" t="s">
        <v>216</v>
      </c>
      <c r="G843" s="1">
        <v>0</v>
      </c>
      <c r="H843" s="1" t="s">
        <v>21</v>
      </c>
      <c r="I843" s="1" t="s">
        <v>22</v>
      </c>
      <c r="L843" s="1" t="s">
        <v>24</v>
      </c>
      <c r="M843" s="1" t="s">
        <v>216</v>
      </c>
      <c r="N843" s="1">
        <v>0</v>
      </c>
      <c r="O843" s="1" t="s">
        <v>21</v>
      </c>
      <c r="P843" s="1" t="s">
        <v>27</v>
      </c>
      <c r="V843" s="1" t="s">
        <v>891</v>
      </c>
      <c r="W843" s="1">
        <v>12.375030000000001</v>
      </c>
      <c r="X843" s="1">
        <v>-83.670379999999994</v>
      </c>
    </row>
    <row r="844" spans="1:24">
      <c r="A844" s="1">
        <v>843</v>
      </c>
      <c r="B844" s="1" t="s">
        <v>892</v>
      </c>
      <c r="C844" s="1" t="s">
        <v>19</v>
      </c>
      <c r="F844" s="1" t="s">
        <v>216</v>
      </c>
      <c r="G844" s="1">
        <v>0</v>
      </c>
      <c r="H844" s="1" t="s">
        <v>21</v>
      </c>
      <c r="I844" s="1" t="s">
        <v>22</v>
      </c>
      <c r="L844" s="1" t="s">
        <v>24</v>
      </c>
      <c r="M844" s="1" t="s">
        <v>216</v>
      </c>
      <c r="N844" s="1">
        <v>0</v>
      </c>
      <c r="O844" s="1" t="s">
        <v>21</v>
      </c>
      <c r="P844" s="1" t="s">
        <v>27</v>
      </c>
      <c r="V844" s="1" t="s">
        <v>892</v>
      </c>
      <c r="W844" s="1">
        <v>12.37555</v>
      </c>
      <c r="X844" s="1">
        <v>-83.712630000000004</v>
      </c>
    </row>
    <row r="845" spans="1:24">
      <c r="A845" s="1">
        <v>844</v>
      </c>
      <c r="B845" s="1" t="s">
        <v>893</v>
      </c>
      <c r="C845" s="1" t="s">
        <v>19</v>
      </c>
      <c r="F845" s="1" t="s">
        <v>216</v>
      </c>
      <c r="G845" s="1">
        <v>0</v>
      </c>
      <c r="H845" s="1" t="s">
        <v>21</v>
      </c>
      <c r="I845" s="1" t="s">
        <v>22</v>
      </c>
      <c r="L845" s="1" t="s">
        <v>24</v>
      </c>
      <c r="M845" s="1" t="s">
        <v>216</v>
      </c>
      <c r="N845" s="1">
        <v>0</v>
      </c>
      <c r="O845" s="1" t="s">
        <v>21</v>
      </c>
      <c r="P845" s="1" t="s">
        <v>27</v>
      </c>
      <c r="V845" s="1" t="s">
        <v>893</v>
      </c>
      <c r="W845" s="1">
        <v>12.45989</v>
      </c>
      <c r="X845" s="1">
        <v>-83.669300000000007</v>
      </c>
    </row>
    <row r="846" spans="1:24">
      <c r="A846" s="1">
        <v>845</v>
      </c>
      <c r="B846" s="1" t="s">
        <v>894</v>
      </c>
      <c r="C846" s="1" t="s">
        <v>19</v>
      </c>
      <c r="F846" s="1" t="s">
        <v>216</v>
      </c>
      <c r="G846" s="1">
        <v>0</v>
      </c>
      <c r="H846" s="1" t="s">
        <v>21</v>
      </c>
      <c r="I846" s="1" t="s">
        <v>22</v>
      </c>
      <c r="L846" s="1" t="s">
        <v>24</v>
      </c>
      <c r="M846" s="1" t="s">
        <v>216</v>
      </c>
      <c r="N846" s="1">
        <v>0</v>
      </c>
      <c r="O846" s="1" t="s">
        <v>21</v>
      </c>
      <c r="P846" s="1" t="s">
        <v>27</v>
      </c>
      <c r="V846" s="1" t="s">
        <v>894</v>
      </c>
      <c r="W846" s="1">
        <v>12.46055</v>
      </c>
      <c r="X846" s="1">
        <v>-83.62764</v>
      </c>
    </row>
    <row r="847" spans="1:24">
      <c r="A847" s="1">
        <v>846</v>
      </c>
      <c r="B847" s="1" t="s">
        <v>895</v>
      </c>
      <c r="C847" s="1" t="s">
        <v>19</v>
      </c>
      <c r="F847" s="1" t="s">
        <v>216</v>
      </c>
      <c r="G847" s="1">
        <v>0</v>
      </c>
      <c r="H847" s="1" t="s">
        <v>21</v>
      </c>
      <c r="I847" s="1" t="s">
        <v>22</v>
      </c>
      <c r="L847" s="1" t="s">
        <v>24</v>
      </c>
      <c r="M847" s="1" t="s">
        <v>216</v>
      </c>
      <c r="N847" s="1">
        <v>0</v>
      </c>
      <c r="O847" s="1" t="s">
        <v>21</v>
      </c>
      <c r="P847" s="1" t="s">
        <v>27</v>
      </c>
      <c r="V847" s="1" t="s">
        <v>895</v>
      </c>
      <c r="W847" s="1">
        <v>12.50248</v>
      </c>
      <c r="X847" s="1">
        <v>-83.753550000000004</v>
      </c>
    </row>
    <row r="848" spans="1:24">
      <c r="A848" s="1">
        <v>847</v>
      </c>
      <c r="B848" s="1" t="s">
        <v>896</v>
      </c>
      <c r="C848" s="1" t="s">
        <v>19</v>
      </c>
      <c r="F848" s="1" t="s">
        <v>216</v>
      </c>
      <c r="G848" s="1">
        <v>0</v>
      </c>
      <c r="H848" s="1" t="s">
        <v>21</v>
      </c>
      <c r="I848" s="1" t="s">
        <v>22</v>
      </c>
      <c r="L848" s="1" t="s">
        <v>24</v>
      </c>
      <c r="M848" s="1" t="s">
        <v>216</v>
      </c>
      <c r="N848" s="1">
        <v>0</v>
      </c>
      <c r="O848" s="1" t="s">
        <v>21</v>
      </c>
      <c r="P848" s="1" t="s">
        <v>27</v>
      </c>
      <c r="V848" s="1" t="s">
        <v>896</v>
      </c>
      <c r="W848" s="1">
        <v>12.54501</v>
      </c>
      <c r="X848" s="1">
        <v>-83.670330000000007</v>
      </c>
    </row>
    <row r="849" spans="1:24">
      <c r="A849" s="1">
        <v>848</v>
      </c>
      <c r="B849" s="1" t="s">
        <v>897</v>
      </c>
      <c r="C849" s="1" t="s">
        <v>19</v>
      </c>
      <c r="F849" s="1" t="s">
        <v>216</v>
      </c>
      <c r="G849" s="1">
        <v>0</v>
      </c>
      <c r="H849" s="1" t="s">
        <v>21</v>
      </c>
      <c r="I849" s="1" t="s">
        <v>22</v>
      </c>
      <c r="L849" s="1" t="s">
        <v>24</v>
      </c>
      <c r="M849" s="1" t="s">
        <v>216</v>
      </c>
      <c r="N849" s="1">
        <v>0</v>
      </c>
      <c r="O849" s="1" t="s">
        <v>21</v>
      </c>
      <c r="P849" s="1" t="s">
        <v>27</v>
      </c>
      <c r="V849" s="1" t="s">
        <v>897</v>
      </c>
      <c r="W849" s="1">
        <v>12.67347</v>
      </c>
      <c r="X849" s="1">
        <v>-83.584310000000002</v>
      </c>
    </row>
    <row r="850" spans="1:24">
      <c r="A850" s="1">
        <v>849</v>
      </c>
      <c r="B850" s="1" t="s">
        <v>898</v>
      </c>
      <c r="C850" s="1" t="s">
        <v>19</v>
      </c>
      <c r="F850" s="1" t="s">
        <v>216</v>
      </c>
      <c r="G850" s="1">
        <v>0</v>
      </c>
      <c r="H850" s="1" t="s">
        <v>21</v>
      </c>
      <c r="I850" s="1" t="s">
        <v>22</v>
      </c>
      <c r="L850" s="1" t="s">
        <v>24</v>
      </c>
      <c r="M850" s="1" t="s">
        <v>216</v>
      </c>
      <c r="N850" s="1">
        <v>0</v>
      </c>
      <c r="O850" s="1" t="s">
        <v>21</v>
      </c>
      <c r="P850" s="1" t="s">
        <v>27</v>
      </c>
      <c r="V850" s="1" t="s">
        <v>898</v>
      </c>
      <c r="W850" s="1">
        <v>12.8009</v>
      </c>
      <c r="X850" s="1">
        <v>-83.753789999999995</v>
      </c>
    </row>
    <row r="851" spans="1:24">
      <c r="A851" s="1">
        <v>850</v>
      </c>
      <c r="B851" s="1" t="s">
        <v>899</v>
      </c>
      <c r="C851" s="1" t="s">
        <v>19</v>
      </c>
      <c r="F851" s="1" t="s">
        <v>216</v>
      </c>
      <c r="G851" s="1">
        <v>0</v>
      </c>
      <c r="H851" s="1" t="s">
        <v>21</v>
      </c>
      <c r="I851" s="1" t="s">
        <v>22</v>
      </c>
      <c r="L851" s="1" t="s">
        <v>24</v>
      </c>
      <c r="M851" s="1" t="s">
        <v>216</v>
      </c>
      <c r="N851" s="1">
        <v>0</v>
      </c>
      <c r="O851" s="1" t="s">
        <v>21</v>
      </c>
      <c r="P851" s="1" t="s">
        <v>27</v>
      </c>
      <c r="V851" s="1" t="s">
        <v>899</v>
      </c>
      <c r="W851" s="1">
        <v>12.84239</v>
      </c>
      <c r="X851" s="1">
        <v>-83.668409999999994</v>
      </c>
    </row>
    <row r="852" spans="1:24">
      <c r="A852" s="1">
        <v>851</v>
      </c>
      <c r="B852" s="1" t="s">
        <v>900</v>
      </c>
      <c r="C852" s="1" t="s">
        <v>19</v>
      </c>
      <c r="F852" s="1" t="s">
        <v>216</v>
      </c>
      <c r="G852" s="1">
        <v>2</v>
      </c>
      <c r="H852" s="1" t="s">
        <v>21</v>
      </c>
      <c r="I852" s="1" t="s">
        <v>22</v>
      </c>
      <c r="L852" s="1" t="s">
        <v>24</v>
      </c>
      <c r="M852" s="1" t="s">
        <v>216</v>
      </c>
      <c r="N852" s="1">
        <v>2</v>
      </c>
      <c r="O852" s="1" t="s">
        <v>21</v>
      </c>
      <c r="P852" s="1" t="s">
        <v>27</v>
      </c>
      <c r="V852" s="1" t="s">
        <v>900</v>
      </c>
      <c r="W852" s="1">
        <v>13.26843</v>
      </c>
      <c r="X852" s="1">
        <v>-83.584280000000007</v>
      </c>
    </row>
    <row r="853" spans="1:24">
      <c r="A853" s="1">
        <v>852</v>
      </c>
      <c r="B853" s="1" t="s">
        <v>901</v>
      </c>
      <c r="C853" s="1" t="s">
        <v>19</v>
      </c>
      <c r="F853" s="1" t="s">
        <v>216</v>
      </c>
      <c r="G853" s="1">
        <v>0</v>
      </c>
      <c r="H853" s="1" t="s">
        <v>21</v>
      </c>
      <c r="I853" s="1" t="s">
        <v>22</v>
      </c>
      <c r="L853" s="1" t="s">
        <v>24</v>
      </c>
      <c r="M853" s="1" t="s">
        <v>216</v>
      </c>
      <c r="N853" s="1">
        <v>0</v>
      </c>
      <c r="O853" s="1" t="s">
        <v>21</v>
      </c>
      <c r="P853" s="1" t="s">
        <v>27</v>
      </c>
      <c r="V853" s="1" t="s">
        <v>901</v>
      </c>
      <c r="W853" s="1">
        <v>13.43685</v>
      </c>
      <c r="X853" s="1">
        <v>-83.796899999999994</v>
      </c>
    </row>
    <row r="854" spans="1:24">
      <c r="A854" s="1">
        <v>853</v>
      </c>
      <c r="B854" s="1" t="s">
        <v>902</v>
      </c>
      <c r="C854" s="1" t="s">
        <v>19</v>
      </c>
      <c r="F854" s="1" t="s">
        <v>216</v>
      </c>
      <c r="G854" s="1">
        <v>0</v>
      </c>
      <c r="H854" s="1" t="s">
        <v>21</v>
      </c>
      <c r="I854" s="1" t="s">
        <v>22</v>
      </c>
      <c r="L854" s="1" t="s">
        <v>24</v>
      </c>
      <c r="M854" s="1" t="s">
        <v>216</v>
      </c>
      <c r="N854" s="1">
        <v>0</v>
      </c>
      <c r="O854" s="1" t="s">
        <v>21</v>
      </c>
      <c r="P854" s="1" t="s">
        <v>27</v>
      </c>
      <c r="V854" s="1" t="s">
        <v>902</v>
      </c>
      <c r="W854" s="1">
        <v>13.48089</v>
      </c>
      <c r="X854" s="1">
        <v>-84.093860000000006</v>
      </c>
    </row>
    <row r="855" spans="1:24">
      <c r="A855" s="1">
        <v>854</v>
      </c>
      <c r="B855" s="1" t="s">
        <v>903</v>
      </c>
      <c r="C855" s="1" t="s">
        <v>19</v>
      </c>
      <c r="F855" s="1" t="s">
        <v>216</v>
      </c>
      <c r="G855" s="1">
        <v>0</v>
      </c>
      <c r="H855" s="1" t="s">
        <v>21</v>
      </c>
      <c r="I855" s="1" t="s">
        <v>22</v>
      </c>
      <c r="L855" s="1" t="s">
        <v>24</v>
      </c>
      <c r="M855" s="1" t="s">
        <v>216</v>
      </c>
      <c r="N855" s="1">
        <v>0</v>
      </c>
      <c r="O855" s="1" t="s">
        <v>21</v>
      </c>
      <c r="P855" s="1" t="s">
        <v>55</v>
      </c>
      <c r="V855" s="1" t="s">
        <v>903</v>
      </c>
      <c r="W855" s="1">
        <v>13.4803</v>
      </c>
      <c r="X855" s="1">
        <v>-83.626270000000005</v>
      </c>
    </row>
    <row r="856" spans="1:24">
      <c r="A856" s="1">
        <v>855</v>
      </c>
      <c r="B856" s="1" t="s">
        <v>904</v>
      </c>
      <c r="C856" s="1" t="s">
        <v>19</v>
      </c>
      <c r="F856" s="1" t="s">
        <v>216</v>
      </c>
      <c r="G856" s="1">
        <v>0</v>
      </c>
      <c r="H856" s="1" t="s">
        <v>21</v>
      </c>
      <c r="I856" s="1" t="s">
        <v>22</v>
      </c>
      <c r="L856" s="1" t="s">
        <v>24</v>
      </c>
      <c r="M856" s="1" t="s">
        <v>216</v>
      </c>
      <c r="N856" s="1">
        <v>0</v>
      </c>
      <c r="O856" s="1" t="s">
        <v>21</v>
      </c>
      <c r="P856" s="1" t="s">
        <v>27</v>
      </c>
      <c r="V856" s="1" t="s">
        <v>904</v>
      </c>
      <c r="W856" s="1">
        <v>13.565429999999999</v>
      </c>
      <c r="X856" s="1">
        <v>-83.712429999999998</v>
      </c>
    </row>
    <row r="857" spans="1:24">
      <c r="A857" s="1">
        <v>856</v>
      </c>
      <c r="B857" s="1" t="s">
        <v>905</v>
      </c>
      <c r="C857" s="1" t="s">
        <v>19</v>
      </c>
      <c r="F857" s="1" t="s">
        <v>216</v>
      </c>
      <c r="G857" s="1">
        <v>0</v>
      </c>
      <c r="H857" s="1" t="s">
        <v>21</v>
      </c>
      <c r="I857" s="1" t="s">
        <v>22</v>
      </c>
      <c r="L857" s="1" t="s">
        <v>24</v>
      </c>
      <c r="M857" s="1" t="s">
        <v>216</v>
      </c>
      <c r="N857" s="1">
        <v>0</v>
      </c>
      <c r="O857" s="1" t="s">
        <v>21</v>
      </c>
      <c r="P857" s="1" t="s">
        <v>27</v>
      </c>
      <c r="V857" s="1" t="s">
        <v>905</v>
      </c>
      <c r="W857" s="1">
        <v>13.650840000000001</v>
      </c>
      <c r="X857" s="1">
        <v>-83.583650000000006</v>
      </c>
    </row>
    <row r="858" spans="1:24">
      <c r="A858" s="1">
        <v>857</v>
      </c>
      <c r="B858" s="1" t="s">
        <v>906</v>
      </c>
      <c r="C858" s="1" t="s">
        <v>19</v>
      </c>
      <c r="F858" s="1" t="s">
        <v>216</v>
      </c>
      <c r="G858" s="1">
        <v>0</v>
      </c>
      <c r="H858" s="1" t="s">
        <v>21</v>
      </c>
      <c r="I858" s="1" t="s">
        <v>22</v>
      </c>
      <c r="L858" s="1" t="s">
        <v>24</v>
      </c>
      <c r="M858" s="1" t="s">
        <v>216</v>
      </c>
      <c r="N858" s="1">
        <v>0</v>
      </c>
      <c r="O858" s="1" t="s">
        <v>21</v>
      </c>
      <c r="P858" s="1" t="s">
        <v>55</v>
      </c>
      <c r="V858" s="1" t="s">
        <v>906</v>
      </c>
      <c r="W858" s="1">
        <v>14.245950000000001</v>
      </c>
      <c r="X858" s="1">
        <v>-83.584869999999995</v>
      </c>
    </row>
    <row r="859" spans="1:24">
      <c r="A859" s="1">
        <v>858</v>
      </c>
      <c r="B859" s="1" t="s">
        <v>907</v>
      </c>
      <c r="C859" s="1" t="s">
        <v>19</v>
      </c>
      <c r="F859" s="1" t="s">
        <v>216</v>
      </c>
      <c r="G859" s="1">
        <v>0</v>
      </c>
      <c r="H859" s="1" t="s">
        <v>21</v>
      </c>
      <c r="I859" s="1" t="s">
        <v>22</v>
      </c>
      <c r="L859" s="1" t="s">
        <v>24</v>
      </c>
      <c r="M859" s="1" t="s">
        <v>216</v>
      </c>
      <c r="N859" s="1">
        <v>0</v>
      </c>
      <c r="O859" s="1" t="s">
        <v>21</v>
      </c>
      <c r="P859" s="1" t="s">
        <v>27</v>
      </c>
      <c r="V859" s="1" t="s">
        <v>907</v>
      </c>
      <c r="W859" s="1">
        <v>14.24531</v>
      </c>
      <c r="X859" s="1">
        <v>-83.287310000000005</v>
      </c>
    </row>
    <row r="860" spans="1:24">
      <c r="A860" s="1">
        <v>859</v>
      </c>
      <c r="B860" s="1" t="s">
        <v>908</v>
      </c>
      <c r="C860" s="1" t="s">
        <v>19</v>
      </c>
      <c r="F860" s="1" t="s">
        <v>216</v>
      </c>
      <c r="G860" s="1">
        <v>0</v>
      </c>
      <c r="H860" s="1" t="s">
        <v>21</v>
      </c>
      <c r="I860" s="1" t="s">
        <v>22</v>
      </c>
      <c r="L860" s="1" t="s">
        <v>24</v>
      </c>
      <c r="M860" s="1" t="s">
        <v>216</v>
      </c>
      <c r="N860" s="1">
        <v>0</v>
      </c>
      <c r="O860" s="1" t="s">
        <v>21</v>
      </c>
      <c r="P860" s="1" t="s">
        <v>27</v>
      </c>
      <c r="V860" s="1" t="s">
        <v>908</v>
      </c>
      <c r="W860" s="1">
        <v>14.37232</v>
      </c>
      <c r="X860" s="1">
        <v>-84.008110000000002</v>
      </c>
    </row>
    <row r="861" spans="1:24">
      <c r="A861" s="1">
        <v>860</v>
      </c>
      <c r="B861" s="1" t="s">
        <v>909</v>
      </c>
      <c r="C861" s="1" t="s">
        <v>19</v>
      </c>
      <c r="F861" s="1" t="s">
        <v>216</v>
      </c>
      <c r="G861" s="1">
        <v>0</v>
      </c>
      <c r="H861" s="1" t="s">
        <v>21</v>
      </c>
      <c r="I861" s="1" t="s">
        <v>22</v>
      </c>
      <c r="L861" s="1" t="s">
        <v>24</v>
      </c>
      <c r="M861" s="1" t="s">
        <v>216</v>
      </c>
      <c r="N861" s="1">
        <v>0</v>
      </c>
      <c r="O861" s="1" t="s">
        <v>21</v>
      </c>
      <c r="P861" s="1" t="s">
        <v>27</v>
      </c>
      <c r="V861" s="1" t="s">
        <v>909</v>
      </c>
      <c r="W861" s="1">
        <v>14.75526</v>
      </c>
      <c r="X861" s="1">
        <v>-83.372209999999995</v>
      </c>
    </row>
    <row r="862" spans="1:24">
      <c r="A862" s="1">
        <v>861</v>
      </c>
      <c r="B862" s="1" t="s">
        <v>910</v>
      </c>
      <c r="C862" s="1" t="s">
        <v>19</v>
      </c>
      <c r="F862" s="1" t="s">
        <v>216</v>
      </c>
      <c r="G862" s="1">
        <v>0</v>
      </c>
      <c r="H862" s="1" t="s">
        <v>21</v>
      </c>
      <c r="I862" s="1" t="s">
        <v>22</v>
      </c>
      <c r="L862" s="1" t="s">
        <v>24</v>
      </c>
      <c r="M862" s="1" t="s">
        <v>216</v>
      </c>
      <c r="N862" s="1">
        <v>0</v>
      </c>
      <c r="O862" s="1" t="s">
        <v>21</v>
      </c>
      <c r="P862" s="1" t="s">
        <v>27</v>
      </c>
      <c r="V862" s="1" t="s">
        <v>910</v>
      </c>
      <c r="W862" s="1">
        <v>14.84075</v>
      </c>
      <c r="X862" s="1">
        <v>-83.413470000000004</v>
      </c>
    </row>
    <row r="863" spans="1:24">
      <c r="A863" s="1">
        <v>862</v>
      </c>
      <c r="B863" s="1" t="s">
        <v>911</v>
      </c>
      <c r="C863" s="1" t="s">
        <v>19</v>
      </c>
      <c r="F863" s="1" t="s">
        <v>216</v>
      </c>
      <c r="G863" s="1">
        <v>0</v>
      </c>
      <c r="H863" s="1" t="s">
        <v>21</v>
      </c>
      <c r="I863" s="1" t="s">
        <v>22</v>
      </c>
      <c r="L863" s="1" t="s">
        <v>24</v>
      </c>
      <c r="M863" s="1" t="s">
        <v>216</v>
      </c>
      <c r="N863" s="1">
        <v>0</v>
      </c>
      <c r="O863" s="1" t="s">
        <v>21</v>
      </c>
      <c r="P863" s="1" t="s">
        <v>27</v>
      </c>
      <c r="V863" s="1" t="s">
        <v>911</v>
      </c>
      <c r="W863" s="1">
        <v>13.225720000000001</v>
      </c>
      <c r="X863" s="1">
        <v>-85.242469999999997</v>
      </c>
    </row>
    <row r="864" spans="1:24">
      <c r="A864" s="1">
        <v>863</v>
      </c>
      <c r="B864" s="1" t="s">
        <v>912</v>
      </c>
      <c r="C864" s="1" t="s">
        <v>19</v>
      </c>
      <c r="F864" s="1" t="s">
        <v>216</v>
      </c>
      <c r="G864" s="1">
        <v>0</v>
      </c>
      <c r="H864" s="1" t="s">
        <v>21</v>
      </c>
      <c r="I864" s="1" t="s">
        <v>22</v>
      </c>
      <c r="L864" s="1" t="s">
        <v>24</v>
      </c>
      <c r="M864" s="1" t="s">
        <v>216</v>
      </c>
      <c r="N864" s="1">
        <v>0</v>
      </c>
      <c r="O864" s="1" t="s">
        <v>21</v>
      </c>
      <c r="P864" s="1" t="s">
        <v>27</v>
      </c>
      <c r="V864" s="1" t="s">
        <v>912</v>
      </c>
      <c r="W864" s="1">
        <v>13.31071</v>
      </c>
      <c r="X864" s="1">
        <v>-85.326880000000003</v>
      </c>
    </row>
    <row r="865" spans="1:24">
      <c r="A865" s="1">
        <v>864</v>
      </c>
      <c r="B865" s="1" t="s">
        <v>913</v>
      </c>
      <c r="C865" s="1" t="s">
        <v>19</v>
      </c>
      <c r="F865" s="1" t="s">
        <v>216</v>
      </c>
      <c r="G865" s="1">
        <v>0</v>
      </c>
      <c r="H865" s="1" t="s">
        <v>21</v>
      </c>
      <c r="I865" s="1" t="s">
        <v>22</v>
      </c>
      <c r="L865" s="1" t="s">
        <v>24</v>
      </c>
      <c r="M865" s="1" t="s">
        <v>216</v>
      </c>
      <c r="N865" s="1">
        <v>0</v>
      </c>
      <c r="O865" s="1" t="s">
        <v>21</v>
      </c>
      <c r="P865" s="1" t="s">
        <v>27</v>
      </c>
      <c r="V865" s="1" t="s">
        <v>913</v>
      </c>
      <c r="W865" s="1">
        <v>13.310969999999999</v>
      </c>
      <c r="X865" s="1">
        <v>-85.284310000000005</v>
      </c>
    </row>
    <row r="866" spans="1:24">
      <c r="A866" s="1">
        <v>865</v>
      </c>
      <c r="B866" s="1" t="s">
        <v>914</v>
      </c>
      <c r="C866" s="1" t="s">
        <v>19</v>
      </c>
      <c r="F866" s="1" t="s">
        <v>216</v>
      </c>
      <c r="G866" s="1">
        <v>0</v>
      </c>
      <c r="H866" s="1" t="s">
        <v>21</v>
      </c>
      <c r="I866" s="1" t="s">
        <v>22</v>
      </c>
      <c r="L866" s="1" t="s">
        <v>24</v>
      </c>
      <c r="M866" s="1" t="s">
        <v>216</v>
      </c>
      <c r="N866" s="1">
        <v>0</v>
      </c>
      <c r="O866" s="1" t="s">
        <v>21</v>
      </c>
      <c r="P866" s="1" t="s">
        <v>27</v>
      </c>
      <c r="V866" s="1" t="s">
        <v>914</v>
      </c>
      <c r="W866" s="1">
        <v>13.48066</v>
      </c>
      <c r="X866" s="1">
        <v>-85.156790000000001</v>
      </c>
    </row>
    <row r="867" spans="1:24">
      <c r="A867" s="1">
        <v>866</v>
      </c>
      <c r="B867" s="1" t="s">
        <v>915</v>
      </c>
      <c r="C867" s="1" t="s">
        <v>19</v>
      </c>
      <c r="F867" s="1" t="s">
        <v>216</v>
      </c>
      <c r="G867" s="1">
        <v>0</v>
      </c>
      <c r="H867" s="1" t="s">
        <v>21</v>
      </c>
      <c r="I867" s="1" t="s">
        <v>22</v>
      </c>
      <c r="L867" s="1" t="s">
        <v>24</v>
      </c>
      <c r="M867" s="1" t="s">
        <v>216</v>
      </c>
      <c r="N867" s="1">
        <v>0</v>
      </c>
      <c r="O867" s="1" t="s">
        <v>21</v>
      </c>
      <c r="P867" s="1" t="s">
        <v>27</v>
      </c>
      <c r="V867" s="1" t="s">
        <v>915</v>
      </c>
      <c r="W867" s="1">
        <v>14.712</v>
      </c>
      <c r="X867" s="1">
        <v>-83.328890000000001</v>
      </c>
    </row>
    <row r="868" spans="1:24">
      <c r="A868" s="1">
        <v>867</v>
      </c>
      <c r="B868" s="1" t="s">
        <v>916</v>
      </c>
      <c r="C868" s="1" t="s">
        <v>19</v>
      </c>
      <c r="F868" s="1" t="s">
        <v>216</v>
      </c>
      <c r="G868" s="1">
        <v>0</v>
      </c>
      <c r="H868" s="1" t="s">
        <v>21</v>
      </c>
      <c r="I868" s="1" t="s">
        <v>22</v>
      </c>
      <c r="L868" s="1" t="s">
        <v>24</v>
      </c>
      <c r="M868" s="1" t="s">
        <v>216</v>
      </c>
      <c r="N868" s="1">
        <v>0</v>
      </c>
      <c r="O868" s="1" t="s">
        <v>21</v>
      </c>
      <c r="P868" s="1" t="s">
        <v>27</v>
      </c>
      <c r="V868" s="1" t="s">
        <v>916</v>
      </c>
      <c r="W868" s="1">
        <v>11.142849999999999</v>
      </c>
      <c r="X868" s="1">
        <v>-84.349180000000004</v>
      </c>
    </row>
    <row r="869" spans="1:24">
      <c r="A869" s="1">
        <v>868</v>
      </c>
      <c r="B869" s="1" t="s">
        <v>917</v>
      </c>
      <c r="C869" s="1" t="s">
        <v>19</v>
      </c>
      <c r="F869" s="1" t="s">
        <v>216</v>
      </c>
      <c r="G869" s="1">
        <v>0</v>
      </c>
      <c r="H869" s="1" t="s">
        <v>21</v>
      </c>
      <c r="I869" s="1" t="s">
        <v>22</v>
      </c>
      <c r="L869" s="1" t="s">
        <v>24</v>
      </c>
      <c r="M869" s="1" t="s">
        <v>216</v>
      </c>
      <c r="N869" s="1">
        <v>0</v>
      </c>
      <c r="O869" s="1" t="s">
        <v>21</v>
      </c>
      <c r="P869" s="1" t="s">
        <v>27</v>
      </c>
      <c r="V869" s="1" t="s">
        <v>917</v>
      </c>
      <c r="W869" s="1">
        <v>11.86565</v>
      </c>
      <c r="X869" s="1">
        <v>-83.967699999999994</v>
      </c>
    </row>
    <row r="870" spans="1:24">
      <c r="A870" s="1">
        <v>869</v>
      </c>
      <c r="B870" s="1" t="s">
        <v>918</v>
      </c>
      <c r="C870" s="1" t="s">
        <v>19</v>
      </c>
      <c r="F870" s="1" t="s">
        <v>216</v>
      </c>
      <c r="G870" s="1">
        <v>0</v>
      </c>
      <c r="H870" s="1" t="s">
        <v>21</v>
      </c>
      <c r="I870" s="1" t="s">
        <v>22</v>
      </c>
      <c r="L870" s="1" t="s">
        <v>24</v>
      </c>
      <c r="M870" s="1" t="s">
        <v>216</v>
      </c>
      <c r="N870" s="1">
        <v>0</v>
      </c>
      <c r="O870" s="1" t="s">
        <v>21</v>
      </c>
      <c r="P870" s="1" t="s">
        <v>27</v>
      </c>
      <c r="V870" s="1" t="s">
        <v>918</v>
      </c>
      <c r="W870" s="1">
        <v>11.90765</v>
      </c>
      <c r="X870" s="1">
        <v>-84.009739999999994</v>
      </c>
    </row>
    <row r="871" spans="1:24">
      <c r="A871" s="1">
        <v>870</v>
      </c>
      <c r="B871" s="1" t="s">
        <v>919</v>
      </c>
      <c r="C871" s="1" t="s">
        <v>19</v>
      </c>
      <c r="F871" s="1" t="s">
        <v>216</v>
      </c>
      <c r="G871" s="1">
        <v>0</v>
      </c>
      <c r="H871" s="1" t="s">
        <v>21</v>
      </c>
      <c r="I871" s="1" t="s">
        <v>22</v>
      </c>
      <c r="L871" s="1" t="s">
        <v>24</v>
      </c>
      <c r="M871" s="1" t="s">
        <v>216</v>
      </c>
      <c r="N871" s="1">
        <v>0</v>
      </c>
      <c r="O871" s="1" t="s">
        <v>21</v>
      </c>
      <c r="P871" s="1" t="s">
        <v>27</v>
      </c>
      <c r="V871" s="1" t="s">
        <v>919</v>
      </c>
      <c r="W871" s="1">
        <v>12.07817</v>
      </c>
      <c r="X871" s="1">
        <v>-84.562280000000001</v>
      </c>
    </row>
    <row r="872" spans="1:24">
      <c r="A872" s="1">
        <v>871</v>
      </c>
      <c r="B872" s="1" t="s">
        <v>920</v>
      </c>
      <c r="C872" s="1" t="s">
        <v>19</v>
      </c>
      <c r="F872" s="1" t="s">
        <v>216</v>
      </c>
      <c r="G872" s="1">
        <v>1</v>
      </c>
      <c r="H872" s="1" t="s">
        <v>21</v>
      </c>
      <c r="I872" s="1" t="s">
        <v>22</v>
      </c>
      <c r="L872" s="1" t="s">
        <v>24</v>
      </c>
      <c r="M872" s="1" t="s">
        <v>216</v>
      </c>
      <c r="N872" s="1">
        <v>1</v>
      </c>
      <c r="O872" s="1" t="s">
        <v>21</v>
      </c>
      <c r="P872" s="1" t="s">
        <v>27</v>
      </c>
      <c r="V872" s="1" t="s">
        <v>920</v>
      </c>
      <c r="W872" s="1">
        <v>12.29097</v>
      </c>
      <c r="X872" s="1">
        <v>-84.264009999999999</v>
      </c>
    </row>
    <row r="873" spans="1:24">
      <c r="A873" s="1">
        <v>872</v>
      </c>
      <c r="B873" s="1" t="s">
        <v>921</v>
      </c>
      <c r="C873" s="1" t="s">
        <v>19</v>
      </c>
      <c r="F873" s="1" t="s">
        <v>216</v>
      </c>
      <c r="G873" s="1">
        <v>0</v>
      </c>
      <c r="H873" s="1" t="s">
        <v>21</v>
      </c>
      <c r="I873" s="1" t="s">
        <v>22</v>
      </c>
      <c r="L873" s="1" t="s">
        <v>24</v>
      </c>
      <c r="M873" s="1" t="s">
        <v>216</v>
      </c>
      <c r="N873" s="1">
        <v>0</v>
      </c>
      <c r="O873" s="1" t="s">
        <v>21</v>
      </c>
      <c r="P873" s="1" t="s">
        <v>27</v>
      </c>
      <c r="V873" s="1" t="s">
        <v>921</v>
      </c>
      <c r="W873" s="1">
        <v>12.545669999999999</v>
      </c>
      <c r="X873" s="1">
        <v>-84.477580000000003</v>
      </c>
    </row>
    <row r="874" spans="1:24">
      <c r="A874" s="1">
        <v>873</v>
      </c>
      <c r="B874" s="1" t="s">
        <v>922</v>
      </c>
      <c r="C874" s="1" t="s">
        <v>19</v>
      </c>
      <c r="F874" s="1" t="s">
        <v>216</v>
      </c>
      <c r="G874" s="1">
        <v>1</v>
      </c>
      <c r="H874" s="1" t="s">
        <v>21</v>
      </c>
      <c r="I874" s="1" t="s">
        <v>22</v>
      </c>
      <c r="J874" s="1" t="s">
        <v>33</v>
      </c>
      <c r="L874" s="1" t="s">
        <v>24</v>
      </c>
      <c r="M874" s="1" t="s">
        <v>216</v>
      </c>
      <c r="N874" s="1">
        <v>0</v>
      </c>
      <c r="O874" s="1" t="s">
        <v>21</v>
      </c>
      <c r="P874" s="1" t="s">
        <v>55</v>
      </c>
      <c r="V874" s="1" t="s">
        <v>922</v>
      </c>
      <c r="W874" s="1">
        <v>11.015409999999999</v>
      </c>
      <c r="X874" s="1">
        <v>-84.350759999999994</v>
      </c>
    </row>
    <row r="875" spans="1:24">
      <c r="A875" s="1">
        <v>874</v>
      </c>
      <c r="B875" s="1" t="s">
        <v>923</v>
      </c>
      <c r="C875" s="1" t="s">
        <v>19</v>
      </c>
      <c r="F875" s="1" t="s">
        <v>216</v>
      </c>
      <c r="G875" s="1">
        <v>0</v>
      </c>
      <c r="H875" s="1" t="s">
        <v>21</v>
      </c>
      <c r="I875" s="1" t="s">
        <v>22</v>
      </c>
      <c r="L875" s="1" t="s">
        <v>24</v>
      </c>
      <c r="M875" s="1" t="s">
        <v>216</v>
      </c>
      <c r="N875" s="1">
        <v>0</v>
      </c>
      <c r="O875" s="1" t="s">
        <v>21</v>
      </c>
      <c r="P875" s="1" t="s">
        <v>27</v>
      </c>
      <c r="V875" s="1" t="s">
        <v>923</v>
      </c>
      <c r="W875" s="1">
        <v>11.27068</v>
      </c>
      <c r="X875" s="1">
        <v>-84.307010000000005</v>
      </c>
    </row>
    <row r="876" spans="1:24">
      <c r="A876" s="1">
        <v>875</v>
      </c>
      <c r="B876" s="1" t="s">
        <v>924</v>
      </c>
      <c r="C876" s="1" t="s">
        <v>19</v>
      </c>
      <c r="F876" s="1" t="s">
        <v>216</v>
      </c>
      <c r="G876" s="1">
        <v>0</v>
      </c>
      <c r="H876" s="1" t="s">
        <v>21</v>
      </c>
      <c r="I876" s="1" t="s">
        <v>22</v>
      </c>
      <c r="L876" s="1" t="s">
        <v>24</v>
      </c>
      <c r="M876" s="1" t="s">
        <v>216</v>
      </c>
      <c r="N876" s="1">
        <v>0</v>
      </c>
      <c r="O876" s="1" t="s">
        <v>21</v>
      </c>
      <c r="P876" s="1" t="s">
        <v>27</v>
      </c>
      <c r="V876" s="1" t="s">
        <v>924</v>
      </c>
      <c r="W876" s="1">
        <v>11.356109999999999</v>
      </c>
      <c r="X876" s="1">
        <v>-84.434889999999996</v>
      </c>
    </row>
    <row r="877" spans="1:24">
      <c r="A877" s="1">
        <v>876</v>
      </c>
      <c r="B877" s="1" t="s">
        <v>925</v>
      </c>
      <c r="C877" s="1" t="s">
        <v>19</v>
      </c>
      <c r="F877" s="1" t="s">
        <v>216</v>
      </c>
      <c r="G877" s="1">
        <v>0</v>
      </c>
      <c r="H877" s="1" t="s">
        <v>21</v>
      </c>
      <c r="I877" s="1" t="s">
        <v>22</v>
      </c>
      <c r="L877" s="1" t="s">
        <v>24</v>
      </c>
      <c r="M877" s="1" t="s">
        <v>216</v>
      </c>
      <c r="N877" s="1">
        <v>0</v>
      </c>
      <c r="O877" s="1" t="s">
        <v>21</v>
      </c>
      <c r="P877" s="1" t="s">
        <v>27</v>
      </c>
      <c r="Q877" s="1" t="s">
        <v>67</v>
      </c>
      <c r="V877" s="1" t="s">
        <v>925</v>
      </c>
      <c r="W877" s="1">
        <v>11.441039999999999</v>
      </c>
      <c r="X877" s="1">
        <v>-84.434129999999996</v>
      </c>
    </row>
    <row r="878" spans="1:24">
      <c r="A878" s="1">
        <v>877</v>
      </c>
      <c r="B878" s="1" t="s">
        <v>926</v>
      </c>
      <c r="C878" s="1" t="s">
        <v>19</v>
      </c>
      <c r="F878" s="1" t="s">
        <v>216</v>
      </c>
      <c r="G878" s="1">
        <v>0</v>
      </c>
      <c r="H878" s="1" t="s">
        <v>21</v>
      </c>
      <c r="I878" s="1" t="s">
        <v>22</v>
      </c>
      <c r="L878" s="1" t="s">
        <v>24</v>
      </c>
      <c r="M878" s="1" t="s">
        <v>216</v>
      </c>
      <c r="N878" s="1">
        <v>0</v>
      </c>
      <c r="O878" s="1" t="s">
        <v>21</v>
      </c>
      <c r="P878" s="1" t="s">
        <v>27</v>
      </c>
      <c r="V878" s="1" t="s">
        <v>926</v>
      </c>
      <c r="W878" s="1">
        <v>11.525679999999999</v>
      </c>
      <c r="X878" s="1">
        <v>-83.967749999999995</v>
      </c>
    </row>
    <row r="879" spans="1:24">
      <c r="A879" s="1">
        <v>878</v>
      </c>
      <c r="B879" s="1" t="s">
        <v>927</v>
      </c>
      <c r="C879" s="1" t="s">
        <v>19</v>
      </c>
      <c r="F879" s="1" t="s">
        <v>216</v>
      </c>
      <c r="G879" s="1">
        <v>0</v>
      </c>
      <c r="H879" s="1" t="s">
        <v>21</v>
      </c>
      <c r="I879" s="1" t="s">
        <v>22</v>
      </c>
      <c r="L879" s="1" t="s">
        <v>24</v>
      </c>
      <c r="M879" s="1" t="s">
        <v>216</v>
      </c>
      <c r="N879" s="1">
        <v>0</v>
      </c>
      <c r="O879" s="1" t="s">
        <v>21</v>
      </c>
      <c r="P879" s="1" t="s">
        <v>27</v>
      </c>
      <c r="V879" s="1" t="s">
        <v>927</v>
      </c>
      <c r="W879" s="1">
        <v>11.652620000000001</v>
      </c>
      <c r="X879" s="1">
        <v>-83.839320000000001</v>
      </c>
    </row>
    <row r="880" spans="1:24">
      <c r="A880" s="1">
        <v>879</v>
      </c>
      <c r="B880" s="1" t="s">
        <v>928</v>
      </c>
      <c r="C880" s="1" t="s">
        <v>19</v>
      </c>
      <c r="F880" s="1" t="s">
        <v>216</v>
      </c>
      <c r="G880" s="1">
        <v>0</v>
      </c>
      <c r="H880" s="1" t="s">
        <v>21</v>
      </c>
      <c r="I880" s="1" t="s">
        <v>22</v>
      </c>
      <c r="L880" s="1" t="s">
        <v>24</v>
      </c>
      <c r="M880" s="1" t="s">
        <v>216</v>
      </c>
      <c r="N880" s="1">
        <v>0</v>
      </c>
      <c r="O880" s="1" t="s">
        <v>21</v>
      </c>
      <c r="P880" s="1" t="s">
        <v>27</v>
      </c>
      <c r="V880" s="1" t="s">
        <v>928</v>
      </c>
      <c r="W880" s="1">
        <v>11.69609</v>
      </c>
      <c r="X880" s="1">
        <v>-83.924880000000002</v>
      </c>
    </row>
    <row r="881" spans="1:24">
      <c r="A881" s="1">
        <v>880</v>
      </c>
      <c r="B881" s="1" t="s">
        <v>929</v>
      </c>
      <c r="C881" s="1" t="s">
        <v>19</v>
      </c>
      <c r="F881" s="1" t="s">
        <v>216</v>
      </c>
      <c r="G881" s="1">
        <v>0</v>
      </c>
      <c r="H881" s="1" t="s">
        <v>21</v>
      </c>
      <c r="I881" s="1" t="s">
        <v>22</v>
      </c>
      <c r="J881" s="1" t="s">
        <v>33</v>
      </c>
      <c r="L881" s="1" t="s">
        <v>24</v>
      </c>
      <c r="M881" s="1" t="s">
        <v>216</v>
      </c>
      <c r="N881" s="1">
        <v>0</v>
      </c>
      <c r="O881" s="1" t="s">
        <v>21</v>
      </c>
      <c r="P881" s="1" t="s">
        <v>25</v>
      </c>
      <c r="V881" s="1" t="s">
        <v>929</v>
      </c>
      <c r="W881" s="1">
        <v>11.90813</v>
      </c>
      <c r="X881" s="1">
        <v>-84.222269999999995</v>
      </c>
    </row>
    <row r="882" spans="1:24">
      <c r="A882" s="1">
        <v>881</v>
      </c>
      <c r="B882" s="1" t="s">
        <v>930</v>
      </c>
      <c r="C882" s="1" t="s">
        <v>19</v>
      </c>
      <c r="F882" s="1" t="s">
        <v>216</v>
      </c>
      <c r="G882" s="1">
        <v>0</v>
      </c>
      <c r="H882" s="1" t="s">
        <v>21</v>
      </c>
      <c r="I882" s="1" t="s">
        <v>22</v>
      </c>
      <c r="L882" s="1" t="s">
        <v>24</v>
      </c>
      <c r="M882" s="1" t="s">
        <v>216</v>
      </c>
      <c r="N882" s="1">
        <v>0</v>
      </c>
      <c r="O882" s="1" t="s">
        <v>21</v>
      </c>
      <c r="P882" s="1" t="s">
        <v>27</v>
      </c>
      <c r="V882" s="1" t="s">
        <v>930</v>
      </c>
      <c r="W882" s="1">
        <v>11.95054</v>
      </c>
      <c r="X882" s="1">
        <v>-84.051789999999997</v>
      </c>
    </row>
    <row r="883" spans="1:24">
      <c r="A883" s="1">
        <v>882</v>
      </c>
      <c r="B883" s="1" t="s">
        <v>931</v>
      </c>
      <c r="C883" s="1" t="s">
        <v>19</v>
      </c>
      <c r="F883" s="1" t="s">
        <v>216</v>
      </c>
      <c r="G883" s="1">
        <v>0</v>
      </c>
      <c r="H883" s="1" t="s">
        <v>21</v>
      </c>
      <c r="I883" s="1" t="s">
        <v>22</v>
      </c>
      <c r="L883" s="1" t="s">
        <v>24</v>
      </c>
      <c r="M883" s="1" t="s">
        <v>216</v>
      </c>
      <c r="N883" s="1">
        <v>0</v>
      </c>
      <c r="O883" s="1" t="s">
        <v>21</v>
      </c>
      <c r="P883" s="1" t="s">
        <v>27</v>
      </c>
      <c r="V883" s="1" t="s">
        <v>931</v>
      </c>
      <c r="W883" s="1">
        <v>12.1206</v>
      </c>
      <c r="X883" s="1">
        <v>-84.391850000000005</v>
      </c>
    </row>
    <row r="884" spans="1:24">
      <c r="A884" s="1">
        <v>883</v>
      </c>
      <c r="B884" s="1" t="s">
        <v>932</v>
      </c>
      <c r="C884" s="1" t="s">
        <v>19</v>
      </c>
      <c r="F884" s="1" t="s">
        <v>216</v>
      </c>
      <c r="G884" s="1">
        <v>0</v>
      </c>
      <c r="H884" s="1" t="s">
        <v>21</v>
      </c>
      <c r="I884" s="1" t="s">
        <v>22</v>
      </c>
      <c r="L884" s="1" t="s">
        <v>24</v>
      </c>
      <c r="M884" s="1" t="s">
        <v>216</v>
      </c>
      <c r="N884" s="1">
        <v>0</v>
      </c>
      <c r="O884" s="1" t="s">
        <v>21</v>
      </c>
      <c r="P884" s="1" t="s">
        <v>27</v>
      </c>
      <c r="V884" s="1" t="s">
        <v>932</v>
      </c>
      <c r="W884" s="1">
        <v>12.20607</v>
      </c>
      <c r="X884" s="1">
        <v>-84.774900000000002</v>
      </c>
    </row>
    <row r="885" spans="1:24">
      <c r="A885" s="1">
        <v>884</v>
      </c>
      <c r="B885" s="1" t="s">
        <v>933</v>
      </c>
      <c r="C885" s="1" t="s">
        <v>19</v>
      </c>
      <c r="F885" s="1" t="s">
        <v>216</v>
      </c>
      <c r="G885" s="1">
        <v>0</v>
      </c>
      <c r="H885" s="1" t="s">
        <v>21</v>
      </c>
      <c r="I885" s="1" t="s">
        <v>22</v>
      </c>
      <c r="L885" s="1" t="s">
        <v>24</v>
      </c>
      <c r="M885" s="1" t="s">
        <v>216</v>
      </c>
      <c r="N885" s="1">
        <v>0</v>
      </c>
      <c r="O885" s="1" t="s">
        <v>21</v>
      </c>
      <c r="P885" s="1" t="s">
        <v>27</v>
      </c>
      <c r="V885" s="1" t="s">
        <v>933</v>
      </c>
      <c r="W885" s="1">
        <v>12.247389999999999</v>
      </c>
      <c r="X885" s="1">
        <v>-84.477239999999995</v>
      </c>
    </row>
    <row r="886" spans="1:24">
      <c r="A886" s="1">
        <v>885</v>
      </c>
      <c r="B886" s="1" t="s">
        <v>934</v>
      </c>
      <c r="C886" s="1" t="s">
        <v>19</v>
      </c>
      <c r="F886" s="1" t="s">
        <v>216</v>
      </c>
      <c r="G886" s="1">
        <v>0</v>
      </c>
      <c r="H886" s="1" t="s">
        <v>21</v>
      </c>
      <c r="I886" s="1" t="s">
        <v>22</v>
      </c>
      <c r="L886" s="1" t="s">
        <v>24</v>
      </c>
      <c r="M886" s="1" t="s">
        <v>216</v>
      </c>
      <c r="N886" s="1">
        <v>0</v>
      </c>
      <c r="O886" s="1" t="s">
        <v>21</v>
      </c>
      <c r="P886" s="1" t="s">
        <v>27</v>
      </c>
      <c r="V886" s="1" t="s">
        <v>934</v>
      </c>
      <c r="W886" s="1">
        <v>12.2477</v>
      </c>
      <c r="X886" s="1">
        <v>-84.264709999999994</v>
      </c>
    </row>
    <row r="887" spans="1:24">
      <c r="A887" s="1">
        <v>886</v>
      </c>
      <c r="B887" s="1" t="s">
        <v>935</v>
      </c>
      <c r="C887" s="1" t="s">
        <v>19</v>
      </c>
      <c r="F887" s="1" t="s">
        <v>216</v>
      </c>
      <c r="G887" s="1">
        <v>0</v>
      </c>
      <c r="H887" s="1" t="s">
        <v>21</v>
      </c>
      <c r="I887" s="1" t="s">
        <v>22</v>
      </c>
      <c r="L887" s="1" t="s">
        <v>24</v>
      </c>
      <c r="M887" s="1" t="s">
        <v>216</v>
      </c>
      <c r="N887" s="1">
        <v>0</v>
      </c>
      <c r="O887" s="1" t="s">
        <v>21</v>
      </c>
      <c r="P887" s="1" t="s">
        <v>27</v>
      </c>
      <c r="V887" s="1" t="s">
        <v>935</v>
      </c>
      <c r="W887" s="1">
        <v>12.290050000000001</v>
      </c>
      <c r="X887" s="1">
        <v>-84.009460000000004</v>
      </c>
    </row>
    <row r="888" spans="1:24">
      <c r="A888" s="1">
        <v>887</v>
      </c>
      <c r="B888" s="1" t="s">
        <v>936</v>
      </c>
      <c r="C888" s="1" t="s">
        <v>19</v>
      </c>
      <c r="F888" s="1" t="s">
        <v>216</v>
      </c>
      <c r="G888" s="1">
        <v>0</v>
      </c>
      <c r="H888" s="1" t="s">
        <v>21</v>
      </c>
      <c r="I888" s="1" t="s">
        <v>22</v>
      </c>
      <c r="L888" s="1" t="s">
        <v>24</v>
      </c>
      <c r="M888" s="1" t="s">
        <v>216</v>
      </c>
      <c r="N888" s="1">
        <v>0</v>
      </c>
      <c r="O888" s="1" t="s">
        <v>21</v>
      </c>
      <c r="P888" s="1" t="s">
        <v>55</v>
      </c>
      <c r="V888" s="1" t="s">
        <v>936</v>
      </c>
      <c r="W888" s="1">
        <v>12.290929999999999</v>
      </c>
      <c r="X888" s="1">
        <v>-83.753839999999997</v>
      </c>
    </row>
    <row r="889" spans="1:24">
      <c r="A889" s="1">
        <v>888</v>
      </c>
      <c r="B889" s="1" t="s">
        <v>937</v>
      </c>
      <c r="C889" s="1" t="s">
        <v>19</v>
      </c>
      <c r="F889" s="1" t="s">
        <v>216</v>
      </c>
      <c r="G889" s="1">
        <v>0</v>
      </c>
      <c r="H889" s="1" t="s">
        <v>21</v>
      </c>
      <c r="I889" s="1" t="s">
        <v>22</v>
      </c>
      <c r="L889" s="1" t="s">
        <v>24</v>
      </c>
      <c r="M889" s="1" t="s">
        <v>216</v>
      </c>
      <c r="N889" s="1">
        <v>0</v>
      </c>
      <c r="O889" s="1" t="s">
        <v>21</v>
      </c>
      <c r="P889" s="1" t="s">
        <v>27</v>
      </c>
      <c r="V889" s="1" t="s">
        <v>937</v>
      </c>
      <c r="W889" s="1">
        <v>12.332700000000001</v>
      </c>
      <c r="X889" s="1">
        <v>-84.348870000000005</v>
      </c>
    </row>
    <row r="890" spans="1:24">
      <c r="A890" s="1">
        <v>889</v>
      </c>
      <c r="B890" s="1" t="s">
        <v>938</v>
      </c>
      <c r="C890" s="1" t="s">
        <v>19</v>
      </c>
      <c r="F890" s="1" t="s">
        <v>216</v>
      </c>
      <c r="G890" s="1">
        <v>0</v>
      </c>
      <c r="H890" s="1" t="s">
        <v>21</v>
      </c>
      <c r="I890" s="1" t="s">
        <v>22</v>
      </c>
      <c r="L890" s="1" t="s">
        <v>24</v>
      </c>
      <c r="M890" s="1" t="s">
        <v>216</v>
      </c>
      <c r="N890" s="1">
        <v>0</v>
      </c>
      <c r="O890" s="1" t="s">
        <v>21</v>
      </c>
      <c r="P890" s="1" t="s">
        <v>27</v>
      </c>
      <c r="V890" s="1" t="s">
        <v>938</v>
      </c>
      <c r="W890" s="1">
        <v>12.503030000000001</v>
      </c>
      <c r="X890" s="1">
        <v>-84.051180000000002</v>
      </c>
    </row>
    <row r="891" spans="1:24">
      <c r="A891" s="1">
        <v>890</v>
      </c>
      <c r="B891" s="1" t="s">
        <v>939</v>
      </c>
      <c r="C891" s="1" t="s">
        <v>19</v>
      </c>
      <c r="F891" s="1" t="s">
        <v>216</v>
      </c>
      <c r="G891" s="1">
        <v>0</v>
      </c>
      <c r="H891" s="1" t="s">
        <v>21</v>
      </c>
      <c r="I891" s="1" t="s">
        <v>22</v>
      </c>
      <c r="L891" s="1" t="s">
        <v>24</v>
      </c>
      <c r="M891" s="1" t="s">
        <v>216</v>
      </c>
      <c r="N891" s="1">
        <v>0</v>
      </c>
      <c r="O891" s="1" t="s">
        <v>21</v>
      </c>
      <c r="P891" s="1" t="s">
        <v>27</v>
      </c>
      <c r="V891" s="1" t="s">
        <v>939</v>
      </c>
      <c r="W891" s="1">
        <v>12.54556</v>
      </c>
      <c r="X891" s="1">
        <v>-83.882599999999996</v>
      </c>
    </row>
    <row r="892" spans="1:24">
      <c r="A892" s="1">
        <v>891</v>
      </c>
      <c r="B892" s="1" t="s">
        <v>940</v>
      </c>
      <c r="C892" s="1" t="s">
        <v>19</v>
      </c>
      <c r="F892" s="1" t="s">
        <v>216</v>
      </c>
      <c r="G892" s="1">
        <v>0</v>
      </c>
      <c r="H892" s="1" t="s">
        <v>21</v>
      </c>
      <c r="I892" s="1" t="s">
        <v>22</v>
      </c>
      <c r="L892" s="1" t="s">
        <v>24</v>
      </c>
      <c r="M892" s="1" t="s">
        <v>216</v>
      </c>
      <c r="N892" s="1">
        <v>0</v>
      </c>
      <c r="O892" s="1" t="s">
        <v>21</v>
      </c>
      <c r="P892" s="1" t="s">
        <v>27</v>
      </c>
      <c r="V892" s="1" t="s">
        <v>940</v>
      </c>
      <c r="W892" s="1">
        <v>12.587960000000001</v>
      </c>
      <c r="X892" s="1">
        <v>-83.712059999999994</v>
      </c>
    </row>
    <row r="893" spans="1:24">
      <c r="A893" s="1">
        <v>892</v>
      </c>
      <c r="B893" s="1" t="s">
        <v>941</v>
      </c>
      <c r="C893" s="1" t="s">
        <v>19</v>
      </c>
      <c r="F893" s="1" t="s">
        <v>216</v>
      </c>
      <c r="G893" s="1">
        <v>0</v>
      </c>
      <c r="H893" s="1" t="s">
        <v>21</v>
      </c>
      <c r="I893" s="1" t="s">
        <v>22</v>
      </c>
      <c r="L893" s="1" t="s">
        <v>24</v>
      </c>
      <c r="M893" s="1" t="s">
        <v>216</v>
      </c>
      <c r="N893" s="1">
        <v>0</v>
      </c>
      <c r="O893" s="1" t="s">
        <v>21</v>
      </c>
      <c r="P893" s="1" t="s">
        <v>27</v>
      </c>
      <c r="V893" s="1" t="s">
        <v>941</v>
      </c>
      <c r="W893" s="1">
        <v>12.630559999999999</v>
      </c>
      <c r="X893" s="1">
        <v>-84.391729999999995</v>
      </c>
    </row>
    <row r="894" spans="1:24">
      <c r="A894" s="1">
        <v>893</v>
      </c>
      <c r="B894" s="1" t="s">
        <v>942</v>
      </c>
      <c r="C894" s="1" t="s">
        <v>19</v>
      </c>
      <c r="F894" s="1" t="s">
        <v>216</v>
      </c>
      <c r="G894" s="1">
        <v>0</v>
      </c>
      <c r="H894" s="1" t="s">
        <v>21</v>
      </c>
      <c r="I894" s="1" t="s">
        <v>22</v>
      </c>
      <c r="L894" s="1" t="s">
        <v>24</v>
      </c>
      <c r="M894" s="1" t="s">
        <v>216</v>
      </c>
      <c r="N894" s="1">
        <v>0</v>
      </c>
      <c r="O894" s="1" t="s">
        <v>21</v>
      </c>
      <c r="P894" s="1" t="s">
        <v>27</v>
      </c>
      <c r="V894" s="1" t="s">
        <v>942</v>
      </c>
      <c r="W894" s="1">
        <v>12.673080000000001</v>
      </c>
      <c r="X894" s="1">
        <v>-84.391300000000001</v>
      </c>
    </row>
    <row r="895" spans="1:24">
      <c r="A895" s="1">
        <v>894</v>
      </c>
      <c r="B895" s="1" t="s">
        <v>943</v>
      </c>
      <c r="C895" s="1" t="s">
        <v>19</v>
      </c>
      <c r="F895" s="1" t="s">
        <v>216</v>
      </c>
      <c r="G895" s="1">
        <v>0</v>
      </c>
      <c r="H895" s="1" t="s">
        <v>21</v>
      </c>
      <c r="I895" s="1" t="s">
        <v>22</v>
      </c>
      <c r="L895" s="1" t="s">
        <v>24</v>
      </c>
      <c r="M895" s="1" t="s">
        <v>216</v>
      </c>
      <c r="N895" s="1">
        <v>0</v>
      </c>
      <c r="O895" s="1" t="s">
        <v>21</v>
      </c>
      <c r="P895" s="1" t="s">
        <v>27</v>
      </c>
      <c r="V895" s="1" t="s">
        <v>943</v>
      </c>
      <c r="W895" s="1">
        <v>12.75746</v>
      </c>
      <c r="X895" s="1">
        <v>-83.754540000000006</v>
      </c>
    </row>
    <row r="896" spans="1:24">
      <c r="A896" s="1">
        <v>895</v>
      </c>
      <c r="B896" s="1" t="s">
        <v>944</v>
      </c>
      <c r="C896" s="1" t="s">
        <v>19</v>
      </c>
      <c r="F896" s="1" t="s">
        <v>216</v>
      </c>
      <c r="G896" s="1">
        <v>0</v>
      </c>
      <c r="H896" s="1" t="s">
        <v>21</v>
      </c>
      <c r="I896" s="1" t="s">
        <v>22</v>
      </c>
      <c r="L896" s="1" t="s">
        <v>24</v>
      </c>
      <c r="M896" s="1" t="s">
        <v>216</v>
      </c>
      <c r="N896" s="1">
        <v>0</v>
      </c>
      <c r="O896" s="1" t="s">
        <v>21</v>
      </c>
      <c r="P896" s="1" t="s">
        <v>27</v>
      </c>
      <c r="V896" s="1" t="s">
        <v>944</v>
      </c>
      <c r="W896" s="1">
        <v>12.80053</v>
      </c>
      <c r="X896" s="1">
        <v>-84.306659999999994</v>
      </c>
    </row>
    <row r="897" spans="1:24">
      <c r="A897" s="1">
        <v>896</v>
      </c>
      <c r="B897" s="1" t="s">
        <v>945</v>
      </c>
      <c r="C897" s="1" t="s">
        <v>19</v>
      </c>
      <c r="F897" s="1" t="s">
        <v>216</v>
      </c>
      <c r="G897" s="1">
        <v>0</v>
      </c>
      <c r="H897" s="1" t="s">
        <v>21</v>
      </c>
      <c r="I897" s="1" t="s">
        <v>22</v>
      </c>
      <c r="L897" s="1" t="s">
        <v>24</v>
      </c>
      <c r="M897" s="1" t="s">
        <v>216</v>
      </c>
      <c r="N897" s="1">
        <v>0</v>
      </c>
      <c r="O897" s="1" t="s">
        <v>21</v>
      </c>
      <c r="P897" s="1" t="s">
        <v>27</v>
      </c>
      <c r="V897" s="1" t="s">
        <v>945</v>
      </c>
      <c r="W897" s="1">
        <v>12.88561</v>
      </c>
      <c r="X897" s="1">
        <v>-84.30753</v>
      </c>
    </row>
    <row r="898" spans="1:24">
      <c r="A898" s="1">
        <v>897</v>
      </c>
      <c r="B898" s="1" t="s">
        <v>946</v>
      </c>
      <c r="C898" s="1" t="s">
        <v>19</v>
      </c>
      <c r="F898" s="1" t="s">
        <v>216</v>
      </c>
      <c r="G898" s="1">
        <v>0</v>
      </c>
      <c r="H898" s="1" t="s">
        <v>21</v>
      </c>
      <c r="I898" s="1" t="s">
        <v>22</v>
      </c>
      <c r="L898" s="1" t="s">
        <v>24</v>
      </c>
      <c r="M898" s="1" t="s">
        <v>216</v>
      </c>
      <c r="N898" s="1">
        <v>0</v>
      </c>
      <c r="O898" s="1" t="s">
        <v>21</v>
      </c>
      <c r="P898" s="1" t="s">
        <v>27</v>
      </c>
      <c r="V898" s="1" t="s">
        <v>946</v>
      </c>
      <c r="W898" s="1">
        <v>13.012180000000001</v>
      </c>
      <c r="X898" s="1">
        <v>-84.306169999999995</v>
      </c>
    </row>
    <row r="899" spans="1:24">
      <c r="A899" s="1">
        <v>898</v>
      </c>
      <c r="B899" s="1" t="s">
        <v>947</v>
      </c>
      <c r="C899" s="1" t="s">
        <v>19</v>
      </c>
      <c r="F899" s="1" t="s">
        <v>216</v>
      </c>
      <c r="G899" s="1">
        <v>0</v>
      </c>
      <c r="H899" s="1" t="s">
        <v>21</v>
      </c>
      <c r="I899" s="1" t="s">
        <v>22</v>
      </c>
      <c r="L899" s="1" t="s">
        <v>24</v>
      </c>
      <c r="M899" s="1" t="s">
        <v>216</v>
      </c>
      <c r="N899" s="1">
        <v>0</v>
      </c>
      <c r="O899" s="1" t="s">
        <v>21</v>
      </c>
      <c r="P899" s="1" t="s">
        <v>27</v>
      </c>
      <c r="V899" s="1" t="s">
        <v>947</v>
      </c>
      <c r="W899" s="1">
        <v>13.139939999999999</v>
      </c>
      <c r="X899" s="1">
        <v>-84.009110000000007</v>
      </c>
    </row>
    <row r="900" spans="1:24">
      <c r="A900" s="1">
        <v>899</v>
      </c>
      <c r="B900" s="1" t="s">
        <v>948</v>
      </c>
      <c r="C900" s="1" t="s">
        <v>19</v>
      </c>
      <c r="F900" s="1" t="s">
        <v>216</v>
      </c>
      <c r="G900" s="1">
        <v>0</v>
      </c>
      <c r="H900" s="1" t="s">
        <v>21</v>
      </c>
      <c r="I900" s="1" t="s">
        <v>22</v>
      </c>
      <c r="L900" s="1" t="s">
        <v>24</v>
      </c>
      <c r="M900" s="1" t="s">
        <v>216</v>
      </c>
      <c r="N900" s="1">
        <v>0</v>
      </c>
      <c r="O900" s="1" t="s">
        <v>21</v>
      </c>
      <c r="P900" s="1" t="s">
        <v>27</v>
      </c>
      <c r="V900" s="1" t="s">
        <v>948</v>
      </c>
      <c r="W900" s="1">
        <v>13.183070000000001</v>
      </c>
      <c r="X900" s="1">
        <v>-84.561239999999998</v>
      </c>
    </row>
    <row r="901" spans="1:24">
      <c r="A901" s="1">
        <v>900</v>
      </c>
      <c r="B901" s="1" t="s">
        <v>949</v>
      </c>
      <c r="C901" s="1" t="s">
        <v>19</v>
      </c>
      <c r="F901" s="1" t="s">
        <v>216</v>
      </c>
      <c r="G901" s="1">
        <v>0</v>
      </c>
      <c r="H901" s="1" t="s">
        <v>21</v>
      </c>
      <c r="I901" s="1" t="s">
        <v>22</v>
      </c>
      <c r="L901" s="1" t="s">
        <v>24</v>
      </c>
      <c r="M901" s="1" t="s">
        <v>216</v>
      </c>
      <c r="N901" s="1">
        <v>0</v>
      </c>
      <c r="O901" s="1" t="s">
        <v>21</v>
      </c>
      <c r="P901" s="1" t="s">
        <v>27</v>
      </c>
      <c r="V901" s="1" t="s">
        <v>949</v>
      </c>
      <c r="W901" s="1">
        <v>13.2676</v>
      </c>
      <c r="X901" s="1">
        <v>-84.349519999999998</v>
      </c>
    </row>
    <row r="902" spans="1:24">
      <c r="A902" s="1">
        <v>901</v>
      </c>
      <c r="B902" s="1" t="s">
        <v>950</v>
      </c>
      <c r="C902" s="1" t="s">
        <v>19</v>
      </c>
      <c r="F902" s="1" t="s">
        <v>216</v>
      </c>
      <c r="G902" s="1">
        <v>0</v>
      </c>
      <c r="H902" s="1" t="s">
        <v>21</v>
      </c>
      <c r="I902" s="1" t="s">
        <v>22</v>
      </c>
      <c r="L902" s="1" t="s">
        <v>24</v>
      </c>
      <c r="M902" s="1" t="s">
        <v>216</v>
      </c>
      <c r="N902" s="1">
        <v>0</v>
      </c>
      <c r="O902" s="1" t="s">
        <v>21</v>
      </c>
      <c r="P902" s="1" t="s">
        <v>27</v>
      </c>
      <c r="V902" s="1" t="s">
        <v>950</v>
      </c>
      <c r="W902" s="1">
        <v>13.31095</v>
      </c>
      <c r="X902" s="1">
        <v>-84.774119999999996</v>
      </c>
    </row>
    <row r="903" spans="1:24">
      <c r="A903" s="1">
        <v>902</v>
      </c>
      <c r="B903" s="1" t="s">
        <v>951</v>
      </c>
      <c r="C903" s="1" t="s">
        <v>19</v>
      </c>
      <c r="F903" s="1" t="s">
        <v>216</v>
      </c>
      <c r="G903" s="1">
        <v>0</v>
      </c>
      <c r="H903" s="1" t="s">
        <v>21</v>
      </c>
      <c r="I903" s="1" t="s">
        <v>22</v>
      </c>
      <c r="L903" s="1" t="s">
        <v>24</v>
      </c>
      <c r="M903" s="1" t="s">
        <v>216</v>
      </c>
      <c r="N903" s="1">
        <v>0</v>
      </c>
      <c r="O903" s="1" t="s">
        <v>21</v>
      </c>
      <c r="P903" s="1" t="s">
        <v>27</v>
      </c>
      <c r="V903" s="1" t="s">
        <v>951</v>
      </c>
      <c r="W903" s="1">
        <v>13.43825</v>
      </c>
      <c r="X903" s="1">
        <v>-85.582189999999997</v>
      </c>
    </row>
    <row r="904" spans="1:24">
      <c r="A904" s="1">
        <v>903</v>
      </c>
      <c r="B904" s="1" t="s">
        <v>952</v>
      </c>
      <c r="C904" s="1" t="s">
        <v>19</v>
      </c>
      <c r="F904" s="1" t="s">
        <v>216</v>
      </c>
      <c r="G904" s="1">
        <v>0</v>
      </c>
      <c r="H904" s="1" t="s">
        <v>21</v>
      </c>
      <c r="I904" s="1" t="s">
        <v>22</v>
      </c>
      <c r="L904" s="1" t="s">
        <v>24</v>
      </c>
      <c r="M904" s="1" t="s">
        <v>216</v>
      </c>
      <c r="N904" s="1">
        <v>0</v>
      </c>
      <c r="O904" s="1" t="s">
        <v>21</v>
      </c>
      <c r="P904" s="1" t="s">
        <v>27</v>
      </c>
      <c r="V904" s="1" t="s">
        <v>952</v>
      </c>
      <c r="W904" s="1">
        <v>13.43801</v>
      </c>
      <c r="X904" s="1">
        <v>-85.539680000000004</v>
      </c>
    </row>
    <row r="905" spans="1:24">
      <c r="A905" s="1">
        <v>904</v>
      </c>
      <c r="B905" s="1" t="s">
        <v>953</v>
      </c>
      <c r="C905" s="1" t="s">
        <v>19</v>
      </c>
      <c r="F905" s="1" t="s">
        <v>216</v>
      </c>
      <c r="G905" s="1">
        <v>0</v>
      </c>
      <c r="H905" s="1" t="s">
        <v>21</v>
      </c>
      <c r="I905" s="1" t="s">
        <v>22</v>
      </c>
      <c r="L905" s="1" t="s">
        <v>24</v>
      </c>
      <c r="M905" s="1" t="s">
        <v>216</v>
      </c>
      <c r="N905" s="1">
        <v>0</v>
      </c>
      <c r="O905" s="1" t="s">
        <v>21</v>
      </c>
      <c r="P905" s="1" t="s">
        <v>27</v>
      </c>
      <c r="V905" s="1" t="s">
        <v>953</v>
      </c>
      <c r="W905" s="1">
        <v>13.437670000000001</v>
      </c>
      <c r="X905" s="1">
        <v>-85.32714</v>
      </c>
    </row>
    <row r="906" spans="1:24">
      <c r="A906" s="1">
        <v>905</v>
      </c>
      <c r="B906" s="1" t="s">
        <v>954</v>
      </c>
      <c r="C906" s="1" t="s">
        <v>19</v>
      </c>
      <c r="F906" s="1" t="s">
        <v>216</v>
      </c>
      <c r="G906" s="1">
        <v>0</v>
      </c>
      <c r="H906" s="1" t="s">
        <v>21</v>
      </c>
      <c r="I906" s="1" t="s">
        <v>22</v>
      </c>
      <c r="L906" s="1" t="s">
        <v>24</v>
      </c>
      <c r="M906" s="1" t="s">
        <v>216</v>
      </c>
      <c r="N906" s="1">
        <v>0</v>
      </c>
      <c r="O906" s="1" t="s">
        <v>21</v>
      </c>
      <c r="P906" s="1" t="s">
        <v>27</v>
      </c>
      <c r="V906" s="1" t="s">
        <v>954</v>
      </c>
      <c r="W906" s="1">
        <v>13.43783</v>
      </c>
      <c r="X906" s="1">
        <v>-85.029589999999999</v>
      </c>
    </row>
    <row r="907" spans="1:24">
      <c r="A907" s="1">
        <v>906</v>
      </c>
      <c r="B907" s="1" t="s">
        <v>955</v>
      </c>
      <c r="C907" s="1" t="s">
        <v>19</v>
      </c>
      <c r="F907" s="1" t="s">
        <v>216</v>
      </c>
      <c r="G907" s="1">
        <v>0</v>
      </c>
      <c r="H907" s="1" t="s">
        <v>21</v>
      </c>
      <c r="I907" s="1" t="s">
        <v>22</v>
      </c>
      <c r="L907" s="1" t="s">
        <v>24</v>
      </c>
      <c r="M907" s="1" t="s">
        <v>216</v>
      </c>
      <c r="N907" s="1">
        <v>0</v>
      </c>
      <c r="O907" s="1" t="s">
        <v>21</v>
      </c>
      <c r="P907" s="1" t="s">
        <v>27</v>
      </c>
      <c r="V907" s="1" t="s">
        <v>955</v>
      </c>
      <c r="W907" s="1">
        <v>13.52229</v>
      </c>
      <c r="X907" s="1">
        <v>-84.646199999999993</v>
      </c>
    </row>
    <row r="908" spans="1:24">
      <c r="A908" s="1">
        <v>907</v>
      </c>
      <c r="B908" s="1" t="s">
        <v>956</v>
      </c>
      <c r="C908" s="1" t="s">
        <v>19</v>
      </c>
      <c r="F908" s="1" t="s">
        <v>216</v>
      </c>
      <c r="G908" s="1">
        <v>0</v>
      </c>
      <c r="H908" s="1" t="s">
        <v>21</v>
      </c>
      <c r="I908" s="1" t="s">
        <v>22</v>
      </c>
      <c r="L908" s="1" t="s">
        <v>24</v>
      </c>
      <c r="M908" s="1" t="s">
        <v>216</v>
      </c>
      <c r="N908" s="1">
        <v>0</v>
      </c>
      <c r="O908" s="1" t="s">
        <v>21</v>
      </c>
      <c r="P908" s="1" t="s">
        <v>27</v>
      </c>
      <c r="V908" s="1" t="s">
        <v>956</v>
      </c>
      <c r="W908" s="1">
        <v>13.52267</v>
      </c>
      <c r="X908" s="1">
        <v>-84.603679999999997</v>
      </c>
    </row>
    <row r="909" spans="1:24">
      <c r="A909" s="1">
        <v>908</v>
      </c>
      <c r="B909" s="1" t="s">
        <v>957</v>
      </c>
      <c r="C909" s="1" t="s">
        <v>19</v>
      </c>
      <c r="F909" s="1" t="s">
        <v>216</v>
      </c>
      <c r="G909" s="1">
        <v>0</v>
      </c>
      <c r="H909" s="1" t="s">
        <v>21</v>
      </c>
      <c r="I909" s="1" t="s">
        <v>22</v>
      </c>
      <c r="L909" s="1" t="s">
        <v>24</v>
      </c>
      <c r="M909" s="1" t="s">
        <v>216</v>
      </c>
      <c r="N909" s="1">
        <v>0</v>
      </c>
      <c r="O909" s="1" t="s">
        <v>21</v>
      </c>
      <c r="P909" s="1" t="s">
        <v>27</v>
      </c>
      <c r="V909" s="1" t="s">
        <v>957</v>
      </c>
      <c r="W909" s="1">
        <v>13.56561</v>
      </c>
      <c r="X909" s="1">
        <v>-84.647409999999994</v>
      </c>
    </row>
    <row r="910" spans="1:24">
      <c r="A910" s="1">
        <v>909</v>
      </c>
      <c r="B910" s="1" t="s">
        <v>958</v>
      </c>
      <c r="C910" s="1" t="s">
        <v>19</v>
      </c>
      <c r="F910" s="1" t="s">
        <v>216</v>
      </c>
      <c r="G910" s="1">
        <v>0</v>
      </c>
      <c r="H910" s="1" t="s">
        <v>21</v>
      </c>
      <c r="I910" s="1" t="s">
        <v>22</v>
      </c>
      <c r="L910" s="1" t="s">
        <v>24</v>
      </c>
      <c r="M910" s="1" t="s">
        <v>216</v>
      </c>
      <c r="N910" s="1">
        <v>0</v>
      </c>
      <c r="O910" s="1" t="s">
        <v>21</v>
      </c>
      <c r="P910" s="1" t="s">
        <v>27</v>
      </c>
      <c r="V910" s="1" t="s">
        <v>958</v>
      </c>
      <c r="W910" s="1">
        <v>13.565989999999999</v>
      </c>
      <c r="X910" s="1">
        <v>-84.604889999999997</v>
      </c>
    </row>
    <row r="911" spans="1:24">
      <c r="A911" s="1">
        <v>910</v>
      </c>
      <c r="B911" s="1" t="s">
        <v>959</v>
      </c>
      <c r="C911" s="1" t="s">
        <v>19</v>
      </c>
      <c r="F911" s="1" t="s">
        <v>216</v>
      </c>
      <c r="G911" s="1">
        <v>1</v>
      </c>
      <c r="H911" s="1" t="s">
        <v>21</v>
      </c>
      <c r="I911" s="1" t="s">
        <v>22</v>
      </c>
      <c r="L911" s="1" t="s">
        <v>24</v>
      </c>
      <c r="M911" s="1" t="s">
        <v>216</v>
      </c>
      <c r="N911" s="1">
        <v>0</v>
      </c>
      <c r="O911" s="1" t="s">
        <v>21</v>
      </c>
      <c r="P911" s="1" t="s">
        <v>27</v>
      </c>
      <c r="V911" s="1" t="s">
        <v>959</v>
      </c>
      <c r="W911" s="1">
        <v>13.608040000000001</v>
      </c>
      <c r="X911" s="1">
        <v>-84.561980000000005</v>
      </c>
    </row>
    <row r="912" spans="1:24">
      <c r="A912" s="1">
        <v>911</v>
      </c>
      <c r="B912" s="1" t="s">
        <v>960</v>
      </c>
      <c r="C912" s="1" t="s">
        <v>19</v>
      </c>
      <c r="F912" s="1" t="s">
        <v>216</v>
      </c>
      <c r="G912" s="1">
        <v>0</v>
      </c>
      <c r="H912" s="1" t="s">
        <v>21</v>
      </c>
      <c r="I912" s="1" t="s">
        <v>22</v>
      </c>
      <c r="L912" s="1" t="s">
        <v>24</v>
      </c>
      <c r="M912" s="1" t="s">
        <v>216</v>
      </c>
      <c r="N912" s="1">
        <v>0</v>
      </c>
      <c r="O912" s="1" t="s">
        <v>21</v>
      </c>
      <c r="P912" s="1" t="s">
        <v>27</v>
      </c>
      <c r="V912" s="1" t="s">
        <v>960</v>
      </c>
      <c r="W912" s="1">
        <v>13.650650000000001</v>
      </c>
      <c r="X912" s="1">
        <v>-85.241780000000006</v>
      </c>
    </row>
    <row r="913" spans="1:24">
      <c r="A913" s="1">
        <v>912</v>
      </c>
      <c r="B913" s="1" t="s">
        <v>961</v>
      </c>
      <c r="C913" s="1" t="s">
        <v>19</v>
      </c>
      <c r="F913" s="1" t="s">
        <v>216</v>
      </c>
      <c r="G913" s="1">
        <v>0</v>
      </c>
      <c r="H913" s="1" t="s">
        <v>21</v>
      </c>
      <c r="I913" s="1" t="s">
        <v>22</v>
      </c>
      <c r="L913" s="1" t="s">
        <v>24</v>
      </c>
      <c r="M913" s="1" t="s">
        <v>216</v>
      </c>
      <c r="N913" s="1">
        <v>0</v>
      </c>
      <c r="O913" s="1" t="s">
        <v>21</v>
      </c>
      <c r="P913" s="1" t="s">
        <v>27</v>
      </c>
      <c r="V913" s="1" t="s">
        <v>961</v>
      </c>
      <c r="W913" s="1">
        <v>13.650539999999999</v>
      </c>
      <c r="X913" s="1">
        <v>-84.7316</v>
      </c>
    </row>
    <row r="914" spans="1:24">
      <c r="A914" s="1">
        <v>913</v>
      </c>
      <c r="B914" s="1" t="s">
        <v>962</v>
      </c>
      <c r="C914" s="1" t="s">
        <v>19</v>
      </c>
      <c r="F914" s="1" t="s">
        <v>216</v>
      </c>
      <c r="G914" s="1">
        <v>0</v>
      </c>
      <c r="H914" s="1" t="s">
        <v>61</v>
      </c>
      <c r="I914" s="1" t="s">
        <v>22</v>
      </c>
      <c r="L914" s="1" t="s">
        <v>24</v>
      </c>
      <c r="M914" s="1" t="s">
        <v>216</v>
      </c>
      <c r="N914" s="1">
        <v>0</v>
      </c>
      <c r="O914" s="1" t="s">
        <v>21</v>
      </c>
      <c r="P914" s="1" t="s">
        <v>27</v>
      </c>
      <c r="V914" s="1" t="s">
        <v>962</v>
      </c>
      <c r="W914" s="1">
        <v>13.692780000000001</v>
      </c>
      <c r="X914" s="1">
        <v>-84.943809999999999</v>
      </c>
    </row>
    <row r="915" spans="1:24">
      <c r="A915" s="1">
        <v>914</v>
      </c>
      <c r="B915" s="1" t="s">
        <v>963</v>
      </c>
      <c r="C915" s="1" t="s">
        <v>19</v>
      </c>
      <c r="F915" s="1" t="s">
        <v>216</v>
      </c>
      <c r="G915" s="1">
        <v>0</v>
      </c>
      <c r="H915" s="1" t="s">
        <v>21</v>
      </c>
      <c r="I915" s="1" t="s">
        <v>22</v>
      </c>
      <c r="L915" s="1" t="s">
        <v>24</v>
      </c>
      <c r="M915" s="1" t="s">
        <v>216</v>
      </c>
      <c r="N915" s="1">
        <v>0</v>
      </c>
      <c r="O915" s="1" t="s">
        <v>21</v>
      </c>
      <c r="P915" s="1" t="s">
        <v>27</v>
      </c>
      <c r="V915" s="1" t="s">
        <v>963</v>
      </c>
      <c r="W915" s="1">
        <v>13.73598</v>
      </c>
      <c r="X915" s="1">
        <v>-85.114900000000006</v>
      </c>
    </row>
    <row r="916" spans="1:24">
      <c r="A916" s="1">
        <v>915</v>
      </c>
      <c r="B916" s="1" t="s">
        <v>964</v>
      </c>
      <c r="C916" s="1" t="s">
        <v>19</v>
      </c>
      <c r="F916" s="1" t="s">
        <v>216</v>
      </c>
      <c r="G916" s="1">
        <v>0</v>
      </c>
      <c r="H916" s="1" t="s">
        <v>61</v>
      </c>
      <c r="I916" s="1" t="s">
        <v>22</v>
      </c>
      <c r="L916" s="1" t="s">
        <v>24</v>
      </c>
      <c r="M916" s="1" t="s">
        <v>216</v>
      </c>
      <c r="N916" s="1">
        <v>0</v>
      </c>
      <c r="O916" s="1" t="s">
        <v>21</v>
      </c>
      <c r="P916" s="1" t="s">
        <v>27</v>
      </c>
      <c r="V916" s="1" t="s">
        <v>964</v>
      </c>
      <c r="W916" s="1">
        <v>13.820930000000001</v>
      </c>
      <c r="X916" s="1">
        <v>-85.114220000000003</v>
      </c>
    </row>
    <row r="917" spans="1:24">
      <c r="A917" s="1">
        <v>916</v>
      </c>
      <c r="B917" s="1" t="s">
        <v>965</v>
      </c>
      <c r="C917" s="1" t="s">
        <v>19</v>
      </c>
      <c r="F917" s="1" t="s">
        <v>216</v>
      </c>
      <c r="G917" s="1">
        <v>0</v>
      </c>
      <c r="H917" s="1" t="s">
        <v>21</v>
      </c>
      <c r="I917" s="1" t="s">
        <v>22</v>
      </c>
      <c r="L917" s="1" t="s">
        <v>24</v>
      </c>
      <c r="M917" s="1" t="s">
        <v>216</v>
      </c>
      <c r="N917" s="1">
        <v>0</v>
      </c>
      <c r="O917" s="1" t="s">
        <v>21</v>
      </c>
      <c r="P917" s="1" t="s">
        <v>27</v>
      </c>
      <c r="V917" s="1" t="s">
        <v>965</v>
      </c>
      <c r="W917" s="1">
        <v>13.862970000000001</v>
      </c>
      <c r="X917" s="1">
        <v>-85.539079999999998</v>
      </c>
    </row>
    <row r="918" spans="1:24">
      <c r="A918" s="1">
        <v>917</v>
      </c>
      <c r="B918" s="1" t="s">
        <v>966</v>
      </c>
      <c r="C918" s="1" t="s">
        <v>19</v>
      </c>
      <c r="F918" s="1" t="s">
        <v>216</v>
      </c>
      <c r="G918" s="1">
        <v>0</v>
      </c>
      <c r="H918" s="1" t="s">
        <v>21</v>
      </c>
      <c r="I918" s="1" t="s">
        <v>22</v>
      </c>
      <c r="L918" s="1" t="s">
        <v>24</v>
      </c>
      <c r="M918" s="1" t="s">
        <v>216</v>
      </c>
      <c r="N918" s="1">
        <v>0</v>
      </c>
      <c r="O918" s="1" t="s">
        <v>21</v>
      </c>
      <c r="P918" s="1" t="s">
        <v>27</v>
      </c>
      <c r="V918" s="1" t="s">
        <v>966</v>
      </c>
      <c r="W918" s="1">
        <v>13.86215</v>
      </c>
      <c r="X918" s="1">
        <v>-84.476020000000005</v>
      </c>
    </row>
    <row r="919" spans="1:24">
      <c r="A919" s="1">
        <v>918</v>
      </c>
      <c r="B919" s="1" t="s">
        <v>967</v>
      </c>
      <c r="C919" s="1" t="s">
        <v>19</v>
      </c>
      <c r="F919" s="1" t="s">
        <v>216</v>
      </c>
      <c r="G919" s="1">
        <v>0</v>
      </c>
      <c r="H919" s="1" t="s">
        <v>21</v>
      </c>
      <c r="I919" s="1" t="s">
        <v>22</v>
      </c>
      <c r="L919" s="1" t="s">
        <v>24</v>
      </c>
      <c r="M919" s="1" t="s">
        <v>216</v>
      </c>
      <c r="N919" s="1">
        <v>0</v>
      </c>
      <c r="O919" s="1" t="s">
        <v>21</v>
      </c>
      <c r="P919" s="1" t="s">
        <v>27</v>
      </c>
      <c r="V919" s="1" t="s">
        <v>967</v>
      </c>
      <c r="W919" s="1">
        <v>13.94787</v>
      </c>
      <c r="X919" s="1">
        <v>-83.881789999999995</v>
      </c>
    </row>
    <row r="920" spans="1:24">
      <c r="A920" s="1">
        <v>919</v>
      </c>
      <c r="B920" s="1" t="s">
        <v>968</v>
      </c>
      <c r="C920" s="1" t="s">
        <v>19</v>
      </c>
      <c r="F920" s="1" t="s">
        <v>216</v>
      </c>
      <c r="G920" s="1">
        <v>0</v>
      </c>
      <c r="H920" s="1" t="s">
        <v>21</v>
      </c>
      <c r="I920" s="1" t="s">
        <v>22</v>
      </c>
      <c r="L920" s="1" t="s">
        <v>24</v>
      </c>
      <c r="M920" s="1" t="s">
        <v>216</v>
      </c>
      <c r="N920" s="1">
        <v>0</v>
      </c>
      <c r="O920" s="1" t="s">
        <v>21</v>
      </c>
      <c r="P920" s="1" t="s">
        <v>27</v>
      </c>
      <c r="V920" s="1" t="s">
        <v>968</v>
      </c>
      <c r="W920" s="1">
        <v>13.989750000000001</v>
      </c>
      <c r="X920" s="1">
        <v>-83.83869</v>
      </c>
    </row>
    <row r="921" spans="1:24">
      <c r="A921" s="1">
        <v>920</v>
      </c>
      <c r="B921" s="1" t="s">
        <v>969</v>
      </c>
      <c r="C921" s="1" t="s">
        <v>19</v>
      </c>
      <c r="F921" s="1" t="s">
        <v>216</v>
      </c>
      <c r="G921" s="1">
        <v>0</v>
      </c>
      <c r="H921" s="1" t="s">
        <v>21</v>
      </c>
      <c r="I921" s="1" t="s">
        <v>22</v>
      </c>
      <c r="L921" s="1" t="s">
        <v>24</v>
      </c>
      <c r="M921" s="1" t="s">
        <v>216</v>
      </c>
      <c r="N921" s="1">
        <v>0</v>
      </c>
      <c r="O921" s="1" t="s">
        <v>21</v>
      </c>
      <c r="P921" s="1" t="s">
        <v>27</v>
      </c>
      <c r="V921" s="1" t="s">
        <v>969</v>
      </c>
      <c r="W921" s="1">
        <v>13.990259999999999</v>
      </c>
      <c r="X921" s="1">
        <v>-83.711160000000007</v>
      </c>
    </row>
    <row r="922" spans="1:24">
      <c r="A922" s="1">
        <v>921</v>
      </c>
      <c r="B922" s="1" t="s">
        <v>970</v>
      </c>
      <c r="C922" s="1" t="s">
        <v>19</v>
      </c>
      <c r="F922" s="1" t="s">
        <v>216</v>
      </c>
      <c r="G922" s="1">
        <v>0</v>
      </c>
      <c r="H922" s="1" t="s">
        <v>21</v>
      </c>
      <c r="I922" s="1" t="s">
        <v>22</v>
      </c>
      <c r="L922" s="1" t="s">
        <v>24</v>
      </c>
      <c r="M922" s="1" t="s">
        <v>216</v>
      </c>
      <c r="N922" s="1">
        <v>0</v>
      </c>
      <c r="O922" s="1" t="s">
        <v>21</v>
      </c>
      <c r="P922" s="1" t="s">
        <v>27</v>
      </c>
      <c r="V922" s="1" t="s">
        <v>970</v>
      </c>
      <c r="W922" s="1">
        <v>14.07569</v>
      </c>
      <c r="X922" s="1">
        <v>-85.412310000000005</v>
      </c>
    </row>
    <row r="923" spans="1:24">
      <c r="A923" s="1">
        <v>922</v>
      </c>
      <c r="B923" s="1" t="s">
        <v>971</v>
      </c>
      <c r="C923" s="1" t="s">
        <v>19</v>
      </c>
      <c r="F923" s="1" t="s">
        <v>216</v>
      </c>
      <c r="G923" s="1">
        <v>0</v>
      </c>
      <c r="H923" s="1" t="s">
        <v>61</v>
      </c>
      <c r="I923" s="1" t="s">
        <v>22</v>
      </c>
      <c r="L923" s="1" t="s">
        <v>24</v>
      </c>
      <c r="M923" s="1" t="s">
        <v>216</v>
      </c>
      <c r="N923" s="1">
        <v>0</v>
      </c>
      <c r="O923" s="1" t="s">
        <v>21</v>
      </c>
      <c r="P923" s="1" t="s">
        <v>27</v>
      </c>
      <c r="V923" s="1" t="s">
        <v>971</v>
      </c>
      <c r="W923" s="1">
        <v>14.07545</v>
      </c>
      <c r="X923" s="1">
        <v>-84.052329999999998</v>
      </c>
    </row>
    <row r="924" spans="1:24">
      <c r="A924" s="1">
        <v>923</v>
      </c>
      <c r="B924" s="1" t="s">
        <v>972</v>
      </c>
      <c r="C924" s="1" t="s">
        <v>19</v>
      </c>
      <c r="F924" s="1" t="s">
        <v>216</v>
      </c>
      <c r="G924" s="1">
        <v>0</v>
      </c>
      <c r="H924" s="1" t="s">
        <v>21</v>
      </c>
      <c r="I924" s="1" t="s">
        <v>22</v>
      </c>
      <c r="L924" s="1" t="s">
        <v>24</v>
      </c>
      <c r="M924" s="1" t="s">
        <v>216</v>
      </c>
      <c r="N924" s="1">
        <v>0</v>
      </c>
      <c r="O924" s="1" t="s">
        <v>21</v>
      </c>
      <c r="P924" s="1" t="s">
        <v>27</v>
      </c>
      <c r="V924" s="1" t="s">
        <v>972</v>
      </c>
      <c r="W924" s="1">
        <v>14.117430000000001</v>
      </c>
      <c r="X924" s="1">
        <v>-84.179310000000001</v>
      </c>
    </row>
    <row r="925" spans="1:24">
      <c r="A925" s="1">
        <v>924</v>
      </c>
      <c r="B925" s="1" t="s">
        <v>973</v>
      </c>
      <c r="C925" s="1" t="s">
        <v>19</v>
      </c>
      <c r="F925" s="1" t="s">
        <v>216</v>
      </c>
      <c r="G925" s="1">
        <v>0</v>
      </c>
      <c r="H925" s="1" t="s">
        <v>21</v>
      </c>
      <c r="I925" s="1" t="s">
        <v>22</v>
      </c>
      <c r="L925" s="1" t="s">
        <v>24</v>
      </c>
      <c r="M925" s="1" t="s">
        <v>216</v>
      </c>
      <c r="N925" s="1">
        <v>0</v>
      </c>
      <c r="O925" s="1" t="s">
        <v>21</v>
      </c>
      <c r="P925" s="1" t="s">
        <v>27</v>
      </c>
      <c r="V925" s="1" t="s">
        <v>973</v>
      </c>
      <c r="W925" s="1">
        <v>14.160360000000001</v>
      </c>
      <c r="X925" s="1">
        <v>-84.136259999999993</v>
      </c>
    </row>
    <row r="926" spans="1:24">
      <c r="A926" s="1">
        <v>925</v>
      </c>
      <c r="B926" s="1" t="s">
        <v>974</v>
      </c>
      <c r="C926" s="1" t="s">
        <v>19</v>
      </c>
      <c r="F926" s="1" t="s">
        <v>216</v>
      </c>
      <c r="G926" s="1">
        <v>0</v>
      </c>
      <c r="H926" s="1" t="s">
        <v>21</v>
      </c>
      <c r="I926" s="1" t="s">
        <v>22</v>
      </c>
      <c r="L926" s="1" t="s">
        <v>24</v>
      </c>
      <c r="M926" s="1" t="s">
        <v>216</v>
      </c>
      <c r="N926" s="1">
        <v>0</v>
      </c>
      <c r="O926" s="1" t="s">
        <v>21</v>
      </c>
      <c r="P926" s="1" t="s">
        <v>27</v>
      </c>
      <c r="V926" s="1" t="s">
        <v>974</v>
      </c>
      <c r="W926" s="1">
        <v>14.202830000000001</v>
      </c>
      <c r="X926" s="1">
        <v>-83.880589999999998</v>
      </c>
    </row>
    <row r="927" spans="1:24">
      <c r="A927" s="1">
        <v>926</v>
      </c>
      <c r="B927" s="1" t="s">
        <v>975</v>
      </c>
      <c r="C927" s="1" t="s">
        <v>19</v>
      </c>
      <c r="F927" s="1" t="s">
        <v>216</v>
      </c>
      <c r="G927" s="1">
        <v>0</v>
      </c>
      <c r="H927" s="1" t="s">
        <v>21</v>
      </c>
      <c r="I927" s="1" t="s">
        <v>22</v>
      </c>
      <c r="L927" s="1" t="s">
        <v>24</v>
      </c>
      <c r="M927" s="1" t="s">
        <v>216</v>
      </c>
      <c r="N927" s="1">
        <v>0</v>
      </c>
      <c r="O927" s="1" t="s">
        <v>21</v>
      </c>
      <c r="P927" s="1" t="s">
        <v>27</v>
      </c>
      <c r="V927" s="1" t="s">
        <v>975</v>
      </c>
      <c r="W927" s="1">
        <v>14.24564</v>
      </c>
      <c r="X927" s="1">
        <v>-85.15728</v>
      </c>
    </row>
    <row r="928" spans="1:24">
      <c r="A928" s="1">
        <v>927</v>
      </c>
      <c r="B928" s="1" t="s">
        <v>976</v>
      </c>
      <c r="C928" s="1" t="s">
        <v>19</v>
      </c>
      <c r="F928" s="1" t="s">
        <v>216</v>
      </c>
      <c r="G928" s="1">
        <v>0</v>
      </c>
      <c r="H928" s="1" t="s">
        <v>24</v>
      </c>
      <c r="I928" s="1" t="s">
        <v>22</v>
      </c>
      <c r="L928" s="1" t="s">
        <v>24</v>
      </c>
      <c r="M928" s="1" t="s">
        <v>216</v>
      </c>
      <c r="N928" s="1">
        <v>0</v>
      </c>
      <c r="O928" s="1" t="s">
        <v>21</v>
      </c>
      <c r="P928" s="1" t="s">
        <v>27</v>
      </c>
      <c r="V928" s="1" t="s">
        <v>976</v>
      </c>
      <c r="W928" s="1">
        <v>14.58492</v>
      </c>
      <c r="X928" s="1">
        <v>-84.179569999999998</v>
      </c>
    </row>
    <row r="929" spans="1:24">
      <c r="A929" s="1">
        <v>928</v>
      </c>
      <c r="B929" s="1" t="s">
        <v>977</v>
      </c>
      <c r="C929" s="1" t="s">
        <v>19</v>
      </c>
      <c r="F929" s="1" t="s">
        <v>216</v>
      </c>
      <c r="G929" s="1">
        <v>0</v>
      </c>
      <c r="H929" s="1" t="s">
        <v>21</v>
      </c>
      <c r="I929" s="1" t="s">
        <v>22</v>
      </c>
      <c r="L929" s="1" t="s">
        <v>24</v>
      </c>
      <c r="M929" s="1" t="s">
        <v>216</v>
      </c>
      <c r="N929" s="1">
        <v>0</v>
      </c>
      <c r="O929" s="1" t="s">
        <v>21</v>
      </c>
      <c r="P929" s="1" t="s">
        <v>27</v>
      </c>
      <c r="V929" s="1" t="s">
        <v>977</v>
      </c>
      <c r="W929" s="1">
        <v>14.670030000000001</v>
      </c>
      <c r="X929" s="1">
        <v>-84.688659999999999</v>
      </c>
    </row>
    <row r="930" spans="1:24">
      <c r="A930" s="1">
        <v>929</v>
      </c>
      <c r="B930" s="1" t="s">
        <v>978</v>
      </c>
      <c r="C930" s="1" t="s">
        <v>19</v>
      </c>
      <c r="F930" s="1" t="s">
        <v>216</v>
      </c>
      <c r="G930" s="1">
        <v>0</v>
      </c>
      <c r="H930" s="1" t="s">
        <v>21</v>
      </c>
      <c r="I930" s="1" t="s">
        <v>22</v>
      </c>
      <c r="L930" s="1" t="s">
        <v>24</v>
      </c>
      <c r="M930" s="1" t="s">
        <v>216</v>
      </c>
      <c r="N930" s="1">
        <v>0</v>
      </c>
      <c r="O930" s="1" t="s">
        <v>21</v>
      </c>
      <c r="P930" s="1" t="s">
        <v>27</v>
      </c>
      <c r="V930" s="1" t="s">
        <v>978</v>
      </c>
      <c r="W930" s="1">
        <v>14.755929999999999</v>
      </c>
      <c r="X930" s="1">
        <v>-84.094880000000003</v>
      </c>
    </row>
    <row r="931" spans="1:24">
      <c r="A931" s="1">
        <v>930</v>
      </c>
      <c r="B931" s="1" t="s">
        <v>979</v>
      </c>
      <c r="C931" s="1" t="s">
        <v>19</v>
      </c>
      <c r="F931" s="1" t="s">
        <v>216</v>
      </c>
      <c r="G931" s="1">
        <v>0</v>
      </c>
      <c r="H931" s="1" t="s">
        <v>21</v>
      </c>
      <c r="I931" s="1" t="s">
        <v>22</v>
      </c>
      <c r="L931" s="1" t="s">
        <v>24</v>
      </c>
      <c r="M931" s="1" t="s">
        <v>216</v>
      </c>
      <c r="N931" s="1">
        <v>0</v>
      </c>
      <c r="O931" s="1" t="s">
        <v>21</v>
      </c>
      <c r="P931" s="1" t="s">
        <v>27</v>
      </c>
      <c r="V931" s="1" t="s">
        <v>979</v>
      </c>
      <c r="W931" s="1">
        <v>11.10033</v>
      </c>
      <c r="X931" s="1">
        <v>-84.349990000000005</v>
      </c>
    </row>
    <row r="932" spans="1:24">
      <c r="A932" s="1">
        <v>931</v>
      </c>
      <c r="B932" s="1" t="s">
        <v>980</v>
      </c>
      <c r="C932" s="1" t="s">
        <v>19</v>
      </c>
      <c r="F932" s="1" t="s">
        <v>216</v>
      </c>
      <c r="G932" s="1">
        <v>0</v>
      </c>
      <c r="H932" s="1" t="s">
        <v>21</v>
      </c>
      <c r="I932" s="1" t="s">
        <v>22</v>
      </c>
      <c r="L932" s="1" t="s">
        <v>24</v>
      </c>
      <c r="M932" s="1" t="s">
        <v>216</v>
      </c>
      <c r="N932" s="1">
        <v>0</v>
      </c>
      <c r="O932" s="1" t="s">
        <v>21</v>
      </c>
      <c r="P932" s="1" t="s">
        <v>27</v>
      </c>
      <c r="V932" s="1" t="s">
        <v>980</v>
      </c>
      <c r="W932" s="1">
        <v>11.14359</v>
      </c>
      <c r="X932" s="1">
        <v>-84.434520000000006</v>
      </c>
    </row>
    <row r="933" spans="1:24">
      <c r="A933" s="1">
        <v>932</v>
      </c>
      <c r="B933" s="1" t="s">
        <v>981</v>
      </c>
      <c r="C933" s="1" t="s">
        <v>19</v>
      </c>
      <c r="F933" s="1" t="s">
        <v>216</v>
      </c>
      <c r="G933" s="1">
        <v>0</v>
      </c>
      <c r="H933" s="1" t="s">
        <v>21</v>
      </c>
      <c r="I933" s="1" t="s">
        <v>22</v>
      </c>
      <c r="L933" s="1" t="s">
        <v>24</v>
      </c>
      <c r="M933" s="1" t="s">
        <v>216</v>
      </c>
      <c r="N933" s="1">
        <v>0</v>
      </c>
      <c r="O933" s="1" t="s">
        <v>21</v>
      </c>
      <c r="P933" s="1" t="s">
        <v>27</v>
      </c>
      <c r="V933" s="1" t="s">
        <v>981</v>
      </c>
      <c r="W933" s="1">
        <v>11.355320000000001</v>
      </c>
      <c r="X933" s="1">
        <v>-84.180670000000006</v>
      </c>
    </row>
    <row r="934" spans="1:24">
      <c r="A934" s="1">
        <v>933</v>
      </c>
      <c r="B934" s="1" t="s">
        <v>982</v>
      </c>
      <c r="C934" s="1" t="s">
        <v>19</v>
      </c>
      <c r="F934" s="1" t="s">
        <v>216</v>
      </c>
      <c r="G934" s="1">
        <v>0</v>
      </c>
      <c r="H934" s="1" t="s">
        <v>21</v>
      </c>
      <c r="I934" s="1" t="s">
        <v>22</v>
      </c>
      <c r="L934" s="1" t="s">
        <v>24</v>
      </c>
      <c r="M934" s="1" t="s">
        <v>216</v>
      </c>
      <c r="N934" s="1">
        <v>0</v>
      </c>
      <c r="O934" s="1" t="s">
        <v>21</v>
      </c>
      <c r="P934" s="1" t="s">
        <v>27</v>
      </c>
      <c r="V934" s="1" t="s">
        <v>982</v>
      </c>
      <c r="W934" s="1">
        <v>11.397819999999999</v>
      </c>
      <c r="X934" s="1">
        <v>-84.349879999999999</v>
      </c>
    </row>
    <row r="935" spans="1:24">
      <c r="A935" s="1">
        <v>934</v>
      </c>
      <c r="B935" s="1" t="s">
        <v>983</v>
      </c>
      <c r="C935" s="1" t="s">
        <v>19</v>
      </c>
      <c r="F935" s="1" t="s">
        <v>216</v>
      </c>
      <c r="G935" s="1">
        <v>0</v>
      </c>
      <c r="H935" s="1" t="s">
        <v>21</v>
      </c>
      <c r="I935" s="1" t="s">
        <v>22</v>
      </c>
      <c r="L935" s="1" t="s">
        <v>24</v>
      </c>
      <c r="M935" s="1" t="s">
        <v>216</v>
      </c>
      <c r="N935" s="1">
        <v>0</v>
      </c>
      <c r="O935" s="1" t="s">
        <v>21</v>
      </c>
      <c r="P935" s="1" t="s">
        <v>27</v>
      </c>
      <c r="V935" s="1" t="s">
        <v>983</v>
      </c>
      <c r="W935" s="1">
        <v>11.525700000000001</v>
      </c>
      <c r="X935" s="1">
        <v>-84.222750000000005</v>
      </c>
    </row>
    <row r="936" spans="1:24">
      <c r="A936" s="1">
        <v>935</v>
      </c>
      <c r="B936" s="1" t="s">
        <v>984</v>
      </c>
      <c r="C936" s="1" t="s">
        <v>19</v>
      </c>
      <c r="F936" s="1" t="s">
        <v>216</v>
      </c>
      <c r="G936" s="1">
        <v>0</v>
      </c>
      <c r="H936" s="1" t="s">
        <v>21</v>
      </c>
      <c r="I936" s="1" t="s">
        <v>22</v>
      </c>
      <c r="L936" s="1" t="s">
        <v>24</v>
      </c>
      <c r="M936" s="1" t="s">
        <v>216</v>
      </c>
      <c r="N936" s="1">
        <v>0</v>
      </c>
      <c r="O936" s="1" t="s">
        <v>21</v>
      </c>
      <c r="P936" s="1" t="s">
        <v>27</v>
      </c>
      <c r="V936" s="1" t="s">
        <v>984</v>
      </c>
      <c r="W936" s="1">
        <v>11.567410000000001</v>
      </c>
      <c r="X936" s="1">
        <v>-84.30735</v>
      </c>
    </row>
    <row r="937" spans="1:24">
      <c r="A937" s="1">
        <v>936</v>
      </c>
      <c r="B937" s="1" t="s">
        <v>985</v>
      </c>
      <c r="C937" s="1" t="s">
        <v>19</v>
      </c>
      <c r="F937" s="1" t="s">
        <v>216</v>
      </c>
      <c r="G937" s="1">
        <v>0</v>
      </c>
      <c r="H937" s="1" t="s">
        <v>21</v>
      </c>
      <c r="I937" s="1" t="s">
        <v>22</v>
      </c>
      <c r="L937" s="1" t="s">
        <v>24</v>
      </c>
      <c r="M937" s="1" t="s">
        <v>216</v>
      </c>
      <c r="N937" s="1">
        <v>0</v>
      </c>
      <c r="O937" s="1" t="s">
        <v>21</v>
      </c>
      <c r="P937" s="1" t="s">
        <v>27</v>
      </c>
      <c r="V937" s="1" t="s">
        <v>985</v>
      </c>
      <c r="W937" s="1">
        <v>11.56775</v>
      </c>
      <c r="X937" s="1">
        <v>-84.179829999999995</v>
      </c>
    </row>
    <row r="938" spans="1:24">
      <c r="A938" s="1">
        <v>937</v>
      </c>
      <c r="B938" s="1" t="s">
        <v>986</v>
      </c>
      <c r="C938" s="1" t="s">
        <v>19</v>
      </c>
      <c r="F938" s="1" t="s">
        <v>216</v>
      </c>
      <c r="G938" s="1">
        <v>0</v>
      </c>
      <c r="H938" s="1" t="s">
        <v>21</v>
      </c>
      <c r="I938" s="1" t="s">
        <v>22</v>
      </c>
      <c r="L938" s="1" t="s">
        <v>24</v>
      </c>
      <c r="M938" s="1" t="s">
        <v>216</v>
      </c>
      <c r="N938" s="1">
        <v>0</v>
      </c>
      <c r="O938" s="1" t="s">
        <v>21</v>
      </c>
      <c r="P938" s="1" t="s">
        <v>27</v>
      </c>
      <c r="V938" s="1" t="s">
        <v>986</v>
      </c>
      <c r="W938" s="1">
        <v>11.56813</v>
      </c>
      <c r="X938" s="1">
        <v>-84.052310000000006</v>
      </c>
    </row>
    <row r="939" spans="1:24">
      <c r="A939" s="1">
        <v>938</v>
      </c>
      <c r="B939" s="1" t="s">
        <v>987</v>
      </c>
      <c r="C939" s="1" t="s">
        <v>19</v>
      </c>
      <c r="F939" s="1" t="s">
        <v>216</v>
      </c>
      <c r="G939" s="1">
        <v>0</v>
      </c>
      <c r="H939" s="1" t="s">
        <v>21</v>
      </c>
      <c r="I939" s="1" t="s">
        <v>22</v>
      </c>
      <c r="L939" s="1" t="s">
        <v>24</v>
      </c>
      <c r="M939" s="1" t="s">
        <v>216</v>
      </c>
      <c r="N939" s="1">
        <v>0</v>
      </c>
      <c r="O939" s="1" t="s">
        <v>21</v>
      </c>
      <c r="P939" s="1" t="s">
        <v>27</v>
      </c>
      <c r="V939" s="1" t="s">
        <v>987</v>
      </c>
      <c r="W939" s="1">
        <v>11.61102</v>
      </c>
      <c r="X939" s="1">
        <v>-84.264060000000001</v>
      </c>
    </row>
    <row r="940" spans="1:24">
      <c r="A940" s="1">
        <v>939</v>
      </c>
      <c r="B940" s="1" t="s">
        <v>988</v>
      </c>
      <c r="C940" s="1" t="s">
        <v>19</v>
      </c>
      <c r="F940" s="1" t="s">
        <v>216</v>
      </c>
      <c r="G940" s="1">
        <v>0</v>
      </c>
      <c r="H940" s="1" t="s">
        <v>21</v>
      </c>
      <c r="I940" s="1" t="s">
        <v>22</v>
      </c>
      <c r="L940" s="1" t="s">
        <v>24</v>
      </c>
      <c r="M940" s="1" t="s">
        <v>216</v>
      </c>
      <c r="N940" s="1">
        <v>0</v>
      </c>
      <c r="O940" s="1" t="s">
        <v>21</v>
      </c>
      <c r="P940" s="1" t="s">
        <v>27</v>
      </c>
      <c r="V940" s="1" t="s">
        <v>988</v>
      </c>
      <c r="W940" s="1">
        <v>11.65239</v>
      </c>
      <c r="X940" s="1">
        <v>-84.306529999999995</v>
      </c>
    </row>
    <row r="941" spans="1:24">
      <c r="A941" s="1">
        <v>940</v>
      </c>
      <c r="B941" s="1" t="s">
        <v>989</v>
      </c>
      <c r="C941" s="1" t="s">
        <v>19</v>
      </c>
      <c r="F941" s="1" t="s">
        <v>216</v>
      </c>
      <c r="G941" s="1">
        <v>1</v>
      </c>
      <c r="H941" s="1" t="s">
        <v>21</v>
      </c>
      <c r="I941" s="1" t="s">
        <v>22</v>
      </c>
      <c r="L941" s="1" t="s">
        <v>24</v>
      </c>
      <c r="M941" s="1" t="s">
        <v>216</v>
      </c>
      <c r="N941" s="1">
        <v>1</v>
      </c>
      <c r="O941" s="1" t="s">
        <v>21</v>
      </c>
      <c r="P941" s="1" t="s">
        <v>27</v>
      </c>
      <c r="V941" s="1" t="s">
        <v>989</v>
      </c>
      <c r="W941" s="1">
        <v>11.65279</v>
      </c>
      <c r="X941" s="1">
        <v>-84.349050000000005</v>
      </c>
    </row>
    <row r="942" spans="1:24">
      <c r="A942" s="1">
        <v>941</v>
      </c>
      <c r="B942" s="1" t="s">
        <v>990</v>
      </c>
      <c r="C942" s="1" t="s">
        <v>19</v>
      </c>
      <c r="F942" s="1" t="s">
        <v>216</v>
      </c>
      <c r="G942" s="1">
        <v>0</v>
      </c>
      <c r="H942" s="1" t="s">
        <v>21</v>
      </c>
      <c r="I942" s="1" t="s">
        <v>22</v>
      </c>
      <c r="L942" s="1" t="s">
        <v>24</v>
      </c>
      <c r="M942" s="1" t="s">
        <v>216</v>
      </c>
      <c r="N942" s="1">
        <v>0</v>
      </c>
      <c r="O942" s="1" t="s">
        <v>21</v>
      </c>
      <c r="P942" s="1" t="s">
        <v>27</v>
      </c>
      <c r="V942" s="1" t="s">
        <v>990</v>
      </c>
      <c r="W942" s="1">
        <v>11.652710000000001</v>
      </c>
      <c r="X942" s="1">
        <v>-84.093940000000003</v>
      </c>
    </row>
    <row r="943" spans="1:24">
      <c r="A943" s="1">
        <v>942</v>
      </c>
      <c r="B943" s="1" t="s">
        <v>991</v>
      </c>
      <c r="C943" s="1" t="s">
        <v>19</v>
      </c>
      <c r="F943" s="1" t="s">
        <v>216</v>
      </c>
      <c r="G943" s="1">
        <v>0</v>
      </c>
      <c r="H943" s="1" t="s">
        <v>133</v>
      </c>
      <c r="I943" s="1" t="s">
        <v>22</v>
      </c>
      <c r="L943" s="1" t="s">
        <v>24</v>
      </c>
      <c r="M943" s="1" t="s">
        <v>216</v>
      </c>
      <c r="N943" s="1">
        <v>0</v>
      </c>
      <c r="O943" s="1" t="s">
        <v>21</v>
      </c>
      <c r="P943" s="1" t="s">
        <v>27</v>
      </c>
      <c r="V943" s="1" t="s">
        <v>991</v>
      </c>
      <c r="W943" s="1">
        <v>11.69571</v>
      </c>
      <c r="X943" s="1">
        <v>-84.307720000000003</v>
      </c>
    </row>
    <row r="944" spans="1:24">
      <c r="A944" s="1">
        <v>943</v>
      </c>
      <c r="B944" s="1" t="s">
        <v>992</v>
      </c>
      <c r="C944" s="1" t="s">
        <v>19</v>
      </c>
      <c r="F944" s="1" t="s">
        <v>216</v>
      </c>
      <c r="G944" s="1">
        <v>0</v>
      </c>
      <c r="H944" s="1" t="s">
        <v>21</v>
      </c>
      <c r="I944" s="1" t="s">
        <v>22</v>
      </c>
      <c r="L944" s="1" t="s">
        <v>24</v>
      </c>
      <c r="M944" s="1" t="s">
        <v>216</v>
      </c>
      <c r="N944" s="1">
        <v>0</v>
      </c>
      <c r="O944" s="1" t="s">
        <v>21</v>
      </c>
      <c r="P944" s="1" t="s">
        <v>27</v>
      </c>
      <c r="V944" s="1" t="s">
        <v>992</v>
      </c>
      <c r="W944" s="1">
        <v>11.73817</v>
      </c>
      <c r="X944" s="1">
        <v>-84.392319999999998</v>
      </c>
    </row>
    <row r="945" spans="1:25">
      <c r="A945" s="1">
        <v>944</v>
      </c>
      <c r="B945" s="1" t="s">
        <v>993</v>
      </c>
      <c r="C945" s="1" t="s">
        <v>19</v>
      </c>
      <c r="F945" s="1" t="s">
        <v>216</v>
      </c>
      <c r="G945" s="1">
        <v>0</v>
      </c>
      <c r="H945" s="1" t="s">
        <v>21</v>
      </c>
      <c r="I945" s="1" t="s">
        <v>22</v>
      </c>
      <c r="L945" s="1" t="s">
        <v>24</v>
      </c>
      <c r="M945" s="1" t="s">
        <v>216</v>
      </c>
      <c r="N945" s="1">
        <v>0</v>
      </c>
      <c r="O945" s="1" t="s">
        <v>21</v>
      </c>
      <c r="P945" s="1" t="s">
        <v>27</v>
      </c>
      <c r="V945" s="1" t="s">
        <v>993</v>
      </c>
      <c r="W945" s="1">
        <v>11.737299999999999</v>
      </c>
      <c r="X945" s="1">
        <v>-84.137289999999993</v>
      </c>
    </row>
    <row r="946" spans="1:25">
      <c r="A946" s="1">
        <v>945</v>
      </c>
      <c r="B946" s="1" t="s">
        <v>994</v>
      </c>
      <c r="C946" s="1" t="s">
        <v>19</v>
      </c>
      <c r="F946" s="1" t="s">
        <v>216</v>
      </c>
      <c r="G946" s="1">
        <v>0</v>
      </c>
      <c r="I946" s="1" t="s">
        <v>22</v>
      </c>
      <c r="L946" s="1" t="s">
        <v>24</v>
      </c>
      <c r="M946" s="1" t="s">
        <v>216</v>
      </c>
      <c r="N946" s="1">
        <v>0</v>
      </c>
      <c r="O946" s="1" t="s">
        <v>21</v>
      </c>
      <c r="P946" s="1" t="s">
        <v>27</v>
      </c>
      <c r="V946" s="1" t="s">
        <v>994</v>
      </c>
      <c r="W946" s="1">
        <v>11.737730000000001</v>
      </c>
      <c r="X946" s="1">
        <v>-84.1798</v>
      </c>
    </row>
    <row r="947" spans="1:25">
      <c r="A947" s="1">
        <v>946</v>
      </c>
      <c r="B947" s="1" t="s">
        <v>995</v>
      </c>
      <c r="C947" s="1" t="s">
        <v>19</v>
      </c>
      <c r="F947" s="1" t="s">
        <v>216</v>
      </c>
      <c r="G947" s="1">
        <v>0</v>
      </c>
      <c r="H947" s="1" t="s">
        <v>21</v>
      </c>
      <c r="I947" s="1" t="s">
        <v>22</v>
      </c>
      <c r="L947" s="1" t="s">
        <v>24</v>
      </c>
      <c r="M947" s="1" t="s">
        <v>216</v>
      </c>
      <c r="N947" s="1">
        <v>0</v>
      </c>
      <c r="O947" s="1" t="s">
        <v>21</v>
      </c>
      <c r="P947" s="1" t="s">
        <v>27</v>
      </c>
      <c r="V947" s="1" t="s">
        <v>995</v>
      </c>
      <c r="W947" s="1">
        <v>11.780989999999999</v>
      </c>
      <c r="X947" s="1">
        <v>-84.093990000000005</v>
      </c>
    </row>
    <row r="948" spans="1:25">
      <c r="A948" s="1">
        <v>947</v>
      </c>
      <c r="B948" s="1" t="s">
        <v>996</v>
      </c>
      <c r="C948" s="1" t="s">
        <v>19</v>
      </c>
      <c r="F948" s="1" t="s">
        <v>216</v>
      </c>
      <c r="G948" s="1">
        <v>0</v>
      </c>
      <c r="H948" s="1" t="s">
        <v>21</v>
      </c>
      <c r="I948" s="1" t="s">
        <v>22</v>
      </c>
      <c r="L948" s="1" t="s">
        <v>24</v>
      </c>
      <c r="M948" s="1" t="s">
        <v>216</v>
      </c>
      <c r="N948" s="1">
        <v>0</v>
      </c>
      <c r="O948" s="1" t="s">
        <v>21</v>
      </c>
      <c r="P948" s="1" t="s">
        <v>27</v>
      </c>
      <c r="V948" s="1" t="s">
        <v>996</v>
      </c>
      <c r="W948" s="1">
        <v>11.95101</v>
      </c>
      <c r="X948" s="1">
        <v>-84.434089999999998</v>
      </c>
    </row>
    <row r="949" spans="1:25">
      <c r="A949" s="1">
        <v>948</v>
      </c>
      <c r="B949" s="1" t="s">
        <v>997</v>
      </c>
      <c r="C949" s="1" t="s">
        <v>19</v>
      </c>
      <c r="F949" s="1" t="s">
        <v>216</v>
      </c>
      <c r="G949" s="1">
        <v>0</v>
      </c>
      <c r="H949" s="1" t="s">
        <v>21</v>
      </c>
      <c r="I949" s="1" t="s">
        <v>22</v>
      </c>
      <c r="L949" s="1" t="s">
        <v>24</v>
      </c>
      <c r="M949" s="1" t="s">
        <v>216</v>
      </c>
      <c r="N949" s="1">
        <v>0</v>
      </c>
      <c r="O949" s="1" t="s">
        <v>21</v>
      </c>
      <c r="P949" s="1" t="s">
        <v>27</v>
      </c>
      <c r="V949" s="1" t="s">
        <v>997</v>
      </c>
      <c r="W949" s="1">
        <v>11.95016</v>
      </c>
      <c r="X949" s="1">
        <v>-84.179640000000006</v>
      </c>
    </row>
    <row r="950" spans="1:25">
      <c r="A950" s="1">
        <v>949</v>
      </c>
      <c r="B950" s="1" t="s">
        <v>998</v>
      </c>
      <c r="C950" s="1" t="s">
        <v>19</v>
      </c>
      <c r="F950" s="1" t="s">
        <v>216</v>
      </c>
      <c r="G950" s="1">
        <v>0</v>
      </c>
      <c r="H950" s="1" t="s">
        <v>21</v>
      </c>
      <c r="I950" s="1" t="s">
        <v>22</v>
      </c>
      <c r="L950" s="1" t="s">
        <v>24</v>
      </c>
      <c r="M950" s="1" t="s">
        <v>216</v>
      </c>
      <c r="N950" s="1">
        <v>0</v>
      </c>
      <c r="O950" s="1" t="s">
        <v>21</v>
      </c>
      <c r="P950" s="1" t="s">
        <v>27</v>
      </c>
      <c r="V950" s="1" t="s">
        <v>998</v>
      </c>
      <c r="W950" s="1">
        <v>11.99314</v>
      </c>
      <c r="X950" s="1">
        <v>-84.391480000000001</v>
      </c>
    </row>
    <row r="951" spans="1:25">
      <c r="A951" s="1">
        <v>950</v>
      </c>
      <c r="B951" s="1" t="s">
        <v>999</v>
      </c>
      <c r="C951" s="1" t="s">
        <v>19</v>
      </c>
      <c r="F951" s="1" t="s">
        <v>216</v>
      </c>
      <c r="G951" s="1">
        <v>0</v>
      </c>
      <c r="H951" s="1" t="s">
        <v>21</v>
      </c>
      <c r="I951" s="1" t="s">
        <v>22</v>
      </c>
      <c r="L951" s="1" t="s">
        <v>24</v>
      </c>
      <c r="M951" s="1" t="s">
        <v>216</v>
      </c>
      <c r="N951" s="1">
        <v>0</v>
      </c>
      <c r="O951" s="1" t="s">
        <v>21</v>
      </c>
      <c r="P951" s="1" t="s">
        <v>27</v>
      </c>
      <c r="V951" s="1" t="s">
        <v>999</v>
      </c>
      <c r="W951" s="1">
        <v>11.993040000000001</v>
      </c>
      <c r="X951" s="1">
        <v>-83.881249999999994</v>
      </c>
    </row>
    <row r="952" spans="1:25">
      <c r="A952" s="1">
        <v>951</v>
      </c>
      <c r="B952" s="1" t="s">
        <v>1000</v>
      </c>
      <c r="C952" s="1" t="s">
        <v>19</v>
      </c>
      <c r="F952" s="1" t="s">
        <v>216</v>
      </c>
      <c r="G952" s="1">
        <v>1</v>
      </c>
      <c r="H952" s="1" t="s">
        <v>21</v>
      </c>
      <c r="I952" s="1" t="s">
        <v>22</v>
      </c>
      <c r="L952" s="1" t="s">
        <v>24</v>
      </c>
      <c r="M952" s="1" t="s">
        <v>216</v>
      </c>
      <c r="N952" s="1">
        <v>1</v>
      </c>
      <c r="O952" s="1" t="s">
        <v>21</v>
      </c>
      <c r="P952" s="1" t="s">
        <v>27</v>
      </c>
      <c r="V952" s="1" t="s">
        <v>1000</v>
      </c>
      <c r="W952" s="1">
        <v>12.03566</v>
      </c>
      <c r="X952" s="1">
        <v>-84.222669999999994</v>
      </c>
    </row>
    <row r="953" spans="1:25">
      <c r="A953" s="1">
        <v>952</v>
      </c>
      <c r="B953" s="1" t="s">
        <v>1001</v>
      </c>
      <c r="C953" s="1" t="s">
        <v>19</v>
      </c>
      <c r="F953" s="1" t="s">
        <v>216</v>
      </c>
      <c r="G953" s="1">
        <v>0</v>
      </c>
      <c r="H953" s="1" t="s">
        <v>21</v>
      </c>
      <c r="I953" s="1" t="s">
        <v>22</v>
      </c>
      <c r="L953" s="1" t="s">
        <v>24</v>
      </c>
      <c r="M953" s="1" t="s">
        <v>216</v>
      </c>
      <c r="N953" s="1">
        <v>0</v>
      </c>
      <c r="O953" s="1" t="s">
        <v>21</v>
      </c>
      <c r="P953" s="1" t="s">
        <v>27</v>
      </c>
      <c r="V953" s="1" t="s">
        <v>1001</v>
      </c>
      <c r="W953" s="1">
        <v>12.077669999999999</v>
      </c>
      <c r="X953" s="1">
        <v>-84.094719999999995</v>
      </c>
    </row>
    <row r="954" spans="1:25">
      <c r="A954" s="1">
        <v>953</v>
      </c>
      <c r="B954" s="1" t="s">
        <v>1002</v>
      </c>
      <c r="C954" s="1" t="s">
        <v>19</v>
      </c>
      <c r="F954" s="1" t="s">
        <v>216</v>
      </c>
      <c r="G954" s="1">
        <v>0</v>
      </c>
      <c r="H954" s="1" t="s">
        <v>21</v>
      </c>
      <c r="I954" s="1" t="s">
        <v>22</v>
      </c>
      <c r="L954" s="1" t="s">
        <v>24</v>
      </c>
      <c r="M954" s="1" t="s">
        <v>216</v>
      </c>
      <c r="N954" s="1">
        <v>0</v>
      </c>
      <c r="O954" s="1" t="s">
        <v>21</v>
      </c>
      <c r="P954" s="1" t="s">
        <v>27</v>
      </c>
      <c r="V954" s="1" t="s">
        <v>1002</v>
      </c>
      <c r="W954" s="1">
        <v>12.120010000000001</v>
      </c>
      <c r="X954" s="1">
        <v>-83.839479999999995</v>
      </c>
    </row>
    <row r="955" spans="1:25">
      <c r="A955" s="1">
        <v>954</v>
      </c>
      <c r="B955" s="1" t="s">
        <v>1003</v>
      </c>
      <c r="C955" s="1" t="s">
        <v>19</v>
      </c>
      <c r="F955" s="1" t="s">
        <v>216</v>
      </c>
      <c r="G955" s="1">
        <v>0</v>
      </c>
      <c r="H955" s="1" t="s">
        <v>21</v>
      </c>
      <c r="I955" s="1" t="s">
        <v>22</v>
      </c>
      <c r="L955" s="1" t="s">
        <v>24</v>
      </c>
      <c r="M955" s="1" t="s">
        <v>216</v>
      </c>
      <c r="N955" s="1">
        <v>0</v>
      </c>
      <c r="O955" s="1" t="s">
        <v>21</v>
      </c>
      <c r="P955" s="1" t="s">
        <v>27</v>
      </c>
      <c r="V955" s="1" t="s">
        <v>1003</v>
      </c>
      <c r="W955" s="1">
        <v>12.162660000000001</v>
      </c>
      <c r="X955" s="1">
        <v>-84.178839999999994</v>
      </c>
    </row>
    <row r="956" spans="1:25">
      <c r="A956" s="1">
        <v>955</v>
      </c>
      <c r="B956" s="1" t="s">
        <v>1004</v>
      </c>
      <c r="C956" s="1" t="s">
        <v>19</v>
      </c>
      <c r="F956" s="1" t="s">
        <v>216</v>
      </c>
      <c r="G956" s="1">
        <v>0</v>
      </c>
      <c r="H956" s="1" t="s">
        <v>21</v>
      </c>
      <c r="I956" s="1" t="s">
        <v>22</v>
      </c>
      <c r="L956" s="1" t="s">
        <v>24</v>
      </c>
      <c r="M956" s="1" t="s">
        <v>216</v>
      </c>
      <c r="N956" s="1">
        <v>0</v>
      </c>
      <c r="O956" s="1" t="s">
        <v>21</v>
      </c>
      <c r="P956" s="1" t="s">
        <v>55</v>
      </c>
      <c r="V956" s="1" t="s">
        <v>1004</v>
      </c>
      <c r="W956" s="1">
        <v>12.162229999999999</v>
      </c>
      <c r="X956" s="1">
        <v>-84.136319999999998</v>
      </c>
    </row>
    <row r="957" spans="1:25">
      <c r="A957" s="1">
        <v>956</v>
      </c>
      <c r="B957" s="1" t="s">
        <v>1005</v>
      </c>
      <c r="C957" s="1" t="s">
        <v>19</v>
      </c>
      <c r="F957" s="1" t="s">
        <v>223</v>
      </c>
      <c r="G957" s="1">
        <v>0</v>
      </c>
      <c r="H957" s="1" t="s">
        <v>61</v>
      </c>
      <c r="I957" s="1" t="s">
        <v>22</v>
      </c>
      <c r="L957" s="1" t="s">
        <v>24</v>
      </c>
      <c r="M957" s="1" t="s">
        <v>216</v>
      </c>
      <c r="N957" s="1">
        <v>0</v>
      </c>
      <c r="O957" s="1" t="s">
        <v>21</v>
      </c>
      <c r="P957" s="1" t="s">
        <v>27</v>
      </c>
      <c r="Q957" s="1" t="s">
        <v>178</v>
      </c>
      <c r="U957" s="1" t="s">
        <v>179</v>
      </c>
      <c r="V957" s="1" t="s">
        <v>1005</v>
      </c>
      <c r="W957" s="1">
        <v>13.73549</v>
      </c>
      <c r="X957" s="1">
        <v>-85.539839999999998</v>
      </c>
      <c r="Y957" s="1" t="s">
        <v>3874</v>
      </c>
    </row>
    <row r="958" spans="1:25">
      <c r="A958" s="1">
        <v>957</v>
      </c>
      <c r="B958" s="1" t="s">
        <v>1006</v>
      </c>
      <c r="C958" s="1" t="s">
        <v>19</v>
      </c>
      <c r="F958" s="1" t="s">
        <v>1007</v>
      </c>
      <c r="G958" s="1">
        <v>0</v>
      </c>
      <c r="H958" s="1" t="s">
        <v>24</v>
      </c>
      <c r="I958" s="1" t="s">
        <v>22</v>
      </c>
      <c r="L958" s="1" t="s">
        <v>24</v>
      </c>
      <c r="M958" s="1" t="s">
        <v>216</v>
      </c>
      <c r="N958" s="1">
        <v>0</v>
      </c>
      <c r="O958" s="1" t="s">
        <v>21</v>
      </c>
      <c r="P958" s="1" t="s">
        <v>27</v>
      </c>
      <c r="Q958" s="1" t="s">
        <v>178</v>
      </c>
      <c r="V958" s="1" t="s">
        <v>1006</v>
      </c>
      <c r="W958" s="1">
        <v>13.310600000000001</v>
      </c>
      <c r="X958" s="1">
        <v>-84.81671</v>
      </c>
    </row>
    <row r="959" spans="1:25">
      <c r="A959" s="1">
        <v>958</v>
      </c>
      <c r="B959" s="1" t="s">
        <v>1008</v>
      </c>
      <c r="C959" s="1" t="s">
        <v>19</v>
      </c>
      <c r="F959" s="1" t="s">
        <v>3825</v>
      </c>
      <c r="G959" s="1">
        <v>9</v>
      </c>
      <c r="H959" s="1" t="s">
        <v>21</v>
      </c>
      <c r="I959" s="1" t="s">
        <v>22</v>
      </c>
      <c r="L959" s="1" t="s">
        <v>24</v>
      </c>
      <c r="M959" s="1" t="s">
        <v>246</v>
      </c>
      <c r="N959" s="1">
        <v>0</v>
      </c>
      <c r="O959" s="1" t="s">
        <v>24</v>
      </c>
      <c r="P959" s="1" t="s">
        <v>27</v>
      </c>
      <c r="Q959" s="1" t="s">
        <v>178</v>
      </c>
      <c r="V959" s="1" t="s">
        <v>1008</v>
      </c>
      <c r="W959" s="1">
        <v>12.88569</v>
      </c>
      <c r="X959" s="1">
        <v>-84.817520000000002</v>
      </c>
    </row>
    <row r="960" spans="1:25">
      <c r="A960" s="1">
        <v>959</v>
      </c>
      <c r="B960" s="1" t="s">
        <v>1009</v>
      </c>
      <c r="C960" s="1" t="s">
        <v>19</v>
      </c>
      <c r="F960" s="1" t="s">
        <v>3822</v>
      </c>
      <c r="G960" s="1">
        <v>3</v>
      </c>
      <c r="H960" s="1" t="s">
        <v>24</v>
      </c>
      <c r="I960" s="1" t="s">
        <v>22</v>
      </c>
      <c r="L960" s="1" t="s">
        <v>24</v>
      </c>
      <c r="M960" s="1" t="s">
        <v>246</v>
      </c>
      <c r="N960" s="1">
        <v>1</v>
      </c>
      <c r="O960" s="1" t="s">
        <v>21</v>
      </c>
      <c r="P960" s="1" t="s">
        <v>27</v>
      </c>
      <c r="V960" s="1" t="s">
        <v>1009</v>
      </c>
      <c r="W960" s="1">
        <v>13.480969999999999</v>
      </c>
      <c r="X960" s="1">
        <v>-85.624430000000004</v>
      </c>
    </row>
    <row r="961" spans="1:24">
      <c r="A961" s="1">
        <v>960</v>
      </c>
      <c r="B961" s="1" t="s">
        <v>1010</v>
      </c>
      <c r="C961" s="1" t="s">
        <v>19</v>
      </c>
      <c r="F961" s="1" t="s">
        <v>246</v>
      </c>
      <c r="G961" s="1">
        <v>0</v>
      </c>
      <c r="H961" s="1" t="s">
        <v>21</v>
      </c>
      <c r="I961" s="1" t="s">
        <v>22</v>
      </c>
      <c r="L961" s="1" t="s">
        <v>24</v>
      </c>
      <c r="M961" s="1" t="s">
        <v>246</v>
      </c>
      <c r="N961" s="1">
        <v>0</v>
      </c>
      <c r="O961" s="1" t="s">
        <v>21</v>
      </c>
      <c r="P961" s="1" t="s">
        <v>27</v>
      </c>
      <c r="V961" s="1" t="s">
        <v>1010</v>
      </c>
      <c r="W961" s="1">
        <v>12.546049999999999</v>
      </c>
      <c r="X961" s="1">
        <v>-84.434889999999996</v>
      </c>
    </row>
    <row r="962" spans="1:24">
      <c r="A962" s="1">
        <v>961</v>
      </c>
      <c r="B962" s="1" t="s">
        <v>1011</v>
      </c>
      <c r="C962" s="1" t="s">
        <v>19</v>
      </c>
      <c r="F962" s="1" t="s">
        <v>246</v>
      </c>
      <c r="G962" s="1">
        <v>0</v>
      </c>
      <c r="H962" s="1" t="s">
        <v>21</v>
      </c>
      <c r="I962" s="1" t="s">
        <v>22</v>
      </c>
      <c r="J962" s="1" t="s">
        <v>33</v>
      </c>
      <c r="L962" s="1" t="s">
        <v>24</v>
      </c>
      <c r="M962" s="1" t="s">
        <v>246</v>
      </c>
      <c r="N962" s="1">
        <v>0</v>
      </c>
      <c r="O962" s="1" t="s">
        <v>61</v>
      </c>
      <c r="P962" s="1" t="s">
        <v>25</v>
      </c>
      <c r="V962" s="1" t="s">
        <v>1011</v>
      </c>
      <c r="W962" s="1">
        <v>12.54561</v>
      </c>
      <c r="X962" s="1">
        <v>-84.137590000000003</v>
      </c>
    </row>
    <row r="963" spans="1:24">
      <c r="A963" s="1">
        <v>962</v>
      </c>
      <c r="B963" s="1" t="s">
        <v>1012</v>
      </c>
      <c r="C963" s="1" t="s">
        <v>19</v>
      </c>
      <c r="F963" s="1" t="s">
        <v>246</v>
      </c>
      <c r="G963" s="1">
        <v>0</v>
      </c>
      <c r="H963" s="1" t="s">
        <v>21</v>
      </c>
      <c r="I963" s="1" t="s">
        <v>22</v>
      </c>
      <c r="L963" s="1" t="s">
        <v>24</v>
      </c>
      <c r="M963" s="1" t="s">
        <v>246</v>
      </c>
      <c r="N963" s="1">
        <v>0</v>
      </c>
      <c r="O963" s="1" t="s">
        <v>21</v>
      </c>
      <c r="P963" s="1" t="s">
        <v>27</v>
      </c>
      <c r="V963" s="1" t="s">
        <v>1012</v>
      </c>
      <c r="W963" s="1">
        <v>12.587719999999999</v>
      </c>
      <c r="X963" s="1">
        <v>-84.434669999999997</v>
      </c>
    </row>
    <row r="964" spans="1:24">
      <c r="A964" s="1">
        <v>963</v>
      </c>
      <c r="B964" s="1" t="s">
        <v>1013</v>
      </c>
      <c r="C964" s="1" t="s">
        <v>19</v>
      </c>
      <c r="F964" s="1" t="s">
        <v>246</v>
      </c>
      <c r="G964" s="1">
        <v>0</v>
      </c>
      <c r="H964" s="1" t="s">
        <v>21</v>
      </c>
      <c r="I964" s="1" t="s">
        <v>22</v>
      </c>
      <c r="L964" s="1" t="s">
        <v>24</v>
      </c>
      <c r="M964" s="1" t="s">
        <v>246</v>
      </c>
      <c r="N964" s="1">
        <v>0</v>
      </c>
      <c r="O964" s="1" t="s">
        <v>21</v>
      </c>
      <c r="P964" s="1" t="s">
        <v>55</v>
      </c>
      <c r="V964" s="1" t="s">
        <v>1013</v>
      </c>
      <c r="W964" s="1">
        <v>12.58806</v>
      </c>
      <c r="X964" s="1">
        <v>-84.222130000000007</v>
      </c>
    </row>
    <row r="965" spans="1:24">
      <c r="A965" s="1">
        <v>964</v>
      </c>
      <c r="B965" s="1" t="s">
        <v>1014</v>
      </c>
      <c r="C965" s="1" t="s">
        <v>19</v>
      </c>
      <c r="F965" s="1" t="s">
        <v>246</v>
      </c>
      <c r="G965" s="1">
        <v>0</v>
      </c>
      <c r="H965" s="1" t="s">
        <v>21</v>
      </c>
      <c r="I965" s="1" t="s">
        <v>22</v>
      </c>
      <c r="L965" s="1" t="s">
        <v>24</v>
      </c>
      <c r="M965" s="1" t="s">
        <v>246</v>
      </c>
      <c r="N965" s="1">
        <v>0</v>
      </c>
      <c r="O965" s="1" t="s">
        <v>21</v>
      </c>
      <c r="P965" s="1" t="s">
        <v>27</v>
      </c>
      <c r="V965" s="1" t="s">
        <v>1014</v>
      </c>
      <c r="W965" s="1">
        <v>12.63044</v>
      </c>
      <c r="X965" s="1">
        <v>-83.881569999999996</v>
      </c>
    </row>
    <row r="966" spans="1:24">
      <c r="A966" s="1">
        <v>965</v>
      </c>
      <c r="B966" s="1" t="s">
        <v>1015</v>
      </c>
      <c r="C966" s="1" t="s">
        <v>19</v>
      </c>
      <c r="F966" s="1" t="s">
        <v>246</v>
      </c>
      <c r="G966" s="1">
        <v>0</v>
      </c>
      <c r="H966" s="1" t="s">
        <v>21</v>
      </c>
      <c r="I966" s="1" t="s">
        <v>22</v>
      </c>
      <c r="L966" s="1" t="s">
        <v>24</v>
      </c>
      <c r="M966" s="1" t="s">
        <v>246</v>
      </c>
      <c r="N966" s="1">
        <v>0</v>
      </c>
      <c r="O966" s="1" t="s">
        <v>21</v>
      </c>
      <c r="P966" s="1" t="s">
        <v>27</v>
      </c>
      <c r="V966" s="1" t="s">
        <v>1015</v>
      </c>
      <c r="W966" s="1">
        <v>12.672140000000001</v>
      </c>
      <c r="X966" s="1">
        <v>-84.136179999999996</v>
      </c>
    </row>
    <row r="967" spans="1:24">
      <c r="A967" s="1">
        <v>966</v>
      </c>
      <c r="B967" s="1" t="s">
        <v>1016</v>
      </c>
      <c r="C967" s="1" t="s">
        <v>19</v>
      </c>
      <c r="F967" s="1" t="s">
        <v>246</v>
      </c>
      <c r="G967" s="1">
        <v>0</v>
      </c>
      <c r="H967" s="1" t="s">
        <v>21</v>
      </c>
      <c r="I967" s="1" t="s">
        <v>22</v>
      </c>
      <c r="L967" s="1" t="s">
        <v>24</v>
      </c>
      <c r="M967" s="1" t="s">
        <v>246</v>
      </c>
      <c r="N967" s="1">
        <v>0</v>
      </c>
      <c r="O967" s="1" t="s">
        <v>21</v>
      </c>
      <c r="P967" s="1" t="s">
        <v>27</v>
      </c>
      <c r="V967" s="1" t="s">
        <v>1016</v>
      </c>
      <c r="W967" s="1">
        <v>12.715199999999999</v>
      </c>
      <c r="X967" s="1">
        <v>-84.350229999999996</v>
      </c>
    </row>
    <row r="968" spans="1:24">
      <c r="A968" s="1">
        <v>967</v>
      </c>
      <c r="B968" s="1" t="s">
        <v>1017</v>
      </c>
      <c r="C968" s="1" t="s">
        <v>19</v>
      </c>
      <c r="F968" s="1" t="s">
        <v>246</v>
      </c>
      <c r="G968" s="1">
        <v>0</v>
      </c>
      <c r="H968" s="1" t="s">
        <v>61</v>
      </c>
      <c r="I968" s="1" t="s">
        <v>22</v>
      </c>
      <c r="L968" s="1" t="s">
        <v>24</v>
      </c>
      <c r="M968" s="1" t="s">
        <v>246</v>
      </c>
      <c r="N968" s="1">
        <v>0</v>
      </c>
      <c r="O968" s="1" t="s">
        <v>21</v>
      </c>
      <c r="P968" s="1" t="s">
        <v>27</v>
      </c>
      <c r="V968" s="1" t="s">
        <v>1017</v>
      </c>
      <c r="W968" s="1">
        <v>12.71604</v>
      </c>
      <c r="X968" s="1">
        <v>-84.094880000000003</v>
      </c>
    </row>
    <row r="969" spans="1:24">
      <c r="A969" s="1">
        <v>968</v>
      </c>
      <c r="B969" s="1" t="s">
        <v>1018</v>
      </c>
      <c r="C969" s="1" t="s">
        <v>19</v>
      </c>
      <c r="F969" s="1" t="s">
        <v>246</v>
      </c>
      <c r="G969" s="1">
        <v>0</v>
      </c>
      <c r="H969" s="1" t="s">
        <v>61</v>
      </c>
      <c r="I969" s="1" t="s">
        <v>22</v>
      </c>
      <c r="L969" s="1" t="s">
        <v>24</v>
      </c>
      <c r="M969" s="1" t="s">
        <v>246</v>
      </c>
      <c r="N969" s="1">
        <v>0</v>
      </c>
      <c r="O969" s="1" t="s">
        <v>21</v>
      </c>
      <c r="P969" s="1" t="s">
        <v>55</v>
      </c>
      <c r="V969" s="1" t="s">
        <v>1018</v>
      </c>
      <c r="W969" s="1">
        <v>12.75732</v>
      </c>
      <c r="X969" s="1">
        <v>-84.477140000000006</v>
      </c>
    </row>
    <row r="970" spans="1:24">
      <c r="A970" s="1">
        <v>969</v>
      </c>
      <c r="B970" s="1" t="s">
        <v>1019</v>
      </c>
      <c r="C970" s="1" t="s">
        <v>19</v>
      </c>
      <c r="F970" s="1" t="s">
        <v>246</v>
      </c>
      <c r="G970" s="1">
        <v>0</v>
      </c>
      <c r="H970" s="1" t="s">
        <v>21</v>
      </c>
      <c r="I970" s="1" t="s">
        <v>22</v>
      </c>
      <c r="L970" s="1" t="s">
        <v>24</v>
      </c>
      <c r="M970" s="1" t="s">
        <v>246</v>
      </c>
      <c r="N970" s="1">
        <v>0</v>
      </c>
      <c r="O970" s="1" t="s">
        <v>21</v>
      </c>
      <c r="P970" s="1" t="s">
        <v>27</v>
      </c>
      <c r="V970" s="1" t="s">
        <v>1019</v>
      </c>
      <c r="W970" s="1">
        <v>12.758050000000001</v>
      </c>
      <c r="X970" s="1">
        <v>-84.222099999999998</v>
      </c>
    </row>
    <row r="971" spans="1:24">
      <c r="A971" s="1">
        <v>970</v>
      </c>
      <c r="B971" s="1" t="s">
        <v>1020</v>
      </c>
      <c r="C971" s="1" t="s">
        <v>19</v>
      </c>
      <c r="F971" s="1" t="s">
        <v>246</v>
      </c>
      <c r="G971" s="1">
        <v>0</v>
      </c>
      <c r="H971" s="1" t="s">
        <v>21</v>
      </c>
      <c r="I971" s="1" t="s">
        <v>22</v>
      </c>
      <c r="L971" s="1" t="s">
        <v>24</v>
      </c>
      <c r="M971" s="1" t="s">
        <v>246</v>
      </c>
      <c r="N971" s="1">
        <v>0</v>
      </c>
      <c r="O971" s="1" t="s">
        <v>24</v>
      </c>
      <c r="P971" s="1" t="s">
        <v>27</v>
      </c>
      <c r="V971" s="1" t="s">
        <v>1020</v>
      </c>
      <c r="W971" s="1">
        <v>12.80058</v>
      </c>
      <c r="X971" s="1">
        <v>-84.56174</v>
      </c>
    </row>
    <row r="972" spans="1:24">
      <c r="A972" s="1">
        <v>971</v>
      </c>
      <c r="B972" s="1" t="s">
        <v>1021</v>
      </c>
      <c r="C972" s="1" t="s">
        <v>19</v>
      </c>
      <c r="F972" s="1" t="s">
        <v>246</v>
      </c>
      <c r="G972" s="1">
        <v>0</v>
      </c>
      <c r="H972" s="1" t="s">
        <v>21</v>
      </c>
      <c r="I972" s="1" t="s">
        <v>22</v>
      </c>
      <c r="L972" s="1" t="s">
        <v>24</v>
      </c>
      <c r="M972" s="1" t="s">
        <v>246</v>
      </c>
      <c r="N972" s="1">
        <v>0</v>
      </c>
      <c r="O972" s="1" t="s">
        <v>21</v>
      </c>
      <c r="P972" s="1" t="s">
        <v>55</v>
      </c>
      <c r="V972" s="1" t="s">
        <v>1021</v>
      </c>
      <c r="W972" s="1">
        <v>12.842639999999999</v>
      </c>
      <c r="X972" s="1">
        <v>-84.348730000000003</v>
      </c>
    </row>
    <row r="973" spans="1:24">
      <c r="A973" s="1">
        <v>972</v>
      </c>
      <c r="B973" s="1" t="s">
        <v>1022</v>
      </c>
      <c r="C973" s="1" t="s">
        <v>19</v>
      </c>
      <c r="F973" s="1" t="s">
        <v>246</v>
      </c>
      <c r="G973" s="1">
        <v>0</v>
      </c>
      <c r="H973" s="1" t="s">
        <v>21</v>
      </c>
      <c r="I973" s="1" t="s">
        <v>22</v>
      </c>
      <c r="L973" s="1" t="s">
        <v>24</v>
      </c>
      <c r="M973" s="1" t="s">
        <v>246</v>
      </c>
      <c r="N973" s="1">
        <v>0</v>
      </c>
      <c r="O973" s="1" t="s">
        <v>21</v>
      </c>
      <c r="P973" s="1" t="s">
        <v>27</v>
      </c>
      <c r="V973" s="1" t="s">
        <v>1022</v>
      </c>
      <c r="W973" s="1">
        <v>12.88603</v>
      </c>
      <c r="X973" s="1">
        <v>-85.114900000000006</v>
      </c>
    </row>
    <row r="974" spans="1:24">
      <c r="A974" s="1">
        <v>973</v>
      </c>
      <c r="B974" s="1" t="s">
        <v>1023</v>
      </c>
      <c r="C974" s="1" t="s">
        <v>19</v>
      </c>
      <c r="F974" s="1" t="s">
        <v>246</v>
      </c>
      <c r="G974" s="1">
        <v>0</v>
      </c>
      <c r="H974" s="1" t="s">
        <v>21</v>
      </c>
      <c r="I974" s="1" t="s">
        <v>22</v>
      </c>
      <c r="L974" s="1" t="s">
        <v>24</v>
      </c>
      <c r="M974" s="1" t="s">
        <v>246</v>
      </c>
      <c r="N974" s="1">
        <v>0</v>
      </c>
      <c r="O974" s="1" t="s">
        <v>21</v>
      </c>
      <c r="P974" s="1" t="s">
        <v>55</v>
      </c>
      <c r="V974" s="1" t="s">
        <v>1023</v>
      </c>
      <c r="W974" s="1">
        <v>12.97029</v>
      </c>
      <c r="X974" s="1">
        <v>-84.859430000000003</v>
      </c>
    </row>
    <row r="975" spans="1:24">
      <c r="A975" s="1">
        <v>974</v>
      </c>
      <c r="B975" s="1" t="s">
        <v>1024</v>
      </c>
      <c r="C975" s="1" t="s">
        <v>19</v>
      </c>
      <c r="F975" s="1" t="s">
        <v>246</v>
      </c>
      <c r="G975" s="1">
        <v>0</v>
      </c>
      <c r="H975" s="1" t="s">
        <v>21</v>
      </c>
      <c r="I975" s="1" t="s">
        <v>22</v>
      </c>
      <c r="L975" s="1" t="s">
        <v>24</v>
      </c>
      <c r="M975" s="1" t="s">
        <v>246</v>
      </c>
      <c r="N975" s="1">
        <v>0</v>
      </c>
      <c r="O975" s="1" t="s">
        <v>21</v>
      </c>
      <c r="P975" s="1" t="s">
        <v>55</v>
      </c>
      <c r="V975" s="1" t="s">
        <v>1024</v>
      </c>
      <c r="W975" s="1">
        <v>12.97063</v>
      </c>
      <c r="X975" s="1">
        <v>-84.816789999999997</v>
      </c>
    </row>
    <row r="976" spans="1:24">
      <c r="A976" s="1">
        <v>975</v>
      </c>
      <c r="B976" s="1" t="s">
        <v>1025</v>
      </c>
      <c r="C976" s="1" t="s">
        <v>19</v>
      </c>
      <c r="F976" s="1" t="s">
        <v>246</v>
      </c>
      <c r="G976" s="1">
        <v>0</v>
      </c>
      <c r="H976" s="1" t="s">
        <v>61</v>
      </c>
      <c r="I976" s="1" t="s">
        <v>22</v>
      </c>
      <c r="L976" s="1" t="s">
        <v>24</v>
      </c>
      <c r="M976" s="1" t="s">
        <v>246</v>
      </c>
      <c r="N976" s="1">
        <v>0</v>
      </c>
      <c r="O976" s="1" t="s">
        <v>21</v>
      </c>
      <c r="P976" s="1" t="s">
        <v>27</v>
      </c>
      <c r="V976" s="1" t="s">
        <v>1025</v>
      </c>
      <c r="W976" s="1">
        <v>13.01285</v>
      </c>
      <c r="X976" s="1">
        <v>-84.943979999999996</v>
      </c>
    </row>
    <row r="977" spans="1:24">
      <c r="A977" s="1">
        <v>976</v>
      </c>
      <c r="B977" s="1" t="s">
        <v>1026</v>
      </c>
      <c r="C977" s="1" t="s">
        <v>19</v>
      </c>
      <c r="F977" s="1" t="s">
        <v>246</v>
      </c>
      <c r="G977" s="1">
        <v>0</v>
      </c>
      <c r="H977" s="1" t="s">
        <v>21</v>
      </c>
      <c r="I977" s="1" t="s">
        <v>22</v>
      </c>
      <c r="L977" s="1" t="s">
        <v>24</v>
      </c>
      <c r="M977" s="1" t="s">
        <v>246</v>
      </c>
      <c r="N977" s="1">
        <v>0</v>
      </c>
      <c r="O977" s="1" t="s">
        <v>21</v>
      </c>
      <c r="P977" s="1" t="s">
        <v>27</v>
      </c>
      <c r="V977" s="1" t="s">
        <v>1026</v>
      </c>
      <c r="W977" s="1">
        <v>13.012740000000001</v>
      </c>
      <c r="X977" s="1">
        <v>-84.688860000000005</v>
      </c>
    </row>
    <row r="978" spans="1:24">
      <c r="A978" s="1">
        <v>977</v>
      </c>
      <c r="B978" s="1" t="s">
        <v>1027</v>
      </c>
      <c r="C978" s="1" t="s">
        <v>19</v>
      </c>
      <c r="F978" s="1" t="s">
        <v>246</v>
      </c>
      <c r="G978" s="1">
        <v>0</v>
      </c>
      <c r="H978" s="1" t="s">
        <v>21</v>
      </c>
      <c r="I978" s="1" t="s">
        <v>22</v>
      </c>
      <c r="L978" s="1" t="s">
        <v>24</v>
      </c>
      <c r="M978" s="1" t="s">
        <v>246</v>
      </c>
      <c r="N978" s="1">
        <v>0</v>
      </c>
      <c r="O978" s="1" t="s">
        <v>21</v>
      </c>
      <c r="P978" s="1" t="s">
        <v>27</v>
      </c>
      <c r="V978" s="1" t="s">
        <v>1027</v>
      </c>
      <c r="W978" s="1">
        <v>13.01266</v>
      </c>
      <c r="X978" s="1">
        <v>-84.433729999999997</v>
      </c>
    </row>
    <row r="979" spans="1:24">
      <c r="A979" s="1">
        <v>978</v>
      </c>
      <c r="B979" s="1" t="s">
        <v>1028</v>
      </c>
      <c r="C979" s="1" t="s">
        <v>19</v>
      </c>
      <c r="F979" s="1" t="s">
        <v>246</v>
      </c>
      <c r="G979" s="1">
        <v>0</v>
      </c>
      <c r="H979" s="1" t="s">
        <v>61</v>
      </c>
      <c r="I979" s="1" t="s">
        <v>22</v>
      </c>
      <c r="L979" s="1" t="s">
        <v>24</v>
      </c>
      <c r="M979" s="1" t="s">
        <v>246</v>
      </c>
      <c r="N979" s="1">
        <v>0</v>
      </c>
      <c r="O979" s="1" t="s">
        <v>21</v>
      </c>
      <c r="P979" s="1" t="s">
        <v>27</v>
      </c>
      <c r="V979" s="1" t="s">
        <v>1028</v>
      </c>
      <c r="W979" s="1">
        <v>13.012560000000001</v>
      </c>
      <c r="X979" s="1">
        <v>-84.178600000000003</v>
      </c>
    </row>
    <row r="980" spans="1:24">
      <c r="A980" s="1">
        <v>979</v>
      </c>
      <c r="B980" s="1" t="s">
        <v>1029</v>
      </c>
      <c r="C980" s="1" t="s">
        <v>19</v>
      </c>
      <c r="F980" s="1" t="s">
        <v>246</v>
      </c>
      <c r="G980" s="1">
        <v>0</v>
      </c>
      <c r="H980" s="1" t="s">
        <v>21</v>
      </c>
      <c r="I980" s="1" t="s">
        <v>22</v>
      </c>
      <c r="L980" s="1" t="s">
        <v>24</v>
      </c>
      <c r="M980" s="1" t="s">
        <v>246</v>
      </c>
      <c r="N980" s="1">
        <v>0</v>
      </c>
      <c r="O980" s="1" t="s">
        <v>21</v>
      </c>
      <c r="P980" s="1" t="s">
        <v>27</v>
      </c>
      <c r="V980" s="1" t="s">
        <v>1029</v>
      </c>
      <c r="W980" s="1">
        <v>13.05602</v>
      </c>
      <c r="X980" s="1">
        <v>-84.434889999999996</v>
      </c>
    </row>
    <row r="981" spans="1:24">
      <c r="A981" s="1">
        <v>980</v>
      </c>
      <c r="B981" s="1" t="s">
        <v>1030</v>
      </c>
      <c r="C981" s="1" t="s">
        <v>19</v>
      </c>
      <c r="F981" s="1" t="s">
        <v>246</v>
      </c>
      <c r="G981" s="1">
        <v>0</v>
      </c>
      <c r="H981" s="1" t="s">
        <v>24</v>
      </c>
      <c r="I981" s="1" t="s">
        <v>22</v>
      </c>
      <c r="L981" s="1" t="s">
        <v>24</v>
      </c>
      <c r="M981" s="1" t="s">
        <v>246</v>
      </c>
      <c r="N981" s="1">
        <v>1</v>
      </c>
      <c r="O981" s="1" t="s">
        <v>21</v>
      </c>
      <c r="P981" s="1" t="s">
        <v>27</v>
      </c>
      <c r="V981" s="1" t="s">
        <v>1030</v>
      </c>
      <c r="W981" s="1">
        <v>13.09812</v>
      </c>
      <c r="X981" s="1">
        <v>-84.732110000000006</v>
      </c>
    </row>
    <row r="982" spans="1:24">
      <c r="A982" s="1">
        <v>981</v>
      </c>
      <c r="B982" s="1" t="s">
        <v>1031</v>
      </c>
      <c r="C982" s="1" t="s">
        <v>19</v>
      </c>
      <c r="F982" s="1" t="s">
        <v>246</v>
      </c>
      <c r="G982" s="1">
        <v>0</v>
      </c>
      <c r="H982" s="1" t="s">
        <v>21</v>
      </c>
      <c r="I982" s="1" t="s">
        <v>22</v>
      </c>
      <c r="L982" s="1" t="s">
        <v>24</v>
      </c>
      <c r="M982" s="1" t="s">
        <v>246</v>
      </c>
      <c r="N982" s="1">
        <v>0</v>
      </c>
      <c r="O982" s="1" t="s">
        <v>61</v>
      </c>
      <c r="P982" s="1" t="s">
        <v>27</v>
      </c>
      <c r="V982" s="1" t="s">
        <v>1031</v>
      </c>
      <c r="W982" s="1">
        <v>13.09802</v>
      </c>
      <c r="X982" s="1">
        <v>-84.222030000000004</v>
      </c>
    </row>
    <row r="983" spans="1:24">
      <c r="A983" s="1">
        <v>982</v>
      </c>
      <c r="B983" s="1" t="s">
        <v>1032</v>
      </c>
      <c r="C983" s="1" t="s">
        <v>19</v>
      </c>
      <c r="F983" s="1" t="s">
        <v>246</v>
      </c>
      <c r="G983" s="1">
        <v>0</v>
      </c>
      <c r="H983" s="1" t="s">
        <v>21</v>
      </c>
      <c r="I983" s="1" t="s">
        <v>22</v>
      </c>
      <c r="L983" s="1" t="s">
        <v>24</v>
      </c>
      <c r="M983" s="1" t="s">
        <v>246</v>
      </c>
      <c r="N983" s="1">
        <v>0</v>
      </c>
      <c r="O983" s="1" t="s">
        <v>21</v>
      </c>
      <c r="P983" s="1" t="s">
        <v>27</v>
      </c>
      <c r="V983" s="1" t="s">
        <v>1032</v>
      </c>
      <c r="W983" s="1">
        <v>13.14096</v>
      </c>
      <c r="X983" s="1">
        <v>-84.77413</v>
      </c>
    </row>
    <row r="984" spans="1:24">
      <c r="A984" s="1">
        <v>983</v>
      </c>
      <c r="B984" s="1" t="s">
        <v>1033</v>
      </c>
      <c r="C984" s="1" t="s">
        <v>19</v>
      </c>
      <c r="F984" s="1" t="s">
        <v>246</v>
      </c>
      <c r="G984" s="1">
        <v>0</v>
      </c>
      <c r="H984" s="1" t="s">
        <v>21</v>
      </c>
      <c r="I984" s="1" t="s">
        <v>22</v>
      </c>
      <c r="L984" s="1" t="s">
        <v>24</v>
      </c>
      <c r="M984" s="1" t="s">
        <v>246</v>
      </c>
      <c r="N984" s="1">
        <v>2</v>
      </c>
      <c r="O984" s="1" t="s">
        <v>24</v>
      </c>
      <c r="P984" s="1" t="s">
        <v>27</v>
      </c>
      <c r="V984" s="1" t="s">
        <v>1033</v>
      </c>
      <c r="W984" s="1">
        <v>13.140140000000001</v>
      </c>
      <c r="X984" s="1">
        <v>-84.519260000000003</v>
      </c>
    </row>
    <row r="985" spans="1:24">
      <c r="A985" s="1">
        <v>984</v>
      </c>
      <c r="B985" s="1" t="s">
        <v>1034</v>
      </c>
      <c r="C985" s="1" t="s">
        <v>19</v>
      </c>
      <c r="F985" s="1" t="s">
        <v>246</v>
      </c>
      <c r="G985" s="1">
        <v>2</v>
      </c>
      <c r="H985" s="1" t="s">
        <v>21</v>
      </c>
      <c r="I985" s="1" t="s">
        <v>22</v>
      </c>
      <c r="L985" s="1" t="s">
        <v>24</v>
      </c>
      <c r="M985" s="1" t="s">
        <v>246</v>
      </c>
      <c r="N985" s="1">
        <v>1</v>
      </c>
      <c r="O985" s="1" t="s">
        <v>21</v>
      </c>
      <c r="P985" s="1" t="s">
        <v>27</v>
      </c>
      <c r="V985" s="1" t="s">
        <v>1034</v>
      </c>
      <c r="W985" s="1">
        <v>13.18266</v>
      </c>
      <c r="X985" s="1">
        <v>-84.518720000000002</v>
      </c>
    </row>
    <row r="986" spans="1:24">
      <c r="A986" s="1">
        <v>985</v>
      </c>
      <c r="B986" s="1" t="s">
        <v>1035</v>
      </c>
      <c r="C986" s="1" t="s">
        <v>19</v>
      </c>
      <c r="F986" s="1" t="s">
        <v>246</v>
      </c>
      <c r="G986" s="1">
        <v>0</v>
      </c>
      <c r="H986" s="1" t="s">
        <v>21</v>
      </c>
      <c r="I986" s="1" t="s">
        <v>22</v>
      </c>
      <c r="L986" s="1" t="s">
        <v>24</v>
      </c>
      <c r="M986" s="1" t="s">
        <v>246</v>
      </c>
      <c r="N986" s="1">
        <v>0</v>
      </c>
      <c r="O986" s="1" t="s">
        <v>21</v>
      </c>
      <c r="P986" s="1" t="s">
        <v>27</v>
      </c>
      <c r="V986" s="1" t="s">
        <v>1035</v>
      </c>
      <c r="W986" s="1">
        <v>13.22569</v>
      </c>
      <c r="X986" s="1">
        <v>-84.987470000000002</v>
      </c>
    </row>
    <row r="987" spans="1:24">
      <c r="A987" s="1">
        <v>986</v>
      </c>
      <c r="B987" s="1" t="s">
        <v>1036</v>
      </c>
      <c r="C987" s="1" t="s">
        <v>19</v>
      </c>
      <c r="F987" s="1" t="s">
        <v>246</v>
      </c>
      <c r="G987" s="1">
        <v>2</v>
      </c>
      <c r="H987" s="1" t="s">
        <v>21</v>
      </c>
      <c r="I987" s="1" t="s">
        <v>22</v>
      </c>
      <c r="L987" s="1" t="s">
        <v>24</v>
      </c>
      <c r="M987" s="1" t="s">
        <v>246</v>
      </c>
      <c r="N987" s="1">
        <v>0</v>
      </c>
      <c r="O987" s="1" t="s">
        <v>61</v>
      </c>
      <c r="P987" s="1" t="s">
        <v>27</v>
      </c>
      <c r="V987" s="1" t="s">
        <v>1036</v>
      </c>
      <c r="W987" s="1">
        <v>13.22601</v>
      </c>
      <c r="X987" s="1">
        <v>-84.604889999999997</v>
      </c>
    </row>
    <row r="988" spans="1:24">
      <c r="A988" s="1">
        <v>987</v>
      </c>
      <c r="B988" s="1" t="s">
        <v>1037</v>
      </c>
      <c r="C988" s="1" t="s">
        <v>19</v>
      </c>
      <c r="F988" s="1" t="s">
        <v>246</v>
      </c>
      <c r="G988" s="1">
        <v>0</v>
      </c>
      <c r="H988" s="1" t="s">
        <v>21</v>
      </c>
      <c r="I988" s="1" t="s">
        <v>22</v>
      </c>
      <c r="L988" s="1" t="s">
        <v>24</v>
      </c>
      <c r="M988" s="1" t="s">
        <v>246</v>
      </c>
      <c r="N988" s="1">
        <v>0</v>
      </c>
      <c r="O988" s="1" t="s">
        <v>21</v>
      </c>
      <c r="P988" s="1" t="s">
        <v>27</v>
      </c>
      <c r="V988" s="1" t="s">
        <v>1037</v>
      </c>
      <c r="W988" s="1">
        <v>13.225519999999999</v>
      </c>
      <c r="X988" s="1">
        <v>-84.052480000000003</v>
      </c>
    </row>
    <row r="989" spans="1:24">
      <c r="A989" s="1">
        <v>988</v>
      </c>
      <c r="B989" s="1" t="s">
        <v>1038</v>
      </c>
      <c r="C989" s="1" t="s">
        <v>19</v>
      </c>
      <c r="F989" s="1" t="s">
        <v>246</v>
      </c>
      <c r="G989" s="1">
        <v>1</v>
      </c>
      <c r="H989" s="1" t="s">
        <v>24</v>
      </c>
      <c r="I989" s="1" t="s">
        <v>22</v>
      </c>
      <c r="L989" s="1" t="s">
        <v>24</v>
      </c>
      <c r="M989" s="1" t="s">
        <v>246</v>
      </c>
      <c r="N989" s="1">
        <v>1</v>
      </c>
      <c r="O989" s="1" t="s">
        <v>21</v>
      </c>
      <c r="P989" s="1" t="s">
        <v>27</v>
      </c>
      <c r="V989" s="1" t="s">
        <v>1038</v>
      </c>
      <c r="W989" s="1">
        <v>13.26797</v>
      </c>
      <c r="X989" s="1">
        <v>-85.369739999999993</v>
      </c>
    </row>
    <row r="990" spans="1:24">
      <c r="A990" s="1">
        <v>989</v>
      </c>
      <c r="B990" s="1" t="s">
        <v>1039</v>
      </c>
      <c r="C990" s="1" t="s">
        <v>19</v>
      </c>
      <c r="F990" s="1" t="s">
        <v>246</v>
      </c>
      <c r="G990" s="1">
        <v>0</v>
      </c>
      <c r="H990" s="1" t="s">
        <v>61</v>
      </c>
      <c r="I990" s="1" t="s">
        <v>22</v>
      </c>
      <c r="L990" s="1" t="s">
        <v>24</v>
      </c>
      <c r="M990" s="1" t="s">
        <v>246</v>
      </c>
      <c r="N990" s="1">
        <v>1</v>
      </c>
      <c r="O990" s="1" t="s">
        <v>21</v>
      </c>
      <c r="P990" s="1" t="s">
        <v>27</v>
      </c>
      <c r="V990" s="1" t="s">
        <v>1039</v>
      </c>
      <c r="W990" s="1">
        <v>13.2677</v>
      </c>
      <c r="X990" s="1">
        <v>-84.604560000000006</v>
      </c>
    </row>
    <row r="991" spans="1:24">
      <c r="A991" s="1">
        <v>990</v>
      </c>
      <c r="B991" s="1" t="s">
        <v>1040</v>
      </c>
      <c r="C991" s="1" t="s">
        <v>19</v>
      </c>
      <c r="F991" s="1" t="s">
        <v>246</v>
      </c>
      <c r="G991" s="1">
        <v>0</v>
      </c>
      <c r="H991" s="1" t="s">
        <v>21</v>
      </c>
      <c r="I991" s="1" t="s">
        <v>22</v>
      </c>
      <c r="L991" s="1" t="s">
        <v>24</v>
      </c>
      <c r="M991" s="1" t="s">
        <v>246</v>
      </c>
      <c r="N991" s="1">
        <v>0</v>
      </c>
      <c r="O991" s="1" t="s">
        <v>21</v>
      </c>
      <c r="P991" s="1" t="s">
        <v>27</v>
      </c>
      <c r="V991" s="1" t="s">
        <v>1040</v>
      </c>
      <c r="W991" s="1">
        <v>13.310639999999999</v>
      </c>
      <c r="X991" s="1">
        <v>-85.071799999999996</v>
      </c>
    </row>
    <row r="992" spans="1:24">
      <c r="A992" s="1">
        <v>991</v>
      </c>
      <c r="B992" s="1" t="s">
        <v>1041</v>
      </c>
      <c r="C992" s="1" t="s">
        <v>19</v>
      </c>
      <c r="F992" s="1" t="s">
        <v>246</v>
      </c>
      <c r="G992" s="1">
        <v>0</v>
      </c>
      <c r="H992" s="1" t="s">
        <v>21</v>
      </c>
      <c r="I992" s="1" t="s">
        <v>22</v>
      </c>
      <c r="L992" s="1" t="s">
        <v>24</v>
      </c>
      <c r="M992" s="1" t="s">
        <v>246</v>
      </c>
      <c r="N992" s="1">
        <v>0</v>
      </c>
      <c r="O992" s="1" t="s">
        <v>21</v>
      </c>
      <c r="P992" s="1" t="s">
        <v>27</v>
      </c>
      <c r="V992" s="1" t="s">
        <v>1041</v>
      </c>
      <c r="W992" s="1">
        <v>13.352679999999999</v>
      </c>
      <c r="X992" s="1">
        <v>-85.326589999999996</v>
      </c>
    </row>
    <row r="993" spans="1:25">
      <c r="A993" s="1">
        <v>992</v>
      </c>
      <c r="B993" s="1" t="s">
        <v>1042</v>
      </c>
      <c r="C993" s="1" t="s">
        <v>19</v>
      </c>
      <c r="F993" s="1" t="s">
        <v>246</v>
      </c>
      <c r="G993" s="1">
        <v>0</v>
      </c>
      <c r="H993" s="1" t="s">
        <v>61</v>
      </c>
      <c r="I993" s="1" t="s">
        <v>22</v>
      </c>
      <c r="L993" s="1" t="s">
        <v>24</v>
      </c>
      <c r="M993" s="1" t="s">
        <v>246</v>
      </c>
      <c r="N993" s="1">
        <v>0</v>
      </c>
      <c r="O993" s="1" t="s">
        <v>21</v>
      </c>
      <c r="P993" s="1" t="s">
        <v>55</v>
      </c>
      <c r="V993" s="1" t="s">
        <v>1042</v>
      </c>
      <c r="W993" s="1">
        <v>13.35275</v>
      </c>
      <c r="X993" s="1">
        <v>-84.773809999999997</v>
      </c>
    </row>
    <row r="994" spans="1:25">
      <c r="A994" s="1">
        <v>993</v>
      </c>
      <c r="B994" s="1" t="s">
        <v>1043</v>
      </c>
      <c r="C994" s="1" t="s">
        <v>19</v>
      </c>
      <c r="F994" s="1" t="s">
        <v>246</v>
      </c>
      <c r="G994" s="1">
        <v>0</v>
      </c>
      <c r="H994" s="1" t="s">
        <v>21</v>
      </c>
      <c r="I994" s="1" t="s">
        <v>22</v>
      </c>
      <c r="L994" s="1" t="s">
        <v>24</v>
      </c>
      <c r="M994" s="1" t="s">
        <v>246</v>
      </c>
      <c r="N994" s="1">
        <v>0</v>
      </c>
      <c r="O994" s="1" t="s">
        <v>21</v>
      </c>
      <c r="P994" s="1" t="s">
        <v>27</v>
      </c>
      <c r="V994" s="1" t="s">
        <v>1043</v>
      </c>
      <c r="W994" s="1">
        <v>13.396000000000001</v>
      </c>
      <c r="X994" s="1">
        <v>-85.794920000000005</v>
      </c>
    </row>
    <row r="995" spans="1:25">
      <c r="A995" s="1">
        <v>994</v>
      </c>
      <c r="B995" s="1" t="s">
        <v>1044</v>
      </c>
      <c r="C995" s="1" t="s">
        <v>19</v>
      </c>
      <c r="F995" s="1" t="s">
        <v>246</v>
      </c>
      <c r="G995" s="1">
        <v>0</v>
      </c>
      <c r="H995" s="1" t="s">
        <v>21</v>
      </c>
      <c r="I995" s="1" t="s">
        <v>22</v>
      </c>
      <c r="L995" s="1" t="s">
        <v>24</v>
      </c>
      <c r="M995" s="1" t="s">
        <v>246</v>
      </c>
      <c r="N995" s="1">
        <v>0</v>
      </c>
      <c r="O995" s="1" t="s">
        <v>21</v>
      </c>
      <c r="P995" s="1" t="s">
        <v>27</v>
      </c>
      <c r="V995" s="1" t="s">
        <v>1044</v>
      </c>
      <c r="W995" s="1">
        <v>13.395770000000001</v>
      </c>
      <c r="X995" s="1">
        <v>-85.582440000000005</v>
      </c>
    </row>
    <row r="996" spans="1:25">
      <c r="A996" s="1">
        <v>995</v>
      </c>
      <c r="B996" s="1" t="s">
        <v>1045</v>
      </c>
      <c r="C996" s="1" t="s">
        <v>19</v>
      </c>
      <c r="F996" s="1" t="s">
        <v>246</v>
      </c>
      <c r="G996" s="1">
        <v>0</v>
      </c>
      <c r="H996" s="1" t="s">
        <v>21</v>
      </c>
      <c r="I996" s="1" t="s">
        <v>22</v>
      </c>
      <c r="L996" s="1" t="s">
        <v>24</v>
      </c>
      <c r="M996" s="1" t="s">
        <v>246</v>
      </c>
      <c r="N996" s="1">
        <v>0</v>
      </c>
      <c r="O996" s="1" t="s">
        <v>21</v>
      </c>
      <c r="P996" s="1" t="s">
        <v>55</v>
      </c>
      <c r="V996" s="1" t="s">
        <v>1045</v>
      </c>
      <c r="W996" s="1">
        <v>13.437810000000001</v>
      </c>
      <c r="X996" s="1">
        <v>-84.944580000000002</v>
      </c>
    </row>
    <row r="997" spans="1:25">
      <c r="A997" s="1">
        <v>996</v>
      </c>
      <c r="B997" s="1" t="s">
        <v>1046</v>
      </c>
      <c r="C997" s="1" t="s">
        <v>19</v>
      </c>
      <c r="F997" s="1" t="s">
        <v>246</v>
      </c>
      <c r="G997" s="1">
        <v>0</v>
      </c>
      <c r="H997" s="1" t="s">
        <v>21</v>
      </c>
      <c r="I997" s="1" t="s">
        <v>22</v>
      </c>
      <c r="L997" s="1" t="s">
        <v>24</v>
      </c>
      <c r="M997" s="1" t="s">
        <v>246</v>
      </c>
      <c r="N997" s="1">
        <v>0</v>
      </c>
      <c r="O997" s="1" t="s">
        <v>21</v>
      </c>
      <c r="P997" s="1" t="s">
        <v>27</v>
      </c>
      <c r="V997" s="1" t="s">
        <v>1046</v>
      </c>
      <c r="W997" s="1">
        <v>13.480230000000001</v>
      </c>
      <c r="X997" s="1">
        <v>-84.859229999999997</v>
      </c>
    </row>
    <row r="998" spans="1:25">
      <c r="A998" s="1">
        <v>997</v>
      </c>
      <c r="B998" s="1" t="s">
        <v>1047</v>
      </c>
      <c r="C998" s="1" t="s">
        <v>19</v>
      </c>
      <c r="F998" s="1" t="s">
        <v>246</v>
      </c>
      <c r="G998" s="1">
        <v>0</v>
      </c>
      <c r="H998" s="1" t="s">
        <v>21</v>
      </c>
      <c r="I998" s="1" t="s">
        <v>22</v>
      </c>
      <c r="L998" s="1" t="s">
        <v>24</v>
      </c>
      <c r="M998" s="1" t="s">
        <v>246</v>
      </c>
      <c r="N998" s="1">
        <v>0</v>
      </c>
      <c r="O998" s="1" t="s">
        <v>21</v>
      </c>
      <c r="P998" s="1" t="s">
        <v>27</v>
      </c>
      <c r="V998" s="1" t="s">
        <v>1047</v>
      </c>
      <c r="W998" s="1">
        <v>13.480589999999999</v>
      </c>
      <c r="X998" s="1">
        <v>-84.901700000000005</v>
      </c>
    </row>
    <row r="999" spans="1:25">
      <c r="A999" s="1">
        <v>998</v>
      </c>
      <c r="B999" s="1" t="s">
        <v>1048</v>
      </c>
      <c r="C999" s="1" t="s">
        <v>19</v>
      </c>
      <c r="F999" s="1" t="s">
        <v>246</v>
      </c>
      <c r="G999" s="1">
        <v>0</v>
      </c>
      <c r="H999" s="1" t="s">
        <v>21</v>
      </c>
      <c r="I999" s="1" t="s">
        <v>22</v>
      </c>
      <c r="L999" s="1" t="s">
        <v>24</v>
      </c>
      <c r="M999" s="1" t="s">
        <v>246</v>
      </c>
      <c r="N999" s="1">
        <v>0</v>
      </c>
      <c r="O999" s="1" t="s">
        <v>21</v>
      </c>
      <c r="P999" s="1" t="s">
        <v>27</v>
      </c>
      <c r="V999" s="1" t="s">
        <v>1048</v>
      </c>
      <c r="W999" s="1">
        <v>13.480919999999999</v>
      </c>
      <c r="X999" s="1">
        <v>-84.604050000000001</v>
      </c>
    </row>
    <row r="1000" spans="1:25">
      <c r="A1000" s="1">
        <v>999</v>
      </c>
      <c r="B1000" s="1" t="s">
        <v>1049</v>
      </c>
      <c r="C1000" s="1" t="s">
        <v>19</v>
      </c>
      <c r="F1000" s="1" t="s">
        <v>246</v>
      </c>
      <c r="G1000" s="1">
        <v>2</v>
      </c>
      <c r="H1000" s="1" t="s">
        <v>24</v>
      </c>
      <c r="I1000" s="1" t="s">
        <v>22</v>
      </c>
      <c r="L1000" s="1" t="s">
        <v>24</v>
      </c>
      <c r="M1000" s="1" t="s">
        <v>246</v>
      </c>
      <c r="N1000" s="1">
        <v>2</v>
      </c>
      <c r="O1000" s="1" t="s">
        <v>21</v>
      </c>
      <c r="P1000" s="1" t="s">
        <v>27</v>
      </c>
      <c r="V1000" s="1" t="s">
        <v>1049</v>
      </c>
      <c r="W1000" s="1">
        <v>13.52318</v>
      </c>
      <c r="X1000" s="1">
        <v>-85.241510000000005</v>
      </c>
    </row>
    <row r="1001" spans="1:25">
      <c r="A1001" s="1">
        <v>1000</v>
      </c>
      <c r="B1001" s="1" t="s">
        <v>1050</v>
      </c>
      <c r="C1001" s="1" t="s">
        <v>19</v>
      </c>
      <c r="F1001" s="1" t="s">
        <v>246</v>
      </c>
      <c r="G1001" s="1">
        <v>0</v>
      </c>
      <c r="H1001" s="1" t="s">
        <v>21</v>
      </c>
      <c r="I1001" s="1" t="s">
        <v>22</v>
      </c>
      <c r="L1001" s="1" t="s">
        <v>24</v>
      </c>
      <c r="M1001" s="1" t="s">
        <v>246</v>
      </c>
      <c r="N1001" s="1">
        <v>0</v>
      </c>
      <c r="O1001" s="1" t="s">
        <v>21</v>
      </c>
      <c r="P1001" s="1" t="s">
        <v>27</v>
      </c>
      <c r="V1001" s="1" t="s">
        <v>1050</v>
      </c>
      <c r="W1001" s="1">
        <v>13.56545</v>
      </c>
      <c r="X1001" s="1">
        <v>-85.369910000000004</v>
      </c>
    </row>
    <row r="1002" spans="1:25">
      <c r="A1002" s="1">
        <v>1001</v>
      </c>
      <c r="B1002" s="1" t="s">
        <v>1051</v>
      </c>
      <c r="C1002" s="1" t="s">
        <v>19</v>
      </c>
      <c r="F1002" s="1" t="s">
        <v>246</v>
      </c>
      <c r="G1002" s="1">
        <v>0</v>
      </c>
      <c r="H1002" s="1" t="s">
        <v>24</v>
      </c>
      <c r="I1002" s="1" t="s">
        <v>22</v>
      </c>
      <c r="L1002" s="1" t="s">
        <v>24</v>
      </c>
      <c r="M1002" s="1" t="s">
        <v>246</v>
      </c>
      <c r="N1002" s="1">
        <v>0</v>
      </c>
      <c r="O1002" s="1" t="s">
        <v>21</v>
      </c>
      <c r="P1002" s="1" t="s">
        <v>27</v>
      </c>
      <c r="V1002" s="1" t="s">
        <v>1051</v>
      </c>
      <c r="W1002" s="1">
        <v>13.60824</v>
      </c>
      <c r="X1002" s="1">
        <v>-85.582149999999999</v>
      </c>
    </row>
    <row r="1003" spans="1:25">
      <c r="A1003" s="1">
        <v>1002</v>
      </c>
      <c r="B1003" s="1" t="s">
        <v>1052</v>
      </c>
      <c r="C1003" s="1" t="s">
        <v>19</v>
      </c>
      <c r="F1003" s="1" t="s">
        <v>246</v>
      </c>
      <c r="G1003" s="1">
        <v>0</v>
      </c>
      <c r="H1003" s="1" t="s">
        <v>21</v>
      </c>
      <c r="I1003" s="1" t="s">
        <v>22</v>
      </c>
      <c r="L1003" s="1" t="s">
        <v>24</v>
      </c>
      <c r="M1003" s="1" t="s">
        <v>246</v>
      </c>
      <c r="N1003" s="1">
        <v>0</v>
      </c>
      <c r="O1003" s="1" t="s">
        <v>21</v>
      </c>
      <c r="P1003" s="1" t="s">
        <v>27</v>
      </c>
      <c r="V1003" s="1" t="s">
        <v>1052</v>
      </c>
      <c r="W1003" s="1">
        <v>13.60765</v>
      </c>
      <c r="X1003" s="1">
        <v>-85.327110000000005</v>
      </c>
    </row>
    <row r="1004" spans="1:25">
      <c r="A1004" s="1">
        <v>1003</v>
      </c>
      <c r="B1004" s="1" t="s">
        <v>1053</v>
      </c>
      <c r="C1004" s="1" t="s">
        <v>19</v>
      </c>
      <c r="F1004" s="1" t="s">
        <v>246</v>
      </c>
      <c r="G1004" s="1">
        <v>0</v>
      </c>
      <c r="H1004" s="1" t="s">
        <v>21</v>
      </c>
      <c r="I1004" s="1" t="s">
        <v>22</v>
      </c>
      <c r="L1004" s="1" t="s">
        <v>24</v>
      </c>
      <c r="M1004" s="1" t="s">
        <v>246</v>
      </c>
      <c r="N1004" s="1">
        <v>0</v>
      </c>
      <c r="O1004" s="1" t="s">
        <v>21</v>
      </c>
      <c r="P1004" s="1" t="s">
        <v>27</v>
      </c>
      <c r="V1004" s="1" t="s">
        <v>1053</v>
      </c>
      <c r="W1004" s="1">
        <v>13.607810000000001</v>
      </c>
      <c r="X1004" s="1">
        <v>-85.029560000000004</v>
      </c>
    </row>
    <row r="1005" spans="1:25">
      <c r="A1005" s="1">
        <v>1004</v>
      </c>
      <c r="B1005" s="1" t="s">
        <v>1054</v>
      </c>
      <c r="C1005" s="1" t="s">
        <v>19</v>
      </c>
      <c r="F1005" s="1" t="s">
        <v>246</v>
      </c>
      <c r="G1005" s="1">
        <v>0</v>
      </c>
      <c r="H1005" s="1" t="s">
        <v>21</v>
      </c>
      <c r="I1005" s="1" t="s">
        <v>22</v>
      </c>
      <c r="L1005" s="1" t="s">
        <v>24</v>
      </c>
      <c r="M1005" s="1" t="s">
        <v>246</v>
      </c>
      <c r="N1005" s="1">
        <v>0</v>
      </c>
      <c r="O1005" s="1" t="s">
        <v>21</v>
      </c>
      <c r="P1005" s="1" t="s">
        <v>27</v>
      </c>
      <c r="V1005" s="1" t="s">
        <v>1054</v>
      </c>
      <c r="W1005" s="1">
        <v>13.607379999999999</v>
      </c>
      <c r="X1005" s="1">
        <v>-84.817019999999999</v>
      </c>
    </row>
    <row r="1006" spans="1:25">
      <c r="A1006" s="1">
        <v>1005</v>
      </c>
      <c r="B1006" s="1" t="s">
        <v>1055</v>
      </c>
      <c r="C1006" s="1" t="s">
        <v>19</v>
      </c>
      <c r="F1006" s="1" t="s">
        <v>246</v>
      </c>
      <c r="G1006" s="1">
        <v>0</v>
      </c>
      <c r="H1006" s="1" t="s">
        <v>21</v>
      </c>
      <c r="I1006" s="1" t="s">
        <v>22</v>
      </c>
      <c r="L1006" s="1" t="s">
        <v>24</v>
      </c>
      <c r="M1006" s="1" t="s">
        <v>246</v>
      </c>
      <c r="N1006" s="1">
        <v>0</v>
      </c>
      <c r="O1006" s="1" t="s">
        <v>21</v>
      </c>
      <c r="P1006" s="1" t="s">
        <v>27</v>
      </c>
      <c r="V1006" s="1" t="s">
        <v>1055</v>
      </c>
      <c r="W1006" s="1">
        <v>13.65094</v>
      </c>
      <c r="X1006" s="1">
        <v>-85.114230000000006</v>
      </c>
    </row>
    <row r="1007" spans="1:25">
      <c r="A1007" s="1">
        <v>1006</v>
      </c>
      <c r="B1007" s="1" t="s">
        <v>1056</v>
      </c>
      <c r="C1007" s="1" t="s">
        <v>19</v>
      </c>
      <c r="F1007" s="1" t="s">
        <v>54</v>
      </c>
      <c r="G1007" s="1">
        <v>2</v>
      </c>
      <c r="H1007" s="1" t="s">
        <v>24</v>
      </c>
      <c r="I1007" s="1" t="s">
        <v>22</v>
      </c>
      <c r="J1007" s="1" t="s">
        <v>23</v>
      </c>
      <c r="L1007" s="1" t="s">
        <v>24</v>
      </c>
      <c r="M1007" s="1" t="s">
        <v>223</v>
      </c>
      <c r="N1007" s="1">
        <v>0</v>
      </c>
      <c r="O1007" s="1" t="s">
        <v>61</v>
      </c>
      <c r="P1007" s="1" t="s">
        <v>25</v>
      </c>
      <c r="V1007" s="1" t="s">
        <v>1056</v>
      </c>
      <c r="W1007" s="1">
        <v>13.396000000000001</v>
      </c>
      <c r="X1007" s="1">
        <v>-84.094880000000003</v>
      </c>
      <c r="Y1007" s="1" t="s">
        <v>3874</v>
      </c>
    </row>
    <row r="1008" spans="1:25">
      <c r="A1008" s="1">
        <v>1007</v>
      </c>
      <c r="B1008" s="1" t="s">
        <v>1057</v>
      </c>
      <c r="C1008" s="1" t="s">
        <v>19</v>
      </c>
      <c r="F1008" s="1" t="s">
        <v>54</v>
      </c>
      <c r="G1008" s="1">
        <v>2</v>
      </c>
      <c r="H1008" s="1" t="s">
        <v>24</v>
      </c>
      <c r="I1008" s="1" t="s">
        <v>22</v>
      </c>
      <c r="L1008" s="1" t="s">
        <v>24</v>
      </c>
      <c r="M1008" s="1" t="s">
        <v>223</v>
      </c>
      <c r="N1008" s="1">
        <v>0</v>
      </c>
      <c r="O1008" s="1" t="s">
        <v>61</v>
      </c>
      <c r="P1008" s="1" t="s">
        <v>27</v>
      </c>
      <c r="V1008" s="1" t="s">
        <v>1057</v>
      </c>
      <c r="W1008" s="1">
        <v>13.73598</v>
      </c>
      <c r="X1008" s="1">
        <v>-84.094880000000003</v>
      </c>
      <c r="Y1008" s="1" t="s">
        <v>3874</v>
      </c>
    </row>
    <row r="1009" spans="1:25">
      <c r="A1009" s="1">
        <v>1008</v>
      </c>
      <c r="B1009" s="1" t="s">
        <v>1058</v>
      </c>
      <c r="C1009" s="1" t="s">
        <v>19</v>
      </c>
      <c r="F1009" s="1" t="s">
        <v>54</v>
      </c>
      <c r="G1009" s="1">
        <v>1</v>
      </c>
      <c r="H1009" s="1" t="s">
        <v>24</v>
      </c>
      <c r="I1009" s="1" t="s">
        <v>22</v>
      </c>
      <c r="L1009" s="1" t="s">
        <v>24</v>
      </c>
      <c r="M1009" s="1" t="s">
        <v>223</v>
      </c>
      <c r="N1009" s="1">
        <v>0</v>
      </c>
      <c r="O1009" s="1" t="s">
        <v>61</v>
      </c>
      <c r="P1009" s="1" t="s">
        <v>27</v>
      </c>
      <c r="V1009" s="1" t="s">
        <v>1058</v>
      </c>
      <c r="W1009" s="1">
        <v>13.735480000000001</v>
      </c>
      <c r="X1009" s="1">
        <v>-84.052390000000003</v>
      </c>
      <c r="Y1009" s="1" t="s">
        <v>3874</v>
      </c>
    </row>
    <row r="1010" spans="1:25">
      <c r="A1010" s="1">
        <v>1009</v>
      </c>
      <c r="B1010" s="1" t="s">
        <v>1059</v>
      </c>
      <c r="C1010" s="1" t="s">
        <v>19</v>
      </c>
      <c r="F1010" s="1" t="s">
        <v>54</v>
      </c>
      <c r="G1010" s="1">
        <v>0</v>
      </c>
      <c r="H1010" s="1" t="s">
        <v>21</v>
      </c>
      <c r="I1010" s="1" t="s">
        <v>22</v>
      </c>
      <c r="L1010" s="1" t="s">
        <v>24</v>
      </c>
      <c r="M1010" s="1" t="s">
        <v>223</v>
      </c>
      <c r="N1010" s="1">
        <v>0</v>
      </c>
      <c r="O1010" s="1" t="s">
        <v>61</v>
      </c>
      <c r="P1010" s="1" t="s">
        <v>27</v>
      </c>
      <c r="V1010" s="1" t="s">
        <v>1059</v>
      </c>
      <c r="W1010" s="1">
        <v>14.1608</v>
      </c>
      <c r="X1010" s="1">
        <v>-83.583609999999993</v>
      </c>
      <c r="Y1010" s="1" t="s">
        <v>3874</v>
      </c>
    </row>
    <row r="1011" spans="1:25">
      <c r="A1011" s="1">
        <v>1010</v>
      </c>
      <c r="B1011" s="1" t="s">
        <v>1060</v>
      </c>
      <c r="C1011" s="1" t="s">
        <v>19</v>
      </c>
      <c r="F1011" s="1" t="s">
        <v>54</v>
      </c>
      <c r="G1011" s="1">
        <v>0</v>
      </c>
      <c r="H1011" s="1" t="s">
        <v>61</v>
      </c>
      <c r="I1011" s="1" t="s">
        <v>22</v>
      </c>
      <c r="J1011" s="1" t="s">
        <v>33</v>
      </c>
      <c r="L1011" s="1" t="s">
        <v>24</v>
      </c>
      <c r="M1011" s="1" t="s">
        <v>223</v>
      </c>
      <c r="N1011" s="1">
        <v>0</v>
      </c>
      <c r="O1011" s="1" t="s">
        <v>61</v>
      </c>
      <c r="P1011" s="1" t="s">
        <v>27</v>
      </c>
      <c r="V1011" s="1" t="s">
        <v>1060</v>
      </c>
      <c r="W1011" s="1">
        <v>14.16015</v>
      </c>
      <c r="X1011" s="1">
        <v>-83.370999999999995</v>
      </c>
      <c r="Y1011" s="1" t="s">
        <v>3874</v>
      </c>
    </row>
    <row r="1012" spans="1:25">
      <c r="A1012" s="1">
        <v>1011</v>
      </c>
      <c r="B1012" s="1" t="s">
        <v>1061</v>
      </c>
      <c r="C1012" s="1" t="s">
        <v>19</v>
      </c>
      <c r="F1012" s="1" t="s">
        <v>54</v>
      </c>
      <c r="G1012" s="1">
        <v>2</v>
      </c>
      <c r="H1012" s="1" t="s">
        <v>24</v>
      </c>
      <c r="I1012" s="1" t="s">
        <v>22</v>
      </c>
      <c r="L1012" s="1" t="s">
        <v>24</v>
      </c>
      <c r="M1012" s="1" t="s">
        <v>223</v>
      </c>
      <c r="N1012" s="1">
        <v>0</v>
      </c>
      <c r="O1012" s="1" t="s">
        <v>61</v>
      </c>
      <c r="P1012" s="1" t="s">
        <v>27</v>
      </c>
      <c r="V1012" s="1" t="s">
        <v>1061</v>
      </c>
      <c r="W1012" s="1">
        <v>14.201599999999999</v>
      </c>
      <c r="X1012" s="1">
        <v>-83.625470000000007</v>
      </c>
      <c r="Y1012" s="1" t="s">
        <v>3874</v>
      </c>
    </row>
    <row r="1013" spans="1:25">
      <c r="A1013" s="1">
        <v>1012</v>
      </c>
      <c r="B1013" s="1" t="s">
        <v>1062</v>
      </c>
      <c r="C1013" s="1" t="s">
        <v>19</v>
      </c>
      <c r="F1013" s="1" t="s">
        <v>54</v>
      </c>
      <c r="G1013" s="1">
        <v>2</v>
      </c>
      <c r="H1013" s="1" t="s">
        <v>24</v>
      </c>
      <c r="I1013" s="1" t="s">
        <v>22</v>
      </c>
      <c r="L1013" s="1" t="s">
        <v>24</v>
      </c>
      <c r="M1013" s="1" t="s">
        <v>223</v>
      </c>
      <c r="N1013" s="1">
        <v>0</v>
      </c>
      <c r="O1013" s="1" t="s">
        <v>61</v>
      </c>
      <c r="P1013" s="1" t="s">
        <v>27</v>
      </c>
      <c r="V1013" s="1" t="s">
        <v>1062</v>
      </c>
      <c r="W1013" s="1">
        <v>14.201499999999999</v>
      </c>
      <c r="X1013" s="1">
        <v>-83.455380000000005</v>
      </c>
      <c r="Y1013" s="1" t="s">
        <v>3874</v>
      </c>
    </row>
    <row r="1014" spans="1:25">
      <c r="A1014" s="1">
        <v>1013</v>
      </c>
      <c r="B1014" s="1" t="s">
        <v>1063</v>
      </c>
      <c r="C1014" s="1" t="s">
        <v>19</v>
      </c>
      <c r="F1014" s="1" t="s">
        <v>3825</v>
      </c>
      <c r="G1014" s="1">
        <v>7</v>
      </c>
      <c r="H1014" s="1" t="s">
        <v>21</v>
      </c>
      <c r="I1014" s="1" t="s">
        <v>22</v>
      </c>
      <c r="L1014" s="1" t="s">
        <v>24</v>
      </c>
      <c r="M1014" s="1" t="s">
        <v>223</v>
      </c>
      <c r="N1014" s="1">
        <v>0</v>
      </c>
      <c r="O1014" s="1" t="s">
        <v>61</v>
      </c>
      <c r="P1014" s="1" t="s">
        <v>27</v>
      </c>
      <c r="V1014" s="1" t="s">
        <v>1063</v>
      </c>
      <c r="W1014" s="1">
        <v>12.885719999999999</v>
      </c>
      <c r="X1014" s="1">
        <v>-85.07253</v>
      </c>
      <c r="Y1014" s="1" t="s">
        <v>3874</v>
      </c>
    </row>
    <row r="1015" spans="1:25">
      <c r="A1015" s="1">
        <v>1014</v>
      </c>
      <c r="B1015" s="1" t="s">
        <v>1064</v>
      </c>
      <c r="C1015" s="1" t="s">
        <v>19</v>
      </c>
      <c r="F1015" s="1" t="s">
        <v>3823</v>
      </c>
      <c r="G1015" s="1">
        <v>9</v>
      </c>
      <c r="H1015" s="1" t="s">
        <v>21</v>
      </c>
      <c r="I1015" s="1" t="s">
        <v>22</v>
      </c>
      <c r="J1015" s="1" t="s">
        <v>23</v>
      </c>
      <c r="L1015" s="1" t="s">
        <v>24</v>
      </c>
      <c r="M1015" s="1" t="s">
        <v>223</v>
      </c>
      <c r="N1015" s="1">
        <v>0</v>
      </c>
      <c r="O1015" s="1" t="s">
        <v>61</v>
      </c>
      <c r="P1015" s="1" t="s">
        <v>25</v>
      </c>
      <c r="V1015" s="1" t="s">
        <v>1064</v>
      </c>
      <c r="W1015" s="1">
        <v>13.26778</v>
      </c>
      <c r="X1015" s="1">
        <v>-84.8596</v>
      </c>
      <c r="Y1015" s="1" t="s">
        <v>3874</v>
      </c>
    </row>
    <row r="1016" spans="1:25">
      <c r="A1016" s="1">
        <v>1015</v>
      </c>
      <c r="B1016" s="1" t="s">
        <v>1065</v>
      </c>
      <c r="C1016" s="1" t="s">
        <v>19</v>
      </c>
      <c r="F1016" s="1" t="s">
        <v>3823</v>
      </c>
      <c r="G1016" s="1">
        <v>9</v>
      </c>
      <c r="H1016" s="1" t="s">
        <v>61</v>
      </c>
      <c r="I1016" s="1" t="s">
        <v>22</v>
      </c>
      <c r="J1016" s="1" t="s">
        <v>23</v>
      </c>
      <c r="L1016" s="1" t="s">
        <v>24</v>
      </c>
      <c r="M1016" s="1" t="s">
        <v>223</v>
      </c>
      <c r="N1016" s="1">
        <v>0</v>
      </c>
      <c r="O1016" s="1" t="s">
        <v>61</v>
      </c>
      <c r="P1016" s="1" t="s">
        <v>25</v>
      </c>
      <c r="V1016" s="1" t="s">
        <v>1065</v>
      </c>
      <c r="W1016" s="1">
        <v>13.310320000000001</v>
      </c>
      <c r="X1016" s="1">
        <v>-85.029349999999994</v>
      </c>
      <c r="Y1016" s="1" t="s">
        <v>3874</v>
      </c>
    </row>
    <row r="1017" spans="1:25">
      <c r="A1017" s="1">
        <v>1016</v>
      </c>
      <c r="B1017" s="1" t="s">
        <v>1066</v>
      </c>
      <c r="C1017" s="1" t="s">
        <v>19</v>
      </c>
      <c r="F1017" s="1" t="s">
        <v>3822</v>
      </c>
      <c r="G1017" s="1">
        <v>3</v>
      </c>
      <c r="H1017" s="1" t="s">
        <v>24</v>
      </c>
      <c r="I1017" s="1" t="s">
        <v>22</v>
      </c>
      <c r="L1017" s="1" t="s">
        <v>24</v>
      </c>
      <c r="M1017" s="1" t="s">
        <v>223</v>
      </c>
      <c r="N1017" s="1">
        <v>0</v>
      </c>
      <c r="O1017" s="1" t="s">
        <v>61</v>
      </c>
      <c r="P1017" s="1" t="s">
        <v>27</v>
      </c>
      <c r="V1017" s="1" t="s">
        <v>1066</v>
      </c>
      <c r="W1017" s="1">
        <v>13.352589999999999</v>
      </c>
      <c r="X1017" s="1">
        <v>-85.156509999999997</v>
      </c>
      <c r="Y1017" s="1" t="s">
        <v>3874</v>
      </c>
    </row>
    <row r="1018" spans="1:25">
      <c r="A1018" s="1">
        <v>1017</v>
      </c>
      <c r="B1018" s="1" t="s">
        <v>1067</v>
      </c>
      <c r="C1018" s="1" t="s">
        <v>19</v>
      </c>
      <c r="F1018" s="1" t="s">
        <v>3823</v>
      </c>
      <c r="G1018" s="1">
        <v>9</v>
      </c>
      <c r="H1018" s="1" t="s">
        <v>21</v>
      </c>
      <c r="I1018" s="1" t="s">
        <v>22</v>
      </c>
      <c r="L1018" s="1" t="s">
        <v>24</v>
      </c>
      <c r="M1018" s="1" t="s">
        <v>223</v>
      </c>
      <c r="N1018" s="1">
        <v>0</v>
      </c>
      <c r="O1018" s="1" t="s">
        <v>61</v>
      </c>
      <c r="P1018" s="1" t="s">
        <v>27</v>
      </c>
      <c r="V1018" s="1" t="s">
        <v>1067</v>
      </c>
      <c r="W1018" s="1">
        <v>13.352309999999999</v>
      </c>
      <c r="X1018" s="1">
        <v>-84.646249999999995</v>
      </c>
      <c r="Y1018" s="1" t="s">
        <v>3874</v>
      </c>
    </row>
    <row r="1019" spans="1:25">
      <c r="A1019" s="1">
        <v>1018</v>
      </c>
      <c r="B1019" s="1" t="s">
        <v>1068</v>
      </c>
      <c r="C1019" s="1" t="s">
        <v>19</v>
      </c>
      <c r="F1019" s="1" t="s">
        <v>3822</v>
      </c>
      <c r="G1019" s="1">
        <v>3</v>
      </c>
      <c r="H1019" s="1" t="s">
        <v>24</v>
      </c>
      <c r="I1019" s="1" t="s">
        <v>22</v>
      </c>
      <c r="L1019" s="1" t="s">
        <v>24</v>
      </c>
      <c r="M1019" s="1" t="s">
        <v>223</v>
      </c>
      <c r="N1019" s="1">
        <v>0</v>
      </c>
      <c r="P1019" s="1" t="s">
        <v>27</v>
      </c>
      <c r="V1019" s="1" t="s">
        <v>1068</v>
      </c>
      <c r="W1019" s="1">
        <v>13.39574</v>
      </c>
      <c r="X1019" s="1">
        <v>-85.327439999999996</v>
      </c>
      <c r="Y1019" s="1" t="s">
        <v>3874</v>
      </c>
    </row>
    <row r="1020" spans="1:25">
      <c r="A1020" s="1">
        <v>1019</v>
      </c>
      <c r="B1020" s="1" t="s">
        <v>1069</v>
      </c>
      <c r="C1020" s="1" t="s">
        <v>19</v>
      </c>
      <c r="F1020" s="1" t="s">
        <v>3822</v>
      </c>
      <c r="G1020" s="1">
        <v>6</v>
      </c>
      <c r="H1020" s="1" t="s">
        <v>21</v>
      </c>
      <c r="I1020" s="1" t="s">
        <v>22</v>
      </c>
      <c r="L1020" s="1" t="s">
        <v>24</v>
      </c>
      <c r="M1020" s="1" t="s">
        <v>223</v>
      </c>
      <c r="N1020" s="1">
        <v>0</v>
      </c>
      <c r="O1020" s="1" t="s">
        <v>61</v>
      </c>
      <c r="P1020" s="1" t="s">
        <v>27</v>
      </c>
      <c r="V1020" s="1" t="s">
        <v>1069</v>
      </c>
      <c r="W1020" s="1">
        <v>13.39568</v>
      </c>
      <c r="X1020" s="1">
        <v>-85.07244</v>
      </c>
      <c r="Y1020" s="1" t="s">
        <v>3874</v>
      </c>
    </row>
    <row r="1021" spans="1:25">
      <c r="A1021" s="1">
        <v>1020</v>
      </c>
      <c r="B1021" s="1" t="s">
        <v>1070</v>
      </c>
      <c r="C1021" s="1" t="s">
        <v>19</v>
      </c>
      <c r="F1021" s="1" t="s">
        <v>3822</v>
      </c>
      <c r="G1021" s="1">
        <v>5</v>
      </c>
      <c r="H1021" s="1" t="s">
        <v>21</v>
      </c>
      <c r="I1021" s="1" t="s">
        <v>22</v>
      </c>
      <c r="L1021" s="1" t="s">
        <v>24</v>
      </c>
      <c r="M1021" s="1" t="s">
        <v>223</v>
      </c>
      <c r="N1021" s="1">
        <v>0</v>
      </c>
      <c r="O1021" s="1" t="s">
        <v>61</v>
      </c>
      <c r="P1021" s="1" t="s">
        <v>27</v>
      </c>
      <c r="V1021" s="1" t="s">
        <v>1070</v>
      </c>
      <c r="W1021" s="1">
        <v>13.39565</v>
      </c>
      <c r="X1021" s="1">
        <v>-84.817440000000005</v>
      </c>
      <c r="Y1021" s="1" t="s">
        <v>3874</v>
      </c>
    </row>
    <row r="1022" spans="1:25">
      <c r="A1022" s="1">
        <v>1021</v>
      </c>
      <c r="B1022" s="1" t="s">
        <v>1071</v>
      </c>
      <c r="C1022" s="1" t="s">
        <v>19</v>
      </c>
      <c r="F1022" s="1" t="s">
        <v>3823</v>
      </c>
      <c r="G1022" s="1">
        <v>9</v>
      </c>
      <c r="H1022" s="1" t="s">
        <v>21</v>
      </c>
      <c r="I1022" s="1" t="s">
        <v>22</v>
      </c>
      <c r="L1022" s="1" t="s">
        <v>24</v>
      </c>
      <c r="M1022" s="1" t="s">
        <v>223</v>
      </c>
      <c r="N1022" s="1">
        <v>0</v>
      </c>
      <c r="O1022" s="1" t="s">
        <v>61</v>
      </c>
      <c r="P1022" s="1" t="s">
        <v>27</v>
      </c>
      <c r="V1022" s="1" t="s">
        <v>1071</v>
      </c>
      <c r="W1022" s="1">
        <v>13.43793</v>
      </c>
      <c r="X1022" s="1">
        <v>-85.284639999999996</v>
      </c>
      <c r="Y1022" s="1" t="s">
        <v>3874</v>
      </c>
    </row>
    <row r="1023" spans="1:25">
      <c r="A1023" s="1">
        <v>1022</v>
      </c>
      <c r="B1023" s="1" t="s">
        <v>1072</v>
      </c>
      <c r="C1023" s="1" t="s">
        <v>19</v>
      </c>
      <c r="F1023" s="1" t="s">
        <v>3823</v>
      </c>
      <c r="G1023" s="1">
        <v>9</v>
      </c>
      <c r="H1023" s="1" t="s">
        <v>61</v>
      </c>
      <c r="I1023" s="1" t="s">
        <v>22</v>
      </c>
      <c r="L1023" s="1" t="s">
        <v>24</v>
      </c>
      <c r="M1023" s="1" t="s">
        <v>223</v>
      </c>
      <c r="N1023" s="1">
        <v>0</v>
      </c>
      <c r="O1023" s="1" t="s">
        <v>61</v>
      </c>
      <c r="P1023" s="1" t="s">
        <v>27</v>
      </c>
      <c r="Q1023" s="1" t="s">
        <v>108</v>
      </c>
      <c r="V1023" s="1" t="s">
        <v>1072</v>
      </c>
      <c r="W1023" s="1">
        <v>13.4374</v>
      </c>
      <c r="X1023" s="1">
        <v>-84.817059999999998</v>
      </c>
      <c r="Y1023" s="1" t="s">
        <v>3874</v>
      </c>
    </row>
    <row r="1024" spans="1:25">
      <c r="A1024" s="1">
        <v>1023</v>
      </c>
      <c r="B1024" s="1" t="s">
        <v>1073</v>
      </c>
      <c r="C1024" s="1" t="s">
        <v>19</v>
      </c>
      <c r="F1024" s="1" t="s">
        <v>3823</v>
      </c>
      <c r="G1024" s="1">
        <v>9</v>
      </c>
      <c r="H1024" s="1" t="s">
        <v>24</v>
      </c>
      <c r="I1024" s="1" t="s">
        <v>22</v>
      </c>
      <c r="L1024" s="1" t="s">
        <v>24</v>
      </c>
      <c r="M1024" s="1" t="s">
        <v>223</v>
      </c>
      <c r="N1024" s="1">
        <v>0</v>
      </c>
      <c r="O1024" s="1" t="s">
        <v>61</v>
      </c>
      <c r="P1024" s="1" t="s">
        <v>27</v>
      </c>
      <c r="V1024" s="1" t="s">
        <v>1073</v>
      </c>
      <c r="W1024" s="1">
        <v>13.48077</v>
      </c>
      <c r="X1024" s="1">
        <v>-85.666970000000006</v>
      </c>
      <c r="Y1024" s="1" t="s">
        <v>3874</v>
      </c>
    </row>
    <row r="1025" spans="1:25">
      <c r="A1025" s="1">
        <v>1024</v>
      </c>
      <c r="B1025" s="1" t="s">
        <v>1074</v>
      </c>
      <c r="C1025" s="1" t="s">
        <v>19</v>
      </c>
      <c r="F1025" s="1" t="s">
        <v>216</v>
      </c>
      <c r="G1025" s="1">
        <v>0</v>
      </c>
      <c r="H1025" s="1" t="s">
        <v>24</v>
      </c>
      <c r="I1025" s="1" t="s">
        <v>22</v>
      </c>
      <c r="L1025" s="1" t="s">
        <v>24</v>
      </c>
      <c r="M1025" s="1" t="s">
        <v>223</v>
      </c>
      <c r="N1025" s="1">
        <v>0</v>
      </c>
      <c r="O1025" s="1" t="s">
        <v>61</v>
      </c>
      <c r="P1025" s="1" t="s">
        <v>27</v>
      </c>
      <c r="V1025" s="1" t="s">
        <v>1074</v>
      </c>
      <c r="W1025" s="1">
        <v>14.66981</v>
      </c>
      <c r="X1025" s="1">
        <v>-84.178489999999996</v>
      </c>
      <c r="Y1025" s="1" t="s">
        <v>3874</v>
      </c>
    </row>
    <row r="1026" spans="1:25">
      <c r="A1026" s="1">
        <v>1025</v>
      </c>
      <c r="B1026" s="1" t="s">
        <v>1075</v>
      </c>
      <c r="C1026" s="1" t="s">
        <v>19</v>
      </c>
      <c r="F1026" s="1" t="s">
        <v>216</v>
      </c>
      <c r="G1026" s="1">
        <v>0</v>
      </c>
      <c r="H1026" s="1" t="s">
        <v>21</v>
      </c>
      <c r="I1026" s="1" t="s">
        <v>22</v>
      </c>
      <c r="L1026" s="1" t="s">
        <v>24</v>
      </c>
      <c r="M1026" s="1" t="s">
        <v>223</v>
      </c>
      <c r="N1026" s="1">
        <v>0</v>
      </c>
      <c r="O1026" s="1" t="s">
        <v>61</v>
      </c>
      <c r="P1026" s="1" t="s">
        <v>27</v>
      </c>
      <c r="V1026" s="1" t="s">
        <v>1075</v>
      </c>
      <c r="W1026" s="1">
        <v>14.71299</v>
      </c>
      <c r="X1026" s="1">
        <v>-84.85848</v>
      </c>
      <c r="Y1026" s="1" t="s">
        <v>3874</v>
      </c>
    </row>
    <row r="1027" spans="1:25">
      <c r="A1027" s="1">
        <v>1026</v>
      </c>
      <c r="B1027" s="1" t="s">
        <v>1076</v>
      </c>
      <c r="C1027" s="1" t="s">
        <v>19</v>
      </c>
      <c r="F1027" s="1" t="s">
        <v>223</v>
      </c>
      <c r="G1027" s="1">
        <v>0</v>
      </c>
      <c r="H1027" s="1" t="s">
        <v>61</v>
      </c>
      <c r="I1027" s="1" t="s">
        <v>22</v>
      </c>
      <c r="L1027" s="1" t="s">
        <v>24</v>
      </c>
      <c r="M1027" s="1" t="s">
        <v>223</v>
      </c>
      <c r="N1027" s="1">
        <v>0</v>
      </c>
      <c r="O1027" s="1" t="s">
        <v>61</v>
      </c>
      <c r="P1027" s="1" t="s">
        <v>27</v>
      </c>
      <c r="V1027" s="1" t="s">
        <v>1076</v>
      </c>
      <c r="W1027" s="1">
        <v>13.692360000000001</v>
      </c>
      <c r="X1027" s="1">
        <v>-84.816239999999993</v>
      </c>
      <c r="Y1027" s="1" t="s">
        <v>3874</v>
      </c>
    </row>
    <row r="1028" spans="1:25">
      <c r="A1028" s="1">
        <v>1027</v>
      </c>
      <c r="B1028" s="1" t="s">
        <v>1077</v>
      </c>
      <c r="C1028" s="1" t="s">
        <v>19</v>
      </c>
      <c r="F1028" s="1" t="s">
        <v>1007</v>
      </c>
      <c r="G1028" s="1">
        <v>0</v>
      </c>
      <c r="H1028" s="1" t="s">
        <v>21</v>
      </c>
      <c r="I1028" s="1" t="s">
        <v>22</v>
      </c>
      <c r="L1028" s="1" t="s">
        <v>24</v>
      </c>
      <c r="M1028" s="1" t="s">
        <v>1007</v>
      </c>
      <c r="N1028" s="1">
        <v>0</v>
      </c>
      <c r="O1028" s="1" t="s">
        <v>21</v>
      </c>
      <c r="P1028" s="1" t="s">
        <v>27</v>
      </c>
      <c r="V1028" s="1" t="s">
        <v>1077</v>
      </c>
      <c r="W1028" s="1">
        <v>14.5854</v>
      </c>
      <c r="X1028" s="1">
        <v>-84.052229999999994</v>
      </c>
    </row>
    <row r="1029" spans="1:25">
      <c r="A1029" s="1">
        <v>1028</v>
      </c>
      <c r="B1029" s="1" t="s">
        <v>2431</v>
      </c>
      <c r="C1029" s="1" t="s">
        <v>2432</v>
      </c>
      <c r="D1029" s="1">
        <v>14.16023</v>
      </c>
      <c r="E1029" s="1">
        <v>-85.028999999999996</v>
      </c>
      <c r="F1029" s="1" t="s">
        <v>3823</v>
      </c>
      <c r="G1029" s="1">
        <v>9</v>
      </c>
      <c r="H1029" s="1" t="s">
        <v>21</v>
      </c>
      <c r="I1029" s="1" t="s">
        <v>22</v>
      </c>
      <c r="J1029" s="1" t="s">
        <v>2433</v>
      </c>
      <c r="L1029" s="1" t="s">
        <v>61</v>
      </c>
      <c r="M1029" s="1" t="s">
        <v>3823</v>
      </c>
      <c r="N1029" s="1">
        <v>9</v>
      </c>
      <c r="O1029" s="1" t="s">
        <v>21</v>
      </c>
      <c r="P1029" s="1" t="s">
        <v>25</v>
      </c>
      <c r="Q1029" s="1" t="s">
        <v>2434</v>
      </c>
      <c r="S1029" s="1" t="s">
        <v>21</v>
      </c>
      <c r="V1029" s="1" t="s">
        <v>2431</v>
      </c>
      <c r="W1029" s="1">
        <v>14.16023</v>
      </c>
      <c r="X1029" s="1">
        <v>-85.028999999999996</v>
      </c>
    </row>
    <row r="1030" spans="1:25">
      <c r="A1030" s="1">
        <v>1029</v>
      </c>
      <c r="B1030" s="1" t="s">
        <v>2435</v>
      </c>
      <c r="C1030" s="1" t="s">
        <v>2432</v>
      </c>
      <c r="D1030" s="1">
        <v>14.16089</v>
      </c>
      <c r="E1030" s="1">
        <v>-84.774069999999995</v>
      </c>
      <c r="F1030" s="1" t="s">
        <v>3823</v>
      </c>
      <c r="G1030" s="1">
        <v>9</v>
      </c>
      <c r="H1030" s="1" t="s">
        <v>21</v>
      </c>
      <c r="I1030" s="1" t="s">
        <v>22</v>
      </c>
      <c r="J1030" s="1" t="s">
        <v>2436</v>
      </c>
      <c r="L1030" s="1" t="s">
        <v>61</v>
      </c>
      <c r="M1030" s="1" t="s">
        <v>3823</v>
      </c>
      <c r="N1030" s="1">
        <v>9</v>
      </c>
      <c r="O1030" s="1" t="s">
        <v>21</v>
      </c>
      <c r="P1030" s="1" t="s">
        <v>25</v>
      </c>
      <c r="Q1030" s="1" t="s">
        <v>2437</v>
      </c>
      <c r="S1030" s="1" t="s">
        <v>21</v>
      </c>
      <c r="V1030" s="1" t="s">
        <v>2435</v>
      </c>
      <c r="W1030" s="1">
        <v>14.16089</v>
      </c>
      <c r="X1030" s="1">
        <v>-84.774069999999995</v>
      </c>
    </row>
    <row r="1031" spans="1:25">
      <c r="A1031" s="1">
        <v>1030</v>
      </c>
      <c r="B1031" s="1" t="s">
        <v>2438</v>
      </c>
      <c r="C1031" s="1" t="s">
        <v>2432</v>
      </c>
      <c r="D1031" s="1">
        <v>14.160019999999999</v>
      </c>
      <c r="E1031" s="1">
        <v>-84.518829999999994</v>
      </c>
      <c r="F1031" s="1" t="s">
        <v>3823</v>
      </c>
      <c r="G1031" s="1">
        <v>9</v>
      </c>
      <c r="H1031" s="1" t="s">
        <v>21</v>
      </c>
      <c r="I1031" s="1" t="s">
        <v>22</v>
      </c>
      <c r="J1031" s="1" t="s">
        <v>2436</v>
      </c>
      <c r="L1031" s="1" t="s">
        <v>61</v>
      </c>
      <c r="M1031" s="1" t="s">
        <v>3823</v>
      </c>
      <c r="N1031" s="1">
        <v>9</v>
      </c>
      <c r="O1031" s="1" t="s">
        <v>21</v>
      </c>
      <c r="P1031" s="1" t="s">
        <v>25</v>
      </c>
      <c r="Q1031" s="1" t="s">
        <v>2439</v>
      </c>
      <c r="S1031" s="1" t="s">
        <v>21</v>
      </c>
      <c r="V1031" s="1" t="s">
        <v>2438</v>
      </c>
      <c r="W1031" s="1">
        <v>14.160019999999999</v>
      </c>
      <c r="X1031" s="1">
        <v>-84.518829999999994</v>
      </c>
    </row>
    <row r="1032" spans="1:25">
      <c r="A1032" s="1">
        <v>1031</v>
      </c>
      <c r="B1032" s="1" t="s">
        <v>2440</v>
      </c>
      <c r="C1032" s="1" t="s">
        <v>2432</v>
      </c>
      <c r="D1032" s="1">
        <v>14.15987</v>
      </c>
      <c r="E1032" s="1">
        <v>-84.178719999999998</v>
      </c>
      <c r="F1032" s="1" t="s">
        <v>3823</v>
      </c>
      <c r="G1032" s="1">
        <v>9</v>
      </c>
      <c r="H1032" s="1" t="s">
        <v>21</v>
      </c>
      <c r="I1032" s="1" t="s">
        <v>22</v>
      </c>
      <c r="J1032" s="1" t="s">
        <v>2433</v>
      </c>
      <c r="L1032" s="1" t="s">
        <v>61</v>
      </c>
      <c r="M1032" s="1" t="s">
        <v>3822</v>
      </c>
      <c r="N1032" s="1">
        <v>4</v>
      </c>
      <c r="O1032" s="1" t="s">
        <v>21</v>
      </c>
      <c r="P1032" s="1" t="s">
        <v>22</v>
      </c>
      <c r="Q1032" s="1" t="s">
        <v>2441</v>
      </c>
      <c r="S1032" s="1" t="s">
        <v>61</v>
      </c>
      <c r="U1032" s="1" t="s">
        <v>2442</v>
      </c>
      <c r="V1032" s="1" t="s">
        <v>2440</v>
      </c>
      <c r="W1032" s="1">
        <v>14.15987</v>
      </c>
      <c r="X1032" s="1">
        <v>-84.178719999999998</v>
      </c>
    </row>
    <row r="1033" spans="1:25">
      <c r="A1033" s="1">
        <v>1032</v>
      </c>
      <c r="B1033" s="1" t="s">
        <v>2443</v>
      </c>
      <c r="C1033" s="1" t="s">
        <v>2432</v>
      </c>
      <c r="D1033" s="1">
        <v>14.16057</v>
      </c>
      <c r="E1033" s="1">
        <v>-84.98657</v>
      </c>
      <c r="F1033" s="1" t="s">
        <v>3823</v>
      </c>
      <c r="G1033" s="1">
        <v>9</v>
      </c>
      <c r="H1033" s="1" t="s">
        <v>21</v>
      </c>
      <c r="I1033" s="1" t="s">
        <v>22</v>
      </c>
      <c r="J1033" s="1" t="s">
        <v>2433</v>
      </c>
      <c r="L1033" s="1" t="s">
        <v>61</v>
      </c>
      <c r="M1033" s="1" t="s">
        <v>3823</v>
      </c>
      <c r="N1033" s="1">
        <v>9</v>
      </c>
      <c r="O1033" s="1" t="s">
        <v>21</v>
      </c>
      <c r="P1033" s="1" t="s">
        <v>25</v>
      </c>
      <c r="Q1033" s="1" t="s">
        <v>2444</v>
      </c>
      <c r="S1033" s="1" t="s">
        <v>21</v>
      </c>
      <c r="V1033" s="1" t="s">
        <v>2443</v>
      </c>
      <c r="W1033" s="1">
        <v>14.16057</v>
      </c>
      <c r="X1033" s="1">
        <v>-84.98657</v>
      </c>
    </row>
    <row r="1034" spans="1:25">
      <c r="A1034" s="1">
        <v>1033</v>
      </c>
      <c r="B1034" s="1" t="s">
        <v>2445</v>
      </c>
      <c r="C1034" s="1" t="s">
        <v>2432</v>
      </c>
      <c r="D1034" s="1">
        <v>14.160489999999999</v>
      </c>
      <c r="E1034" s="1">
        <v>-84.731480000000005</v>
      </c>
      <c r="F1034" s="1" t="s">
        <v>216</v>
      </c>
      <c r="G1034" s="1">
        <v>0</v>
      </c>
      <c r="H1034" s="1" t="s">
        <v>21</v>
      </c>
      <c r="I1034" s="1" t="s">
        <v>22</v>
      </c>
      <c r="J1034" s="1" t="s">
        <v>2436</v>
      </c>
      <c r="L1034" s="1" t="s">
        <v>61</v>
      </c>
      <c r="M1034" s="1" t="s">
        <v>216</v>
      </c>
      <c r="N1034" s="1">
        <v>1</v>
      </c>
      <c r="O1034" s="1" t="s">
        <v>21</v>
      </c>
      <c r="P1034" s="1" t="s">
        <v>25</v>
      </c>
      <c r="Q1034" s="1" t="s">
        <v>2437</v>
      </c>
      <c r="S1034" s="1" t="s">
        <v>21</v>
      </c>
      <c r="V1034" s="1" t="s">
        <v>2445</v>
      </c>
      <c r="W1034" s="1">
        <v>14.160489999999999</v>
      </c>
      <c r="X1034" s="1">
        <v>-84.731480000000005</v>
      </c>
    </row>
    <row r="1035" spans="1:25">
      <c r="A1035" s="1">
        <v>1034</v>
      </c>
      <c r="B1035" s="1" t="s">
        <v>2446</v>
      </c>
      <c r="C1035" s="1" t="s">
        <v>2432</v>
      </c>
      <c r="D1035" s="1">
        <v>14.160450000000001</v>
      </c>
      <c r="E1035" s="1">
        <v>-84.476380000000006</v>
      </c>
      <c r="F1035" s="1" t="s">
        <v>3823</v>
      </c>
      <c r="G1035" s="1">
        <v>8</v>
      </c>
      <c r="H1035" s="1" t="s">
        <v>21</v>
      </c>
      <c r="I1035" s="1" t="s">
        <v>22</v>
      </c>
      <c r="J1035" s="1" t="s">
        <v>2433</v>
      </c>
      <c r="L1035" s="1" t="s">
        <v>61</v>
      </c>
      <c r="M1035" s="1" t="s">
        <v>3822</v>
      </c>
      <c r="N1035" s="1">
        <v>5</v>
      </c>
      <c r="O1035" s="1" t="s">
        <v>21</v>
      </c>
      <c r="P1035" s="1" t="s">
        <v>25</v>
      </c>
      <c r="Q1035" s="1" t="s">
        <v>2447</v>
      </c>
      <c r="S1035" s="1" t="s">
        <v>21</v>
      </c>
      <c r="V1035" s="1" t="s">
        <v>2446</v>
      </c>
      <c r="W1035" s="1">
        <v>14.160450000000001</v>
      </c>
      <c r="X1035" s="1">
        <v>-84.476380000000006</v>
      </c>
    </row>
    <row r="1036" spans="1:25">
      <c r="A1036" s="1">
        <v>1035</v>
      </c>
      <c r="B1036" s="1" t="s">
        <v>2448</v>
      </c>
      <c r="C1036" s="1" t="s">
        <v>2432</v>
      </c>
      <c r="D1036" s="1">
        <v>14.24527</v>
      </c>
      <c r="E1036" s="1">
        <v>-85.029669999999996</v>
      </c>
      <c r="F1036" s="1" t="s">
        <v>3823</v>
      </c>
      <c r="G1036" s="1">
        <v>9</v>
      </c>
      <c r="H1036" s="1" t="s">
        <v>24</v>
      </c>
      <c r="I1036" s="1" t="s">
        <v>22</v>
      </c>
      <c r="J1036" s="1" t="s">
        <v>2433</v>
      </c>
      <c r="L1036" s="1" t="s">
        <v>61</v>
      </c>
      <c r="M1036" s="1" t="s">
        <v>3823</v>
      </c>
      <c r="N1036" s="1">
        <v>9</v>
      </c>
      <c r="O1036" s="1" t="s">
        <v>21</v>
      </c>
      <c r="P1036" s="1" t="s">
        <v>25</v>
      </c>
      <c r="Q1036" s="1" t="s">
        <v>2434</v>
      </c>
      <c r="S1036" s="1" t="s">
        <v>21</v>
      </c>
      <c r="U1036" s="1" t="s">
        <v>2449</v>
      </c>
      <c r="V1036" s="1" t="s">
        <v>2448</v>
      </c>
      <c r="W1036" s="1">
        <v>14.24527</v>
      </c>
      <c r="X1036" s="1">
        <v>-85.029669999999996</v>
      </c>
    </row>
    <row r="1037" spans="1:25">
      <c r="A1037" s="1">
        <v>1036</v>
      </c>
      <c r="B1037" s="1" t="s">
        <v>2450</v>
      </c>
      <c r="C1037" s="1" t="s">
        <v>2432</v>
      </c>
      <c r="D1037" s="1">
        <v>14.16037</v>
      </c>
      <c r="E1037" s="1">
        <v>-84.221289999999996</v>
      </c>
      <c r="F1037" s="1" t="s">
        <v>3822</v>
      </c>
      <c r="G1037" s="1">
        <v>5</v>
      </c>
      <c r="H1037" s="1" t="s">
        <v>21</v>
      </c>
      <c r="I1037" s="1" t="s">
        <v>22</v>
      </c>
      <c r="J1037" s="1" t="s">
        <v>2436</v>
      </c>
      <c r="L1037" s="1" t="s">
        <v>61</v>
      </c>
      <c r="M1037" s="1" t="s">
        <v>3822</v>
      </c>
      <c r="N1037" s="1">
        <v>6</v>
      </c>
      <c r="O1037" s="1" t="s">
        <v>21</v>
      </c>
      <c r="P1037" s="1" t="s">
        <v>25</v>
      </c>
      <c r="Q1037" s="1" t="s">
        <v>2451</v>
      </c>
      <c r="S1037" s="1" t="s">
        <v>21</v>
      </c>
      <c r="V1037" s="1" t="s">
        <v>2450</v>
      </c>
      <c r="W1037" s="1">
        <v>14.16037</v>
      </c>
      <c r="X1037" s="1">
        <v>-84.221289999999996</v>
      </c>
    </row>
    <row r="1038" spans="1:25">
      <c r="A1038" s="1">
        <v>1037</v>
      </c>
      <c r="B1038" s="1" t="s">
        <v>2452</v>
      </c>
      <c r="C1038" s="1" t="s">
        <v>2432</v>
      </c>
      <c r="D1038" s="1">
        <v>14.245950000000001</v>
      </c>
      <c r="E1038" s="1">
        <v>-84.774889999999999</v>
      </c>
      <c r="F1038" s="1" t="s">
        <v>3822</v>
      </c>
      <c r="G1038" s="1">
        <v>4</v>
      </c>
      <c r="H1038" s="1" t="s">
        <v>21</v>
      </c>
      <c r="I1038" s="1" t="s">
        <v>22</v>
      </c>
      <c r="J1038" s="1" t="s">
        <v>2433</v>
      </c>
      <c r="L1038" s="1" t="s">
        <v>61</v>
      </c>
      <c r="M1038" s="1" t="s">
        <v>3822</v>
      </c>
      <c r="N1038" s="1">
        <v>6</v>
      </c>
      <c r="O1038" s="1" t="s">
        <v>21</v>
      </c>
      <c r="P1038" s="1" t="s">
        <v>25</v>
      </c>
      <c r="Q1038" s="1" t="s">
        <v>2444</v>
      </c>
      <c r="S1038" s="1" t="s">
        <v>21</v>
      </c>
      <c r="V1038" s="1" t="s">
        <v>2452</v>
      </c>
      <c r="W1038" s="1">
        <v>14.245950000000001</v>
      </c>
      <c r="X1038" s="1">
        <v>-84.774889999999999</v>
      </c>
    </row>
    <row r="1039" spans="1:25">
      <c r="A1039" s="1">
        <v>1038</v>
      </c>
      <c r="B1039" s="1" t="s">
        <v>2453</v>
      </c>
      <c r="C1039" s="1" t="s">
        <v>2432</v>
      </c>
      <c r="D1039" s="1">
        <v>14.24508</v>
      </c>
      <c r="E1039" s="1">
        <v>-84.519679999999994</v>
      </c>
      <c r="F1039" s="1" t="s">
        <v>3823</v>
      </c>
      <c r="G1039" s="1">
        <v>8</v>
      </c>
      <c r="H1039" s="1" t="s">
        <v>21</v>
      </c>
      <c r="I1039" s="1" t="s">
        <v>22</v>
      </c>
      <c r="J1039" s="1" t="s">
        <v>2436</v>
      </c>
      <c r="L1039" s="1" t="s">
        <v>61</v>
      </c>
      <c r="M1039" s="1" t="s">
        <v>3822</v>
      </c>
      <c r="N1039" s="1">
        <v>6</v>
      </c>
      <c r="O1039" s="1" t="s">
        <v>21</v>
      </c>
      <c r="P1039" s="1" t="s">
        <v>25</v>
      </c>
      <c r="Q1039" s="1" t="s">
        <v>2447</v>
      </c>
      <c r="S1039" s="1" t="s">
        <v>21</v>
      </c>
      <c r="V1039" s="1" t="s">
        <v>2453</v>
      </c>
      <c r="W1039" s="1">
        <v>14.24508</v>
      </c>
      <c r="X1039" s="1">
        <v>-84.519679999999994</v>
      </c>
    </row>
    <row r="1040" spans="1:25">
      <c r="A1040" s="1">
        <v>1039</v>
      </c>
      <c r="B1040" s="1" t="s">
        <v>2454</v>
      </c>
      <c r="C1040" s="1" t="s">
        <v>2432</v>
      </c>
      <c r="D1040" s="1">
        <v>14.244960000000001</v>
      </c>
      <c r="E1040" s="1">
        <v>-84.179699999999997</v>
      </c>
      <c r="F1040" s="1" t="s">
        <v>3823</v>
      </c>
      <c r="G1040" s="1">
        <v>8</v>
      </c>
      <c r="H1040" s="1" t="s">
        <v>21</v>
      </c>
      <c r="I1040" s="1" t="s">
        <v>22</v>
      </c>
      <c r="J1040" s="1" t="s">
        <v>2436</v>
      </c>
      <c r="L1040" s="1" t="s">
        <v>61</v>
      </c>
      <c r="M1040" s="1" t="s">
        <v>54</v>
      </c>
      <c r="N1040" s="1">
        <v>1</v>
      </c>
      <c r="O1040" s="1" t="s">
        <v>21</v>
      </c>
      <c r="P1040" s="1" t="s">
        <v>25</v>
      </c>
      <c r="Q1040" s="1" t="s">
        <v>2451</v>
      </c>
      <c r="S1040" s="1" t="s">
        <v>21</v>
      </c>
      <c r="V1040" s="1" t="s">
        <v>2454</v>
      </c>
      <c r="W1040" s="1">
        <v>14.244960000000001</v>
      </c>
      <c r="X1040" s="1">
        <v>-84.179699999999997</v>
      </c>
    </row>
    <row r="1041" spans="1:25">
      <c r="A1041" s="1">
        <v>1040</v>
      </c>
      <c r="B1041" s="1" t="s">
        <v>2455</v>
      </c>
      <c r="C1041" s="1" t="s">
        <v>2432</v>
      </c>
      <c r="D1041" s="1">
        <v>14.245950000000001</v>
      </c>
      <c r="E1041" s="1">
        <v>-83.924880000000002</v>
      </c>
      <c r="F1041" s="1" t="s">
        <v>3823</v>
      </c>
      <c r="G1041" s="1">
        <v>9</v>
      </c>
      <c r="H1041" s="1" t="s">
        <v>21</v>
      </c>
      <c r="I1041" s="1" t="s">
        <v>22</v>
      </c>
      <c r="J1041" s="1" t="s">
        <v>2436</v>
      </c>
      <c r="L1041" s="1" t="s">
        <v>61</v>
      </c>
      <c r="M1041" s="1" t="s">
        <v>3823</v>
      </c>
      <c r="N1041" s="1">
        <v>9</v>
      </c>
      <c r="O1041" s="1" t="s">
        <v>21</v>
      </c>
      <c r="P1041" s="1" t="s">
        <v>25</v>
      </c>
      <c r="Q1041" s="1" t="s">
        <v>2456</v>
      </c>
      <c r="S1041" s="1" t="s">
        <v>21</v>
      </c>
      <c r="V1041" s="1" t="s">
        <v>2455</v>
      </c>
      <c r="W1041" s="1">
        <v>14.245950000000001</v>
      </c>
      <c r="X1041" s="1">
        <v>-83.924880000000002</v>
      </c>
    </row>
    <row r="1042" spans="1:25">
      <c r="A1042" s="1">
        <v>1041</v>
      </c>
      <c r="B1042" s="1" t="s">
        <v>2457</v>
      </c>
      <c r="C1042" s="1" t="s">
        <v>2432</v>
      </c>
      <c r="D1042" s="1">
        <v>14.245609999999999</v>
      </c>
      <c r="E1042" s="1">
        <v>-84.987279999999998</v>
      </c>
      <c r="F1042" s="1" t="s">
        <v>3822</v>
      </c>
      <c r="G1042" s="1">
        <v>6</v>
      </c>
      <c r="H1042" s="1" t="s">
        <v>21</v>
      </c>
      <c r="I1042" s="1" t="s">
        <v>22</v>
      </c>
      <c r="J1042" s="1" t="s">
        <v>2433</v>
      </c>
      <c r="L1042" s="1" t="s">
        <v>61</v>
      </c>
      <c r="M1042" s="1" t="s">
        <v>3823</v>
      </c>
      <c r="N1042" s="1">
        <v>8</v>
      </c>
      <c r="O1042" s="1" t="s">
        <v>21</v>
      </c>
      <c r="P1042" s="1" t="s">
        <v>25</v>
      </c>
      <c r="Q1042" s="1" t="s">
        <v>2444</v>
      </c>
      <c r="S1042" s="1" t="s">
        <v>21</v>
      </c>
      <c r="U1042" s="1" t="s">
        <v>2458</v>
      </c>
      <c r="V1042" s="1" t="s">
        <v>2457</v>
      </c>
      <c r="W1042" s="1">
        <v>14.245609999999999</v>
      </c>
      <c r="X1042" s="1">
        <v>-84.987279999999998</v>
      </c>
    </row>
    <row r="1043" spans="1:25">
      <c r="A1043" s="1">
        <v>1042</v>
      </c>
      <c r="B1043" s="1" t="s">
        <v>2459</v>
      </c>
      <c r="C1043" s="1" t="s">
        <v>2432</v>
      </c>
      <c r="D1043" s="1">
        <v>14.24478</v>
      </c>
      <c r="E1043" s="1">
        <v>-83.669730000000001</v>
      </c>
      <c r="F1043" s="1" t="s">
        <v>246</v>
      </c>
      <c r="G1043" s="1">
        <v>0</v>
      </c>
      <c r="H1043" s="1" t="s">
        <v>21</v>
      </c>
      <c r="I1043" s="1" t="s">
        <v>22</v>
      </c>
      <c r="J1043" s="1" t="s">
        <v>2460</v>
      </c>
      <c r="L1043" s="1" t="s">
        <v>61</v>
      </c>
      <c r="M1043" s="1" t="s">
        <v>246</v>
      </c>
      <c r="N1043" s="1">
        <v>0</v>
      </c>
      <c r="O1043" s="1" t="s">
        <v>21</v>
      </c>
      <c r="P1043" s="1" t="s">
        <v>25</v>
      </c>
      <c r="Q1043" s="1" t="s">
        <v>2461</v>
      </c>
      <c r="S1043" s="1" t="s">
        <v>21</v>
      </c>
      <c r="V1043" s="1" t="s">
        <v>2459</v>
      </c>
      <c r="W1043" s="1">
        <v>14.24478</v>
      </c>
      <c r="X1043" s="1">
        <v>-83.669730000000001</v>
      </c>
    </row>
    <row r="1044" spans="1:25">
      <c r="A1044" s="1">
        <v>1043</v>
      </c>
      <c r="B1044" s="1" t="s">
        <v>2462</v>
      </c>
      <c r="C1044" s="1" t="s">
        <v>2432</v>
      </c>
      <c r="D1044" s="1">
        <v>14.24555</v>
      </c>
      <c r="E1044" s="1">
        <v>-84.732290000000006</v>
      </c>
      <c r="F1044" s="1" t="s">
        <v>3823</v>
      </c>
      <c r="G1044" s="1">
        <v>9</v>
      </c>
      <c r="H1044" s="1" t="s">
        <v>21</v>
      </c>
      <c r="I1044" s="1" t="s">
        <v>22</v>
      </c>
      <c r="J1044" s="1" t="s">
        <v>2436</v>
      </c>
      <c r="L1044" s="1" t="s">
        <v>61</v>
      </c>
      <c r="M1044" s="1" t="s">
        <v>3822</v>
      </c>
      <c r="N1044" s="1">
        <v>6</v>
      </c>
      <c r="O1044" s="1" t="s">
        <v>21</v>
      </c>
      <c r="P1044" s="1" t="s">
        <v>25</v>
      </c>
      <c r="Q1044" s="1" t="s">
        <v>2437</v>
      </c>
      <c r="S1044" s="1" t="s">
        <v>21</v>
      </c>
      <c r="V1044" s="1" t="s">
        <v>2462</v>
      </c>
      <c r="W1044" s="1">
        <v>14.24555</v>
      </c>
      <c r="X1044" s="1">
        <v>-84.732290000000006</v>
      </c>
    </row>
    <row r="1045" spans="1:25">
      <c r="A1045" s="1">
        <v>1044</v>
      </c>
      <c r="B1045" s="1" t="s">
        <v>2463</v>
      </c>
      <c r="C1045" s="1" t="s">
        <v>2432</v>
      </c>
      <c r="D1045" s="1">
        <v>14.245950000000001</v>
      </c>
      <c r="E1045" s="1">
        <v>-83.414869999999993</v>
      </c>
      <c r="F1045" s="1" t="s">
        <v>246</v>
      </c>
      <c r="G1045" s="1">
        <v>0</v>
      </c>
      <c r="H1045" s="1" t="s">
        <v>21</v>
      </c>
      <c r="I1045" s="1" t="s">
        <v>22</v>
      </c>
      <c r="J1045" s="1" t="s">
        <v>2464</v>
      </c>
      <c r="L1045" s="1" t="s">
        <v>61</v>
      </c>
      <c r="M1045" s="1" t="s">
        <v>246</v>
      </c>
      <c r="N1045" s="1">
        <v>0</v>
      </c>
      <c r="O1045" s="1" t="s">
        <v>21</v>
      </c>
      <c r="P1045" s="1" t="s">
        <v>25</v>
      </c>
      <c r="Q1045" s="1" t="s">
        <v>2465</v>
      </c>
      <c r="S1045" s="1" t="s">
        <v>21</v>
      </c>
      <c r="V1045" s="1" t="s">
        <v>2463</v>
      </c>
      <c r="W1045" s="1">
        <v>14.245950000000001</v>
      </c>
      <c r="X1045" s="1">
        <v>-83.414869999999993</v>
      </c>
    </row>
    <row r="1046" spans="1:25">
      <c r="A1046" s="1">
        <v>1045</v>
      </c>
      <c r="B1046" s="1" t="s">
        <v>2466</v>
      </c>
      <c r="C1046" s="1" t="s">
        <v>2432</v>
      </c>
      <c r="D1046" s="1">
        <v>14.245520000000001</v>
      </c>
      <c r="E1046" s="1">
        <v>-84.477289999999996</v>
      </c>
      <c r="F1046" s="1" t="s">
        <v>3823</v>
      </c>
      <c r="G1046" s="1">
        <v>9</v>
      </c>
      <c r="H1046" s="1" t="s">
        <v>21</v>
      </c>
      <c r="I1046" s="1" t="s">
        <v>22</v>
      </c>
      <c r="J1046" s="1" t="s">
        <v>2467</v>
      </c>
      <c r="L1046" s="1" t="s">
        <v>61</v>
      </c>
      <c r="M1046" s="1" t="s">
        <v>3823</v>
      </c>
      <c r="N1046" s="1">
        <v>9</v>
      </c>
      <c r="O1046" s="1" t="s">
        <v>21</v>
      </c>
      <c r="P1046" s="1" t="s">
        <v>25</v>
      </c>
      <c r="Q1046" s="1" t="s">
        <v>2447</v>
      </c>
      <c r="S1046" s="1" t="s">
        <v>21</v>
      </c>
      <c r="V1046" s="1" t="s">
        <v>2466</v>
      </c>
      <c r="W1046" s="1">
        <v>14.245520000000001</v>
      </c>
      <c r="X1046" s="1">
        <v>-84.477289999999996</v>
      </c>
    </row>
    <row r="1047" spans="1:25">
      <c r="A1047" s="1">
        <v>1046</v>
      </c>
      <c r="B1047" s="1" t="s">
        <v>2468</v>
      </c>
      <c r="C1047" s="1" t="s">
        <v>2432</v>
      </c>
      <c r="D1047" s="1">
        <v>14.330209999999999</v>
      </c>
      <c r="E1047" s="1">
        <v>-85.028930000000003</v>
      </c>
      <c r="F1047" s="1" t="s">
        <v>3823</v>
      </c>
      <c r="G1047" s="1">
        <v>8</v>
      </c>
      <c r="H1047" s="1" t="s">
        <v>21</v>
      </c>
      <c r="I1047" s="1" t="s">
        <v>22</v>
      </c>
      <c r="J1047" s="1" t="s">
        <v>2436</v>
      </c>
      <c r="L1047" s="1" t="s">
        <v>61</v>
      </c>
      <c r="M1047" s="1" t="s">
        <v>3823</v>
      </c>
      <c r="N1047" s="1">
        <v>9</v>
      </c>
      <c r="O1047" s="1" t="s">
        <v>21</v>
      </c>
      <c r="P1047" s="1" t="s">
        <v>25</v>
      </c>
      <c r="Q1047" s="1" t="s">
        <v>2469</v>
      </c>
      <c r="S1047" s="1" t="s">
        <v>21</v>
      </c>
      <c r="V1047" s="1" t="s">
        <v>2468</v>
      </c>
      <c r="W1047" s="1">
        <v>14.330209999999999</v>
      </c>
      <c r="X1047" s="1">
        <v>-85.028930000000003</v>
      </c>
    </row>
    <row r="1048" spans="1:25">
      <c r="A1048" s="1">
        <v>1047</v>
      </c>
      <c r="B1048" s="1" t="s">
        <v>2470</v>
      </c>
      <c r="C1048" s="1" t="s">
        <v>2432</v>
      </c>
      <c r="D1048" s="1">
        <v>14.24546</v>
      </c>
      <c r="E1048" s="1">
        <v>-84.137289999999993</v>
      </c>
      <c r="F1048" s="1" t="s">
        <v>3822</v>
      </c>
      <c r="G1048" s="1">
        <v>6</v>
      </c>
      <c r="H1048" s="1" t="s">
        <v>21</v>
      </c>
      <c r="I1048" s="1" t="s">
        <v>22</v>
      </c>
      <c r="J1048" s="1" t="s">
        <v>2433</v>
      </c>
      <c r="L1048" s="1" t="s">
        <v>61</v>
      </c>
      <c r="M1048" s="1" t="s">
        <v>3822</v>
      </c>
      <c r="N1048" s="1">
        <v>4</v>
      </c>
      <c r="O1048" s="1" t="s">
        <v>21</v>
      </c>
      <c r="P1048" s="1" t="s">
        <v>25</v>
      </c>
      <c r="Q1048" s="1" t="s">
        <v>2451</v>
      </c>
      <c r="S1048" s="1" t="s">
        <v>21</v>
      </c>
      <c r="V1048" s="1" t="s">
        <v>2470</v>
      </c>
      <c r="W1048" s="1">
        <v>14.24546</v>
      </c>
      <c r="X1048" s="1">
        <v>-84.137289999999993</v>
      </c>
    </row>
    <row r="1049" spans="1:25">
      <c r="A1049" s="1">
        <v>1048</v>
      </c>
      <c r="B1049" s="1" t="s">
        <v>2471</v>
      </c>
      <c r="C1049" s="1" t="s">
        <v>2432</v>
      </c>
      <c r="D1049" s="1">
        <v>14.330880000000001</v>
      </c>
      <c r="E1049" s="1">
        <v>-84.774060000000006</v>
      </c>
      <c r="F1049" s="1" t="s">
        <v>3823</v>
      </c>
      <c r="G1049" s="1">
        <v>9</v>
      </c>
      <c r="H1049" s="1" t="s">
        <v>21</v>
      </c>
      <c r="I1049" s="1" t="s">
        <v>22</v>
      </c>
      <c r="J1049" s="1" t="s">
        <v>2433</v>
      </c>
      <c r="L1049" s="1" t="s">
        <v>61</v>
      </c>
      <c r="M1049" s="1" t="s">
        <v>3823</v>
      </c>
      <c r="N1049" s="1">
        <v>9</v>
      </c>
      <c r="O1049" s="1" t="s">
        <v>21</v>
      </c>
      <c r="P1049" s="1" t="s">
        <v>25</v>
      </c>
      <c r="Q1049" s="1" t="s">
        <v>2472</v>
      </c>
      <c r="S1049" s="1" t="s">
        <v>21</v>
      </c>
      <c r="V1049" s="1" t="s">
        <v>2471</v>
      </c>
      <c r="W1049" s="1">
        <v>14.330880000000001</v>
      </c>
      <c r="X1049" s="1">
        <v>-84.774060000000006</v>
      </c>
    </row>
    <row r="1050" spans="1:25">
      <c r="A1050" s="1">
        <v>1049</v>
      </c>
      <c r="B1050" s="1" t="s">
        <v>2473</v>
      </c>
      <c r="C1050" s="1" t="s">
        <v>2432</v>
      </c>
      <c r="D1050" s="1">
        <v>14.2454</v>
      </c>
      <c r="E1050" s="1">
        <v>-83.882300000000001</v>
      </c>
      <c r="F1050" s="1" t="s">
        <v>3823</v>
      </c>
      <c r="G1050" s="1">
        <v>9</v>
      </c>
      <c r="H1050" s="1" t="s">
        <v>21</v>
      </c>
      <c r="I1050" s="1" t="s">
        <v>22</v>
      </c>
      <c r="J1050" s="1" t="s">
        <v>2474</v>
      </c>
      <c r="L1050" s="1" t="s">
        <v>61</v>
      </c>
      <c r="M1050" s="1" t="s">
        <v>3823</v>
      </c>
      <c r="N1050" s="1">
        <v>9</v>
      </c>
      <c r="O1050" s="1" t="s">
        <v>21</v>
      </c>
      <c r="P1050" s="1" t="s">
        <v>25</v>
      </c>
      <c r="Q1050" s="1" t="s">
        <v>2475</v>
      </c>
      <c r="S1050" s="1" t="s">
        <v>21</v>
      </c>
      <c r="V1050" s="1" t="s">
        <v>2473</v>
      </c>
      <c r="W1050" s="1">
        <v>14.2454</v>
      </c>
      <c r="X1050" s="1">
        <v>-83.882300000000001</v>
      </c>
    </row>
    <row r="1051" spans="1:25">
      <c r="A1051" s="1">
        <v>1050</v>
      </c>
      <c r="B1051" s="1" t="s">
        <v>2476</v>
      </c>
      <c r="C1051" s="1" t="s">
        <v>2432</v>
      </c>
      <c r="D1051" s="1">
        <v>14.33</v>
      </c>
      <c r="E1051" s="1">
        <v>-84.518749999999997</v>
      </c>
      <c r="F1051" s="1" t="s">
        <v>3822</v>
      </c>
      <c r="G1051" s="1">
        <v>6</v>
      </c>
      <c r="H1051" s="1" t="s">
        <v>21</v>
      </c>
      <c r="I1051" s="1" t="s">
        <v>22</v>
      </c>
      <c r="J1051" s="1" t="s">
        <v>2436</v>
      </c>
      <c r="L1051" s="1" t="s">
        <v>61</v>
      </c>
      <c r="M1051" s="1" t="s">
        <v>3822</v>
      </c>
      <c r="N1051" s="1">
        <v>3</v>
      </c>
      <c r="O1051" s="1" t="s">
        <v>21</v>
      </c>
      <c r="P1051" s="1" t="s">
        <v>25</v>
      </c>
      <c r="Q1051" s="1" t="s">
        <v>2477</v>
      </c>
      <c r="S1051" s="1" t="s">
        <v>21</v>
      </c>
      <c r="V1051" s="1" t="s">
        <v>2476</v>
      </c>
      <c r="W1051" s="1">
        <v>14.33</v>
      </c>
      <c r="X1051" s="1">
        <v>-84.518749999999997</v>
      </c>
    </row>
    <row r="1052" spans="1:25">
      <c r="A1052" s="1">
        <v>1051</v>
      </c>
      <c r="B1052" s="1" t="s">
        <v>2478</v>
      </c>
      <c r="C1052" s="1" t="s">
        <v>2432</v>
      </c>
      <c r="D1052" s="1">
        <v>14.245369999999999</v>
      </c>
      <c r="E1052" s="1">
        <v>-83.627300000000005</v>
      </c>
      <c r="F1052" s="1" t="s">
        <v>246</v>
      </c>
      <c r="G1052" s="1">
        <v>0</v>
      </c>
      <c r="H1052" s="1" t="s">
        <v>21</v>
      </c>
      <c r="I1052" s="1" t="s">
        <v>22</v>
      </c>
      <c r="J1052" s="1" t="s">
        <v>2474</v>
      </c>
      <c r="L1052" s="1" t="s">
        <v>61</v>
      </c>
      <c r="M1052" s="1" t="s">
        <v>246</v>
      </c>
      <c r="N1052" s="1">
        <v>0</v>
      </c>
      <c r="O1052" s="1" t="s">
        <v>21</v>
      </c>
      <c r="P1052" s="1" t="s">
        <v>25</v>
      </c>
      <c r="Q1052" s="1" t="s">
        <v>2461</v>
      </c>
      <c r="S1052" s="1" t="s">
        <v>21</v>
      </c>
      <c r="V1052" s="1" t="s">
        <v>2478</v>
      </c>
      <c r="W1052" s="1">
        <v>14.245369999999999</v>
      </c>
      <c r="X1052" s="1">
        <v>-83.627300000000005</v>
      </c>
    </row>
    <row r="1053" spans="1:25">
      <c r="A1053" s="1">
        <v>1052</v>
      </c>
      <c r="B1053" s="1" t="s">
        <v>2479</v>
      </c>
      <c r="C1053" s="1" t="s">
        <v>2432</v>
      </c>
      <c r="D1053" s="1">
        <v>14.33085</v>
      </c>
      <c r="E1053" s="1">
        <v>-84.263859999999994</v>
      </c>
      <c r="F1053" s="1" t="s">
        <v>223</v>
      </c>
      <c r="G1053" s="1">
        <v>0</v>
      </c>
      <c r="H1053" s="1" t="s">
        <v>21</v>
      </c>
      <c r="I1053" s="1" t="s">
        <v>22</v>
      </c>
      <c r="J1053" s="1" t="s">
        <v>2436</v>
      </c>
      <c r="L1053" s="1" t="s">
        <v>61</v>
      </c>
      <c r="M1053" s="1" t="s">
        <v>3822</v>
      </c>
      <c r="N1053" s="1">
        <v>3</v>
      </c>
      <c r="O1053" s="1" t="s">
        <v>21</v>
      </c>
      <c r="P1053" s="1" t="s">
        <v>25</v>
      </c>
      <c r="Q1053" s="1" t="s">
        <v>2480</v>
      </c>
      <c r="S1053" s="1" t="s">
        <v>21</v>
      </c>
      <c r="U1053" s="1" t="s">
        <v>2481</v>
      </c>
      <c r="V1053" s="1" t="s">
        <v>2479</v>
      </c>
      <c r="W1053" s="1">
        <v>14.33085</v>
      </c>
      <c r="X1053" s="1">
        <v>-84.263859999999994</v>
      </c>
      <c r="Y1053" s="1" t="s">
        <v>3874</v>
      </c>
    </row>
    <row r="1054" spans="1:25">
      <c r="A1054" s="1">
        <v>1053</v>
      </c>
      <c r="B1054" s="1" t="s">
        <v>2482</v>
      </c>
      <c r="C1054" s="1" t="s">
        <v>2432</v>
      </c>
      <c r="D1054" s="1">
        <v>14.24531</v>
      </c>
      <c r="E1054" s="1">
        <v>-83.372309999999999</v>
      </c>
      <c r="F1054" s="1" t="s">
        <v>695</v>
      </c>
      <c r="G1054" s="1">
        <v>0</v>
      </c>
      <c r="H1054" s="1" t="s">
        <v>21</v>
      </c>
      <c r="I1054" s="1" t="s">
        <v>22</v>
      </c>
      <c r="J1054" s="1" t="s">
        <v>2464</v>
      </c>
      <c r="L1054" s="1" t="s">
        <v>61</v>
      </c>
      <c r="M1054" s="1" t="s">
        <v>695</v>
      </c>
      <c r="N1054" s="1">
        <v>0</v>
      </c>
      <c r="O1054" s="1" t="s">
        <v>21</v>
      </c>
      <c r="P1054" s="1" t="s">
        <v>25</v>
      </c>
      <c r="Q1054" s="1" t="s">
        <v>2465</v>
      </c>
      <c r="S1054" s="1" t="s">
        <v>21</v>
      </c>
      <c r="V1054" s="1" t="s">
        <v>2482</v>
      </c>
      <c r="W1054" s="1">
        <v>14.24531</v>
      </c>
      <c r="X1054" s="1">
        <v>-83.372309999999999</v>
      </c>
    </row>
    <row r="1055" spans="1:25">
      <c r="A1055" s="1">
        <v>1054</v>
      </c>
      <c r="B1055" s="1" t="s">
        <v>2483</v>
      </c>
      <c r="C1055" s="1" t="s">
        <v>2432</v>
      </c>
      <c r="D1055" s="1">
        <v>14.33084</v>
      </c>
      <c r="E1055" s="1">
        <v>-84.093789999999998</v>
      </c>
      <c r="F1055" s="1" t="s">
        <v>3823</v>
      </c>
      <c r="G1055" s="1">
        <v>7</v>
      </c>
      <c r="H1055" s="1" t="s">
        <v>21</v>
      </c>
      <c r="I1055" s="1" t="s">
        <v>22</v>
      </c>
      <c r="J1055" s="1" t="s">
        <v>2433</v>
      </c>
      <c r="L1055" s="1" t="s">
        <v>61</v>
      </c>
      <c r="M1055" s="1" t="s">
        <v>3822</v>
      </c>
      <c r="N1055" s="1">
        <v>6</v>
      </c>
      <c r="O1055" s="1" t="s">
        <v>21</v>
      </c>
      <c r="P1055" s="1" t="s">
        <v>22</v>
      </c>
      <c r="Q1055" s="1" t="s">
        <v>2441</v>
      </c>
      <c r="S1055" s="1" t="s">
        <v>21</v>
      </c>
      <c r="U1055" s="1" t="s">
        <v>2484</v>
      </c>
      <c r="V1055" s="1" t="s">
        <v>2483</v>
      </c>
      <c r="W1055" s="1">
        <v>14.33084</v>
      </c>
      <c r="X1055" s="1">
        <v>-84.093789999999998</v>
      </c>
    </row>
    <row r="1056" spans="1:25">
      <c r="A1056" s="1">
        <v>1055</v>
      </c>
      <c r="B1056" s="1" t="s">
        <v>2485</v>
      </c>
      <c r="C1056" s="1" t="s">
        <v>2432</v>
      </c>
      <c r="D1056" s="1">
        <v>14.330550000000001</v>
      </c>
      <c r="E1056" s="1">
        <v>-84.986530000000002</v>
      </c>
      <c r="F1056" s="1" t="s">
        <v>3823</v>
      </c>
      <c r="G1056" s="1">
        <v>9</v>
      </c>
      <c r="H1056" s="1" t="s">
        <v>21</v>
      </c>
      <c r="I1056" s="1" t="s">
        <v>22</v>
      </c>
      <c r="J1056" s="1" t="s">
        <v>2436</v>
      </c>
      <c r="L1056" s="1" t="s">
        <v>61</v>
      </c>
      <c r="M1056" s="1" t="s">
        <v>3823</v>
      </c>
      <c r="N1056" s="1">
        <v>9</v>
      </c>
      <c r="O1056" s="1" t="s">
        <v>21</v>
      </c>
      <c r="P1056" s="1" t="s">
        <v>25</v>
      </c>
      <c r="Q1056" s="1" t="s">
        <v>2486</v>
      </c>
      <c r="S1056" s="1" t="s">
        <v>21</v>
      </c>
      <c r="V1056" s="1" t="s">
        <v>2485</v>
      </c>
      <c r="W1056" s="1">
        <v>14.330550000000001</v>
      </c>
      <c r="X1056" s="1">
        <v>-84.986530000000002</v>
      </c>
    </row>
    <row r="1057" spans="1:24">
      <c r="A1057" s="1">
        <v>1056</v>
      </c>
      <c r="B1057" s="1" t="s">
        <v>2487</v>
      </c>
      <c r="C1057" s="1" t="s">
        <v>2432</v>
      </c>
      <c r="D1057" s="1">
        <v>14.329700000000001</v>
      </c>
      <c r="E1057" s="1">
        <v>-83.838530000000006</v>
      </c>
      <c r="F1057" s="1" t="s">
        <v>3823</v>
      </c>
      <c r="G1057" s="1">
        <v>8</v>
      </c>
      <c r="H1057" s="1" t="s">
        <v>21</v>
      </c>
      <c r="I1057" s="1" t="s">
        <v>22</v>
      </c>
      <c r="J1057" s="1" t="s">
        <v>2474</v>
      </c>
      <c r="L1057" s="1" t="s">
        <v>61</v>
      </c>
      <c r="M1057" s="1" t="s">
        <v>3822</v>
      </c>
      <c r="N1057" s="1">
        <v>6</v>
      </c>
      <c r="O1057" s="1" t="s">
        <v>21</v>
      </c>
      <c r="P1057" s="1" t="s">
        <v>22</v>
      </c>
      <c r="Q1057" s="1" t="s">
        <v>2488</v>
      </c>
      <c r="S1057" s="1" t="s">
        <v>61</v>
      </c>
      <c r="U1057" s="1" t="s">
        <v>2484</v>
      </c>
      <c r="V1057" s="1" t="s">
        <v>2487</v>
      </c>
      <c r="W1057" s="1">
        <v>14.329700000000001</v>
      </c>
      <c r="X1057" s="1">
        <v>-83.838530000000006</v>
      </c>
    </row>
    <row r="1058" spans="1:24">
      <c r="A1058" s="1">
        <v>1057</v>
      </c>
      <c r="B1058" s="1" t="s">
        <v>2489</v>
      </c>
      <c r="C1058" s="1" t="s">
        <v>2432</v>
      </c>
      <c r="D1058" s="1">
        <v>14.33048</v>
      </c>
      <c r="E1058" s="1">
        <v>-84.731430000000003</v>
      </c>
      <c r="F1058" s="1" t="s">
        <v>3823</v>
      </c>
      <c r="G1058" s="1">
        <v>9</v>
      </c>
      <c r="H1058" s="1" t="s">
        <v>21</v>
      </c>
      <c r="I1058" s="1" t="s">
        <v>22</v>
      </c>
      <c r="J1058" s="1" t="s">
        <v>2436</v>
      </c>
      <c r="L1058" s="1" t="s">
        <v>61</v>
      </c>
      <c r="M1058" s="1" t="s">
        <v>3823</v>
      </c>
      <c r="N1058" s="1">
        <v>9</v>
      </c>
      <c r="O1058" s="1" t="s">
        <v>21</v>
      </c>
      <c r="P1058" s="1" t="s">
        <v>25</v>
      </c>
      <c r="Q1058" s="1" t="s">
        <v>2472</v>
      </c>
      <c r="S1058" s="1" t="s">
        <v>21</v>
      </c>
      <c r="V1058" s="1" t="s">
        <v>2489</v>
      </c>
      <c r="W1058" s="1">
        <v>14.33048</v>
      </c>
      <c r="X1058" s="1">
        <v>-84.731430000000003</v>
      </c>
    </row>
    <row r="1059" spans="1:24">
      <c r="A1059" s="1">
        <v>1058</v>
      </c>
      <c r="B1059" s="1" t="s">
        <v>2490</v>
      </c>
      <c r="C1059" s="1" t="s">
        <v>2432</v>
      </c>
      <c r="D1059" s="1">
        <v>14.33079</v>
      </c>
      <c r="E1059" s="1">
        <v>-83.583590000000001</v>
      </c>
      <c r="F1059" s="1" t="s">
        <v>3823</v>
      </c>
      <c r="G1059" s="1">
        <v>9</v>
      </c>
      <c r="H1059" s="1" t="s">
        <v>21</v>
      </c>
      <c r="I1059" s="1" t="s">
        <v>22</v>
      </c>
      <c r="J1059" s="1" t="s">
        <v>2460</v>
      </c>
      <c r="L1059" s="1" t="s">
        <v>61</v>
      </c>
      <c r="M1059" s="1" t="s">
        <v>3823</v>
      </c>
      <c r="N1059" s="1">
        <v>9</v>
      </c>
      <c r="O1059" s="1" t="s">
        <v>21</v>
      </c>
      <c r="P1059" s="1" t="s">
        <v>25</v>
      </c>
      <c r="Q1059" s="1" t="s">
        <v>2491</v>
      </c>
      <c r="S1059" s="1" t="s">
        <v>21</v>
      </c>
      <c r="V1059" s="1" t="s">
        <v>2490</v>
      </c>
      <c r="W1059" s="1">
        <v>14.33079</v>
      </c>
      <c r="X1059" s="1">
        <v>-83.583590000000001</v>
      </c>
    </row>
    <row r="1060" spans="1:24">
      <c r="A1060" s="1">
        <v>1059</v>
      </c>
      <c r="B1060" s="1" t="s">
        <v>2492</v>
      </c>
      <c r="C1060" s="1" t="s">
        <v>2432</v>
      </c>
      <c r="D1060" s="1">
        <v>14.33043</v>
      </c>
      <c r="E1060" s="1">
        <v>-84.476339999999993</v>
      </c>
      <c r="F1060" s="1" t="s">
        <v>3822</v>
      </c>
      <c r="G1060" s="1">
        <v>6</v>
      </c>
      <c r="H1060" s="1" t="s">
        <v>21</v>
      </c>
      <c r="I1060" s="1" t="s">
        <v>22</v>
      </c>
      <c r="J1060" s="1" t="s">
        <v>2433</v>
      </c>
      <c r="L1060" s="1" t="s">
        <v>61</v>
      </c>
      <c r="M1060" s="1" t="s">
        <v>3823</v>
      </c>
      <c r="N1060" s="1">
        <v>9</v>
      </c>
      <c r="O1060" s="1" t="s">
        <v>21</v>
      </c>
      <c r="P1060" s="1" t="s">
        <v>25</v>
      </c>
      <c r="Q1060" s="1" t="s">
        <v>2477</v>
      </c>
      <c r="S1060" s="1" t="s">
        <v>21</v>
      </c>
      <c r="V1060" s="1" t="s">
        <v>2492</v>
      </c>
      <c r="W1060" s="1">
        <v>14.33043</v>
      </c>
      <c r="X1060" s="1">
        <v>-84.476339999999993</v>
      </c>
    </row>
    <row r="1061" spans="1:24">
      <c r="A1061" s="1">
        <v>1060</v>
      </c>
      <c r="B1061" s="1" t="s">
        <v>2493</v>
      </c>
      <c r="C1061" s="1" t="s">
        <v>2432</v>
      </c>
      <c r="D1061" s="1">
        <v>14.32948</v>
      </c>
      <c r="E1061" s="1">
        <v>-83.328379999999996</v>
      </c>
      <c r="F1061" s="1" t="s">
        <v>20</v>
      </c>
      <c r="G1061" s="1">
        <v>0</v>
      </c>
      <c r="H1061" s="1" t="s">
        <v>21</v>
      </c>
      <c r="I1061" s="1" t="s">
        <v>22</v>
      </c>
      <c r="J1061" s="1" t="s">
        <v>2460</v>
      </c>
      <c r="L1061" s="1" t="s">
        <v>61</v>
      </c>
      <c r="M1061" s="1" t="s">
        <v>20</v>
      </c>
      <c r="N1061" s="1">
        <v>0</v>
      </c>
      <c r="O1061" s="1" t="s">
        <v>21</v>
      </c>
      <c r="P1061" s="1" t="s">
        <v>25</v>
      </c>
      <c r="Q1061" s="1" t="s">
        <v>2494</v>
      </c>
      <c r="S1061" s="1" t="s">
        <v>21</v>
      </c>
      <c r="V1061" s="1" t="s">
        <v>2493</v>
      </c>
      <c r="W1061" s="1">
        <v>14.32948</v>
      </c>
      <c r="X1061" s="1">
        <v>-83.328379999999996</v>
      </c>
    </row>
    <row r="1062" spans="1:24">
      <c r="A1062" s="1">
        <v>1061</v>
      </c>
      <c r="B1062" s="1" t="s">
        <v>2495</v>
      </c>
      <c r="C1062" s="1" t="s">
        <v>2432</v>
      </c>
      <c r="D1062" s="1">
        <v>14.415940000000001</v>
      </c>
      <c r="E1062" s="1">
        <v>-85.114900000000006</v>
      </c>
      <c r="F1062" s="1" t="s">
        <v>3823</v>
      </c>
      <c r="G1062" s="1">
        <v>8</v>
      </c>
      <c r="H1062" s="1" t="s">
        <v>21</v>
      </c>
      <c r="I1062" s="1" t="s">
        <v>22</v>
      </c>
      <c r="J1062" s="1" t="s">
        <v>2436</v>
      </c>
      <c r="L1062" s="1" t="s">
        <v>61</v>
      </c>
      <c r="M1062" s="1" t="s">
        <v>3823</v>
      </c>
      <c r="N1062" s="1">
        <v>9</v>
      </c>
      <c r="O1062" s="1" t="s">
        <v>21</v>
      </c>
      <c r="P1062" s="1" t="s">
        <v>25</v>
      </c>
      <c r="Q1062" s="1" t="s">
        <v>2469</v>
      </c>
      <c r="S1062" s="1" t="s">
        <v>21</v>
      </c>
      <c r="V1062" s="1" t="s">
        <v>2495</v>
      </c>
      <c r="W1062" s="1">
        <v>14.415940000000001</v>
      </c>
      <c r="X1062" s="1">
        <v>-85.114900000000006</v>
      </c>
    </row>
    <row r="1063" spans="1:24">
      <c r="A1063" s="1">
        <v>1062</v>
      </c>
      <c r="B1063" s="1" t="s">
        <v>2496</v>
      </c>
      <c r="C1063" s="1" t="s">
        <v>2432</v>
      </c>
      <c r="D1063" s="1">
        <v>14.330349999999999</v>
      </c>
      <c r="E1063" s="1">
        <v>-84.221249999999998</v>
      </c>
      <c r="F1063" s="1" t="s">
        <v>3823</v>
      </c>
      <c r="G1063" s="1">
        <v>9</v>
      </c>
      <c r="H1063" s="1" t="s">
        <v>21</v>
      </c>
      <c r="I1063" s="1" t="s">
        <v>22</v>
      </c>
      <c r="J1063" s="1" t="s">
        <v>2467</v>
      </c>
      <c r="L1063" s="1" t="s">
        <v>61</v>
      </c>
      <c r="M1063" s="1" t="s">
        <v>3823</v>
      </c>
      <c r="N1063" s="1">
        <v>9</v>
      </c>
      <c r="O1063" s="1" t="s">
        <v>21</v>
      </c>
      <c r="P1063" s="1" t="s">
        <v>25</v>
      </c>
      <c r="Q1063" s="1" t="s">
        <v>2480</v>
      </c>
      <c r="S1063" s="1" t="s">
        <v>21</v>
      </c>
      <c r="V1063" s="1" t="s">
        <v>2496</v>
      </c>
      <c r="W1063" s="1">
        <v>14.330349999999999</v>
      </c>
      <c r="X1063" s="1">
        <v>-84.221249999999998</v>
      </c>
    </row>
    <row r="1064" spans="1:24">
      <c r="A1064" s="1">
        <v>1063</v>
      </c>
      <c r="B1064" s="1" t="s">
        <v>2497</v>
      </c>
      <c r="C1064" s="1" t="s">
        <v>2432</v>
      </c>
      <c r="D1064" s="1">
        <v>14.415190000000001</v>
      </c>
      <c r="E1064" s="1">
        <v>-84.859610000000004</v>
      </c>
      <c r="F1064" s="1" t="s">
        <v>3823</v>
      </c>
      <c r="G1064" s="1">
        <v>9</v>
      </c>
      <c r="H1064" s="1" t="s">
        <v>24</v>
      </c>
      <c r="I1064" s="1" t="s">
        <v>22</v>
      </c>
      <c r="J1064" s="1" t="s">
        <v>2436</v>
      </c>
      <c r="L1064" s="1" t="s">
        <v>61</v>
      </c>
      <c r="M1064" s="1" t="s">
        <v>3823</v>
      </c>
      <c r="N1064" s="1">
        <v>9</v>
      </c>
      <c r="O1064" s="1" t="s">
        <v>21</v>
      </c>
      <c r="P1064" s="1" t="s">
        <v>25</v>
      </c>
      <c r="Q1064" s="1" t="s">
        <v>2486</v>
      </c>
      <c r="S1064" s="1" t="s">
        <v>21</v>
      </c>
      <c r="V1064" s="1" t="s">
        <v>2497</v>
      </c>
      <c r="W1064" s="1">
        <v>14.415190000000001</v>
      </c>
      <c r="X1064" s="1">
        <v>-84.859610000000004</v>
      </c>
    </row>
    <row r="1065" spans="1:24">
      <c r="A1065" s="1">
        <v>1064</v>
      </c>
      <c r="B1065" s="1" t="s">
        <v>2498</v>
      </c>
      <c r="C1065" s="1" t="s">
        <v>2432</v>
      </c>
      <c r="D1065" s="1">
        <v>14.330299999999999</v>
      </c>
      <c r="E1065" s="1">
        <v>-83.966160000000002</v>
      </c>
      <c r="F1065" s="1" t="s">
        <v>3823</v>
      </c>
      <c r="G1065" s="1">
        <v>9</v>
      </c>
      <c r="H1065" s="1" t="s">
        <v>21</v>
      </c>
      <c r="I1065" s="1" t="s">
        <v>22</v>
      </c>
      <c r="J1065" s="1" t="s">
        <v>2433</v>
      </c>
      <c r="L1065" s="1" t="s">
        <v>61</v>
      </c>
      <c r="M1065" s="1" t="s">
        <v>3823</v>
      </c>
      <c r="N1065" s="1">
        <v>9</v>
      </c>
      <c r="O1065" s="1" t="s">
        <v>21</v>
      </c>
      <c r="P1065" s="1" t="s">
        <v>25</v>
      </c>
      <c r="Q1065" s="1" t="s">
        <v>2499</v>
      </c>
      <c r="S1065" s="1" t="s">
        <v>21</v>
      </c>
      <c r="U1065" s="1" t="s">
        <v>2500</v>
      </c>
      <c r="V1065" s="1" t="s">
        <v>2498</v>
      </c>
      <c r="W1065" s="1">
        <v>14.330299999999999</v>
      </c>
      <c r="X1065" s="1">
        <v>-83.966160000000002</v>
      </c>
    </row>
    <row r="1066" spans="1:24">
      <c r="A1066" s="1">
        <v>1065</v>
      </c>
      <c r="B1066" s="1" t="s">
        <v>2501</v>
      </c>
      <c r="C1066" s="1" t="s">
        <v>2432</v>
      </c>
      <c r="D1066" s="1">
        <v>14.415940000000001</v>
      </c>
      <c r="E1066" s="1">
        <v>-84.604889999999997</v>
      </c>
      <c r="F1066" s="1" t="s">
        <v>216</v>
      </c>
      <c r="G1066" s="1">
        <v>0</v>
      </c>
      <c r="H1066" s="1" t="s">
        <v>21</v>
      </c>
      <c r="I1066" s="1" t="s">
        <v>22</v>
      </c>
      <c r="J1066" s="1" t="s">
        <v>2433</v>
      </c>
      <c r="L1066" s="1" t="s">
        <v>61</v>
      </c>
      <c r="M1066" s="1" t="s">
        <v>216</v>
      </c>
      <c r="N1066" s="1">
        <v>0</v>
      </c>
      <c r="O1066" s="1" t="s">
        <v>21</v>
      </c>
      <c r="P1066" s="1" t="s">
        <v>25</v>
      </c>
      <c r="Q1066" s="1" t="s">
        <v>2472</v>
      </c>
      <c r="S1066" s="1" t="s">
        <v>21</v>
      </c>
      <c r="U1066" s="1" t="s">
        <v>2502</v>
      </c>
      <c r="V1066" s="1" t="s">
        <v>2501</v>
      </c>
      <c r="W1066" s="1">
        <v>14.415940000000001</v>
      </c>
      <c r="X1066" s="1">
        <v>-84.604889999999997</v>
      </c>
    </row>
    <row r="1067" spans="1:24">
      <c r="A1067" s="1">
        <v>1066</v>
      </c>
      <c r="B1067" s="1" t="s">
        <v>2503</v>
      </c>
      <c r="C1067" s="1" t="s">
        <v>2432</v>
      </c>
      <c r="D1067" s="1">
        <v>14.330220000000001</v>
      </c>
      <c r="E1067" s="1">
        <v>-83.711070000000007</v>
      </c>
      <c r="F1067" s="1" t="s">
        <v>3824</v>
      </c>
      <c r="G1067" s="1">
        <v>5</v>
      </c>
      <c r="H1067" s="1" t="s">
        <v>21</v>
      </c>
      <c r="I1067" s="1" t="s">
        <v>22</v>
      </c>
      <c r="J1067" s="1" t="s">
        <v>2460</v>
      </c>
      <c r="L1067" s="1" t="s">
        <v>61</v>
      </c>
      <c r="M1067" s="1" t="s">
        <v>3824</v>
      </c>
      <c r="N1067" s="1">
        <v>4</v>
      </c>
      <c r="O1067" s="1" t="s">
        <v>21</v>
      </c>
      <c r="P1067" s="1" t="s">
        <v>25</v>
      </c>
      <c r="Q1067" s="1" t="s">
        <v>2504</v>
      </c>
      <c r="S1067" s="1" t="s">
        <v>21</v>
      </c>
      <c r="V1067" s="1" t="s">
        <v>2503</v>
      </c>
      <c r="W1067" s="1">
        <v>14.330220000000001</v>
      </c>
      <c r="X1067" s="1">
        <v>-83.711070000000007</v>
      </c>
    </row>
    <row r="1068" spans="1:24">
      <c r="A1068" s="1">
        <v>1067</v>
      </c>
      <c r="B1068" s="1" t="s">
        <v>2505</v>
      </c>
      <c r="C1068" s="1" t="s">
        <v>2432</v>
      </c>
      <c r="D1068" s="1">
        <v>14.414999999999999</v>
      </c>
      <c r="E1068" s="1">
        <v>-84.349630000000005</v>
      </c>
      <c r="F1068" s="1" t="s">
        <v>3823</v>
      </c>
      <c r="G1068" s="1">
        <v>9</v>
      </c>
      <c r="H1068" s="1" t="s">
        <v>21</v>
      </c>
      <c r="I1068" s="1" t="s">
        <v>22</v>
      </c>
      <c r="J1068" s="1" t="s">
        <v>2506</v>
      </c>
      <c r="L1068" s="1" t="s">
        <v>61</v>
      </c>
      <c r="M1068" s="1" t="s">
        <v>3823</v>
      </c>
      <c r="N1068" s="1">
        <v>9</v>
      </c>
      <c r="O1068" s="1" t="s">
        <v>21</v>
      </c>
      <c r="P1068" s="1" t="s">
        <v>25</v>
      </c>
      <c r="Q1068" s="1" t="s">
        <v>2477</v>
      </c>
      <c r="S1068" s="1" t="s">
        <v>21</v>
      </c>
      <c r="V1068" s="1" t="s">
        <v>2505</v>
      </c>
      <c r="W1068" s="1">
        <v>14.414999999999999</v>
      </c>
      <c r="X1068" s="1">
        <v>-84.349630000000005</v>
      </c>
    </row>
    <row r="1069" spans="1:24">
      <c r="A1069" s="1">
        <v>1068</v>
      </c>
      <c r="B1069" s="1" t="s">
        <v>2507</v>
      </c>
      <c r="C1069" s="1" t="s">
        <v>2432</v>
      </c>
      <c r="D1069" s="1">
        <v>14.330170000000001</v>
      </c>
      <c r="E1069" s="1">
        <v>-83.455969999999994</v>
      </c>
      <c r="F1069" s="1" t="s">
        <v>3822</v>
      </c>
      <c r="G1069" s="1">
        <v>4</v>
      </c>
      <c r="H1069" s="1" t="s">
        <v>21</v>
      </c>
      <c r="I1069" s="1" t="s">
        <v>22</v>
      </c>
      <c r="J1069" s="1" t="s">
        <v>2474</v>
      </c>
      <c r="L1069" s="1" t="s">
        <v>61</v>
      </c>
      <c r="M1069" s="1" t="s">
        <v>3823</v>
      </c>
      <c r="N1069" s="1">
        <v>7</v>
      </c>
      <c r="O1069" s="1" t="s">
        <v>21</v>
      </c>
      <c r="P1069" s="1" t="s">
        <v>25</v>
      </c>
      <c r="Q1069" s="1" t="s">
        <v>2508</v>
      </c>
      <c r="S1069" s="1" t="s">
        <v>21</v>
      </c>
      <c r="V1069" s="1" t="s">
        <v>2507</v>
      </c>
      <c r="W1069" s="1">
        <v>14.330170000000001</v>
      </c>
      <c r="X1069" s="1">
        <v>-83.455969999999994</v>
      </c>
    </row>
    <row r="1070" spans="1:24">
      <c r="A1070" s="1">
        <v>1069</v>
      </c>
      <c r="B1070" s="1" t="s">
        <v>2509</v>
      </c>
      <c r="C1070" s="1" t="s">
        <v>2432</v>
      </c>
      <c r="D1070" s="1">
        <v>14.415940000000001</v>
      </c>
      <c r="E1070" s="1">
        <v>-84.094880000000003</v>
      </c>
      <c r="F1070" s="1" t="s">
        <v>3823</v>
      </c>
      <c r="G1070" s="1">
        <v>9</v>
      </c>
      <c r="H1070" s="1" t="s">
        <v>21</v>
      </c>
      <c r="I1070" s="1" t="s">
        <v>22</v>
      </c>
      <c r="J1070" s="1" t="s">
        <v>2436</v>
      </c>
      <c r="L1070" s="1" t="s">
        <v>61</v>
      </c>
      <c r="M1070" s="1" t="s">
        <v>3823</v>
      </c>
      <c r="N1070" s="1">
        <v>9</v>
      </c>
      <c r="O1070" s="1" t="s">
        <v>21</v>
      </c>
      <c r="P1070" s="1" t="s">
        <v>25</v>
      </c>
      <c r="Q1070" s="1" t="s">
        <v>2499</v>
      </c>
      <c r="S1070" s="1" t="s">
        <v>21</v>
      </c>
      <c r="V1070" s="1" t="s">
        <v>2509</v>
      </c>
      <c r="W1070" s="1">
        <v>14.415940000000001</v>
      </c>
      <c r="X1070" s="1">
        <v>-84.094880000000003</v>
      </c>
    </row>
    <row r="1071" spans="1:24">
      <c r="A1071" s="1">
        <v>1070</v>
      </c>
      <c r="B1071" s="1" t="s">
        <v>2510</v>
      </c>
      <c r="C1071" s="1" t="s">
        <v>2432</v>
      </c>
      <c r="D1071" s="1">
        <v>14.415570000000001</v>
      </c>
      <c r="E1071" s="1">
        <v>-84.902249999999995</v>
      </c>
      <c r="F1071" s="1" t="s">
        <v>3823</v>
      </c>
      <c r="G1071" s="1">
        <v>7</v>
      </c>
      <c r="H1071" s="1" t="s">
        <v>21</v>
      </c>
      <c r="I1071" s="1" t="s">
        <v>22</v>
      </c>
      <c r="J1071" s="1" t="s">
        <v>2433</v>
      </c>
      <c r="L1071" s="1" t="s">
        <v>61</v>
      </c>
      <c r="M1071" s="1" t="s">
        <v>3823</v>
      </c>
      <c r="N1071" s="1">
        <v>9</v>
      </c>
      <c r="O1071" s="1" t="s">
        <v>21</v>
      </c>
      <c r="P1071" s="1" t="s">
        <v>25</v>
      </c>
      <c r="Q1071" s="1" t="s">
        <v>2486</v>
      </c>
      <c r="S1071" s="1" t="s">
        <v>21</v>
      </c>
      <c r="V1071" s="1" t="s">
        <v>2510</v>
      </c>
      <c r="W1071" s="1">
        <v>14.415570000000001</v>
      </c>
      <c r="X1071" s="1">
        <v>-84.902249999999995</v>
      </c>
    </row>
    <row r="1072" spans="1:24">
      <c r="A1072" s="1">
        <v>1071</v>
      </c>
      <c r="B1072" s="1" t="s">
        <v>2511</v>
      </c>
      <c r="C1072" s="1" t="s">
        <v>2432</v>
      </c>
      <c r="D1072" s="1">
        <v>14.415940000000001</v>
      </c>
      <c r="E1072" s="1">
        <v>-83.754869999999997</v>
      </c>
      <c r="F1072" s="1" t="s">
        <v>246</v>
      </c>
      <c r="G1072" s="1">
        <v>0</v>
      </c>
      <c r="H1072" s="1" t="s">
        <v>21</v>
      </c>
      <c r="I1072" s="1" t="s">
        <v>22</v>
      </c>
      <c r="J1072" s="1" t="s">
        <v>2474</v>
      </c>
      <c r="L1072" s="1" t="s">
        <v>61</v>
      </c>
      <c r="M1072" s="1" t="s">
        <v>246</v>
      </c>
      <c r="N1072" s="1">
        <v>0</v>
      </c>
      <c r="O1072" s="1" t="s">
        <v>21</v>
      </c>
      <c r="P1072" s="1" t="s">
        <v>25</v>
      </c>
      <c r="Q1072" s="1" t="s">
        <v>2504</v>
      </c>
      <c r="S1072" s="1" t="s">
        <v>21</v>
      </c>
      <c r="V1072" s="1" t="s">
        <v>2511</v>
      </c>
      <c r="W1072" s="1">
        <v>14.415940000000001</v>
      </c>
      <c r="X1072" s="1">
        <v>-83.754869999999997</v>
      </c>
    </row>
    <row r="1073" spans="1:25">
      <c r="A1073" s="1">
        <v>1072</v>
      </c>
      <c r="B1073" s="1" t="s">
        <v>2512</v>
      </c>
      <c r="C1073" s="1" t="s">
        <v>2432</v>
      </c>
      <c r="D1073" s="1">
        <v>14.41554</v>
      </c>
      <c r="E1073" s="1">
        <v>-84.64725</v>
      </c>
      <c r="F1073" s="1" t="s">
        <v>3823</v>
      </c>
      <c r="G1073" s="1">
        <v>9</v>
      </c>
      <c r="H1073" s="1" t="s">
        <v>21</v>
      </c>
      <c r="I1073" s="1" t="s">
        <v>22</v>
      </c>
      <c r="J1073" s="1" t="s">
        <v>2436</v>
      </c>
      <c r="L1073" s="1" t="s">
        <v>61</v>
      </c>
      <c r="M1073" s="1" t="s">
        <v>3823</v>
      </c>
      <c r="N1073" s="1">
        <v>9</v>
      </c>
      <c r="O1073" s="1" t="s">
        <v>21</v>
      </c>
      <c r="P1073" s="1" t="s">
        <v>25</v>
      </c>
      <c r="Q1073" s="1" t="s">
        <v>2472</v>
      </c>
      <c r="S1073" s="1" t="s">
        <v>21</v>
      </c>
      <c r="V1073" s="1" t="s">
        <v>2512</v>
      </c>
      <c r="W1073" s="1">
        <v>14.41554</v>
      </c>
      <c r="X1073" s="1">
        <v>-84.64725</v>
      </c>
    </row>
    <row r="1074" spans="1:25">
      <c r="A1074" s="1">
        <v>1073</v>
      </c>
      <c r="B1074" s="1" t="s">
        <v>2513</v>
      </c>
      <c r="C1074" s="1" t="s">
        <v>2432</v>
      </c>
      <c r="D1074" s="1">
        <v>14.41469</v>
      </c>
      <c r="E1074" s="1">
        <v>-83.499679999999998</v>
      </c>
      <c r="F1074" s="1" t="s">
        <v>246</v>
      </c>
      <c r="G1074" s="1">
        <v>0</v>
      </c>
      <c r="H1074" s="1" t="s">
        <v>21</v>
      </c>
      <c r="I1074" s="1" t="s">
        <v>22</v>
      </c>
      <c r="J1074" s="1" t="s">
        <v>2474</v>
      </c>
      <c r="L1074" s="1" t="s">
        <v>61</v>
      </c>
      <c r="M1074" s="1" t="s">
        <v>246</v>
      </c>
      <c r="N1074" s="1">
        <v>0</v>
      </c>
      <c r="O1074" s="1" t="s">
        <v>21</v>
      </c>
      <c r="P1074" s="1" t="s">
        <v>25</v>
      </c>
      <c r="Q1074" s="1" t="s">
        <v>2508</v>
      </c>
      <c r="S1074" s="1" t="s">
        <v>21</v>
      </c>
      <c r="V1074" s="1" t="s">
        <v>2513</v>
      </c>
      <c r="W1074" s="1">
        <v>14.41469</v>
      </c>
      <c r="X1074" s="1">
        <v>-83.499679999999998</v>
      </c>
    </row>
    <row r="1075" spans="1:25">
      <c r="A1075" s="1">
        <v>1074</v>
      </c>
      <c r="B1075" s="1" t="s">
        <v>2514</v>
      </c>
      <c r="C1075" s="1" t="s">
        <v>2432</v>
      </c>
      <c r="D1075" s="1">
        <v>14.415480000000001</v>
      </c>
      <c r="E1075" s="1">
        <v>-84.392259999999993</v>
      </c>
      <c r="F1075" s="1" t="s">
        <v>3822</v>
      </c>
      <c r="G1075" s="1">
        <v>4</v>
      </c>
      <c r="H1075" s="1" t="s">
        <v>21</v>
      </c>
      <c r="I1075" s="1" t="s">
        <v>22</v>
      </c>
      <c r="J1075" s="1" t="s">
        <v>2436</v>
      </c>
      <c r="L1075" s="1" t="s">
        <v>61</v>
      </c>
      <c r="M1075" s="1" t="s">
        <v>3823</v>
      </c>
      <c r="N1075" s="1">
        <v>8</v>
      </c>
      <c r="O1075" s="1" t="s">
        <v>21</v>
      </c>
      <c r="P1075" s="1" t="s">
        <v>25</v>
      </c>
      <c r="Q1075" s="1" t="s">
        <v>2477</v>
      </c>
      <c r="S1075" s="1" t="s">
        <v>21</v>
      </c>
      <c r="V1075" s="1" t="s">
        <v>2514</v>
      </c>
      <c r="W1075" s="1">
        <v>14.415480000000001</v>
      </c>
      <c r="X1075" s="1">
        <v>-84.392259999999993</v>
      </c>
    </row>
    <row r="1076" spans="1:25">
      <c r="A1076" s="1">
        <v>1075</v>
      </c>
      <c r="B1076" s="1" t="s">
        <v>2515</v>
      </c>
      <c r="C1076" s="1" t="s">
        <v>2432</v>
      </c>
      <c r="D1076" s="1">
        <v>14.415940000000001</v>
      </c>
      <c r="E1076" s="1">
        <v>-83.244860000000003</v>
      </c>
      <c r="F1076" s="1" t="s">
        <v>695</v>
      </c>
      <c r="G1076" s="1">
        <v>0</v>
      </c>
      <c r="H1076" s="1" t="s">
        <v>21</v>
      </c>
      <c r="I1076" s="1" t="s">
        <v>22</v>
      </c>
      <c r="J1076" s="1" t="s">
        <v>2516</v>
      </c>
      <c r="L1076" s="1" t="s">
        <v>61</v>
      </c>
      <c r="M1076" s="1" t="s">
        <v>695</v>
      </c>
      <c r="N1076" s="1">
        <v>0</v>
      </c>
      <c r="O1076" s="1" t="s">
        <v>21</v>
      </c>
      <c r="P1076" s="1" t="s">
        <v>25</v>
      </c>
      <c r="Q1076" s="1" t="s">
        <v>2494</v>
      </c>
      <c r="S1076" s="1" t="s">
        <v>21</v>
      </c>
      <c r="V1076" s="1" t="s">
        <v>2515</v>
      </c>
      <c r="W1076" s="1">
        <v>14.415940000000001</v>
      </c>
      <c r="X1076" s="1">
        <v>-83.244860000000003</v>
      </c>
    </row>
    <row r="1077" spans="1:25">
      <c r="A1077" s="1">
        <v>1076</v>
      </c>
      <c r="B1077" s="1" t="s">
        <v>2517</v>
      </c>
      <c r="C1077" s="1" t="s">
        <v>2432</v>
      </c>
      <c r="D1077" s="1">
        <v>14.41545</v>
      </c>
      <c r="E1077" s="1">
        <v>-84.137259999999998</v>
      </c>
      <c r="F1077" s="1" t="s">
        <v>3823</v>
      </c>
      <c r="G1077" s="1">
        <v>9</v>
      </c>
      <c r="H1077" s="1" t="s">
        <v>21</v>
      </c>
      <c r="I1077" s="1" t="s">
        <v>22</v>
      </c>
      <c r="J1077" s="1" t="s">
        <v>2436</v>
      </c>
      <c r="L1077" s="1" t="s">
        <v>61</v>
      </c>
      <c r="M1077" s="1" t="s">
        <v>3823</v>
      </c>
      <c r="N1077" s="1">
        <v>9</v>
      </c>
      <c r="O1077" s="1" t="s">
        <v>21</v>
      </c>
      <c r="P1077" s="1" t="s">
        <v>22</v>
      </c>
      <c r="Q1077" s="1" t="s">
        <v>2441</v>
      </c>
      <c r="S1077" s="1" t="s">
        <v>61</v>
      </c>
      <c r="U1077" s="1" t="s">
        <v>2442</v>
      </c>
      <c r="V1077" s="1" t="s">
        <v>2517</v>
      </c>
      <c r="W1077" s="1">
        <v>14.41545</v>
      </c>
      <c r="X1077" s="1">
        <v>-84.137259999999998</v>
      </c>
    </row>
    <row r="1078" spans="1:25">
      <c r="A1078" s="1">
        <v>1077</v>
      </c>
      <c r="B1078" s="1" t="s">
        <v>2518</v>
      </c>
      <c r="C1078" s="1" t="s">
        <v>2432</v>
      </c>
      <c r="D1078" s="1">
        <v>14.50088</v>
      </c>
      <c r="E1078" s="1">
        <v>-84.944119999999998</v>
      </c>
      <c r="F1078" s="1" t="s">
        <v>3823</v>
      </c>
      <c r="G1078" s="1">
        <v>8</v>
      </c>
      <c r="H1078" s="1" t="s">
        <v>21</v>
      </c>
      <c r="I1078" s="1" t="s">
        <v>22</v>
      </c>
      <c r="J1078" s="1" t="s">
        <v>2436</v>
      </c>
      <c r="L1078" s="1" t="s">
        <v>61</v>
      </c>
      <c r="M1078" s="1" t="s">
        <v>3823</v>
      </c>
      <c r="N1078" s="1">
        <v>9</v>
      </c>
      <c r="O1078" s="1" t="s">
        <v>21</v>
      </c>
      <c r="P1078" s="1" t="s">
        <v>25</v>
      </c>
      <c r="Q1078" s="1" t="s">
        <v>2486</v>
      </c>
      <c r="S1078" s="1" t="s">
        <v>21</v>
      </c>
      <c r="V1078" s="1" t="s">
        <v>2518</v>
      </c>
      <c r="W1078" s="1">
        <v>14.50088</v>
      </c>
      <c r="X1078" s="1">
        <v>-84.944119999999998</v>
      </c>
    </row>
    <row r="1079" spans="1:25">
      <c r="A1079" s="1">
        <v>1078</v>
      </c>
      <c r="B1079" s="1" t="s">
        <v>2519</v>
      </c>
      <c r="C1079" s="1" t="s">
        <v>2432</v>
      </c>
      <c r="D1079" s="1">
        <v>14.415380000000001</v>
      </c>
      <c r="E1079" s="1">
        <v>-83.797259999999994</v>
      </c>
      <c r="F1079" s="1" t="s">
        <v>3824</v>
      </c>
      <c r="G1079" s="1">
        <v>5</v>
      </c>
      <c r="H1079" s="1" t="s">
        <v>21</v>
      </c>
      <c r="I1079" s="1" t="s">
        <v>22</v>
      </c>
      <c r="J1079" s="1" t="s">
        <v>2460</v>
      </c>
      <c r="L1079" s="1" t="s">
        <v>61</v>
      </c>
      <c r="M1079" s="1" t="s">
        <v>223</v>
      </c>
      <c r="N1079" s="1">
        <v>0</v>
      </c>
      <c r="O1079" s="1" t="s">
        <v>21</v>
      </c>
      <c r="P1079" s="1" t="s">
        <v>25</v>
      </c>
      <c r="Q1079" s="1" t="s">
        <v>2504</v>
      </c>
      <c r="S1079" s="1" t="s">
        <v>21</v>
      </c>
      <c r="U1079" s="1" t="s">
        <v>2520</v>
      </c>
      <c r="V1079" s="1" t="s">
        <v>2519</v>
      </c>
      <c r="W1079" s="1">
        <v>14.415380000000001</v>
      </c>
      <c r="X1079" s="1">
        <v>-83.797259999999994</v>
      </c>
      <c r="Y1079" s="1" t="s">
        <v>3874</v>
      </c>
    </row>
    <row r="1080" spans="1:25">
      <c r="A1080" s="1">
        <v>1079</v>
      </c>
      <c r="B1080" s="1" t="s">
        <v>2521</v>
      </c>
      <c r="C1080" s="1" t="s">
        <v>2432</v>
      </c>
      <c r="D1080" s="1">
        <v>14.50005</v>
      </c>
      <c r="E1080" s="1">
        <v>-84.688739999999996</v>
      </c>
      <c r="F1080" s="1" t="s">
        <v>3823</v>
      </c>
      <c r="G1080" s="1">
        <v>9</v>
      </c>
      <c r="H1080" s="1" t="s">
        <v>21</v>
      </c>
      <c r="I1080" s="1" t="s">
        <v>22</v>
      </c>
      <c r="J1080" s="1" t="s">
        <v>2436</v>
      </c>
      <c r="L1080" s="1" t="s">
        <v>61</v>
      </c>
      <c r="M1080" s="1" t="s">
        <v>3823</v>
      </c>
      <c r="N1080" s="1">
        <v>9</v>
      </c>
      <c r="O1080" s="1" t="s">
        <v>21</v>
      </c>
      <c r="P1080" s="1" t="s">
        <v>25</v>
      </c>
      <c r="Q1080" s="1" t="s">
        <v>2472</v>
      </c>
      <c r="S1080" s="1" t="s">
        <v>21</v>
      </c>
      <c r="V1080" s="1" t="s">
        <v>2521</v>
      </c>
      <c r="W1080" s="1">
        <v>14.50005</v>
      </c>
      <c r="X1080" s="1">
        <v>-84.688739999999996</v>
      </c>
    </row>
    <row r="1081" spans="1:25">
      <c r="A1081" s="1">
        <v>1080</v>
      </c>
      <c r="B1081" s="1" t="s">
        <v>2522</v>
      </c>
      <c r="C1081" s="1" t="s">
        <v>2432</v>
      </c>
      <c r="D1081" s="1">
        <v>14.415319999999999</v>
      </c>
      <c r="E1081" s="1">
        <v>-83.542270000000002</v>
      </c>
      <c r="F1081" s="1" t="s">
        <v>3825</v>
      </c>
      <c r="G1081" s="1">
        <v>9</v>
      </c>
      <c r="H1081" s="1" t="s">
        <v>21</v>
      </c>
      <c r="I1081" s="1" t="s">
        <v>22</v>
      </c>
      <c r="J1081" s="1" t="s">
        <v>2460</v>
      </c>
      <c r="L1081" s="1" t="s">
        <v>61</v>
      </c>
      <c r="M1081" s="1" t="s">
        <v>3825</v>
      </c>
      <c r="N1081" s="1">
        <v>9</v>
      </c>
      <c r="O1081" s="1" t="s">
        <v>21</v>
      </c>
      <c r="P1081" s="1" t="s">
        <v>25</v>
      </c>
      <c r="Q1081" s="1" t="s">
        <v>2508</v>
      </c>
      <c r="S1081" s="1" t="s">
        <v>21</v>
      </c>
      <c r="V1081" s="1" t="s">
        <v>2522</v>
      </c>
      <c r="W1081" s="1">
        <v>14.415319999999999</v>
      </c>
      <c r="X1081" s="1">
        <v>-83.542270000000002</v>
      </c>
    </row>
    <row r="1082" spans="1:25">
      <c r="A1082" s="1">
        <v>1081</v>
      </c>
      <c r="B1082" s="1" t="s">
        <v>2523</v>
      </c>
      <c r="C1082" s="1" t="s">
        <v>2432</v>
      </c>
      <c r="D1082" s="1">
        <v>14.50085</v>
      </c>
      <c r="E1082" s="1">
        <v>-84.433909999999997</v>
      </c>
      <c r="F1082" s="1" t="s">
        <v>3823</v>
      </c>
      <c r="G1082" s="1">
        <v>9</v>
      </c>
      <c r="H1082" s="1" t="s">
        <v>21</v>
      </c>
      <c r="I1082" s="1" t="s">
        <v>22</v>
      </c>
      <c r="J1082" s="1" t="s">
        <v>2436</v>
      </c>
      <c r="L1082" s="1" t="s">
        <v>61</v>
      </c>
      <c r="M1082" s="1" t="s">
        <v>3823</v>
      </c>
      <c r="N1082" s="1">
        <v>9</v>
      </c>
      <c r="O1082" s="1" t="s">
        <v>21</v>
      </c>
      <c r="P1082" s="1" t="s">
        <v>22</v>
      </c>
      <c r="Q1082" s="1" t="s">
        <v>2441</v>
      </c>
      <c r="S1082" s="1" t="s">
        <v>61</v>
      </c>
      <c r="U1082" s="1" t="s">
        <v>2524</v>
      </c>
      <c r="V1082" s="1" t="s">
        <v>2523</v>
      </c>
      <c r="W1082" s="1">
        <v>14.50085</v>
      </c>
      <c r="X1082" s="1">
        <v>-84.433909999999997</v>
      </c>
    </row>
    <row r="1083" spans="1:25">
      <c r="A1083" s="1">
        <v>1082</v>
      </c>
      <c r="B1083" s="1" t="s">
        <v>2525</v>
      </c>
      <c r="C1083" s="1" t="s">
        <v>2432</v>
      </c>
      <c r="D1083" s="1">
        <v>14.415290000000001</v>
      </c>
      <c r="E1083" s="1">
        <v>-83.287279999999996</v>
      </c>
      <c r="F1083" s="1" t="s">
        <v>695</v>
      </c>
      <c r="G1083" s="1">
        <v>0</v>
      </c>
      <c r="H1083" s="1" t="s">
        <v>21</v>
      </c>
      <c r="I1083" s="1" t="s">
        <v>22</v>
      </c>
      <c r="J1083" s="1" t="s">
        <v>2460</v>
      </c>
      <c r="L1083" s="1" t="s">
        <v>61</v>
      </c>
      <c r="M1083" s="1" t="s">
        <v>695</v>
      </c>
      <c r="N1083" s="1">
        <v>0</v>
      </c>
      <c r="O1083" s="1" t="s">
        <v>21</v>
      </c>
      <c r="P1083" s="1" t="s">
        <v>25</v>
      </c>
      <c r="Q1083" s="1" t="s">
        <v>2494</v>
      </c>
      <c r="S1083" s="1" t="s">
        <v>21</v>
      </c>
      <c r="V1083" s="1" t="s">
        <v>2525</v>
      </c>
      <c r="W1083" s="1">
        <v>14.415290000000001</v>
      </c>
      <c r="X1083" s="1">
        <v>-83.287279999999996</v>
      </c>
    </row>
    <row r="1084" spans="1:25">
      <c r="A1084" s="1">
        <v>1083</v>
      </c>
      <c r="B1084" s="1" t="s">
        <v>2526</v>
      </c>
      <c r="C1084" s="1" t="s">
        <v>2432</v>
      </c>
      <c r="D1084" s="1">
        <v>14.499829999999999</v>
      </c>
      <c r="E1084" s="1">
        <v>-84.178569999999993</v>
      </c>
      <c r="F1084" s="1" t="s">
        <v>686</v>
      </c>
      <c r="G1084" s="1">
        <v>0</v>
      </c>
      <c r="H1084" s="1" t="s">
        <v>21</v>
      </c>
      <c r="I1084" s="1" t="s">
        <v>22</v>
      </c>
      <c r="J1084" s="1" t="s">
        <v>2436</v>
      </c>
      <c r="L1084" s="1" t="s">
        <v>61</v>
      </c>
      <c r="M1084" s="1" t="s">
        <v>216</v>
      </c>
      <c r="N1084" s="1">
        <v>0</v>
      </c>
      <c r="O1084" s="1" t="s">
        <v>21</v>
      </c>
      <c r="P1084" s="1" t="s">
        <v>22</v>
      </c>
      <c r="Q1084" s="1" t="s">
        <v>2441</v>
      </c>
      <c r="S1084" s="1" t="s">
        <v>61</v>
      </c>
      <c r="U1084" s="1" t="s">
        <v>2442</v>
      </c>
      <c r="V1084" s="1" t="s">
        <v>2526</v>
      </c>
      <c r="W1084" s="1">
        <v>14.499829999999999</v>
      </c>
      <c r="X1084" s="1">
        <v>-84.178569999999993</v>
      </c>
    </row>
    <row r="1085" spans="1:25">
      <c r="A1085" s="1">
        <v>1084</v>
      </c>
      <c r="B1085" s="1" t="s">
        <v>2527</v>
      </c>
      <c r="C1085" s="1" t="s">
        <v>2432</v>
      </c>
      <c r="D1085" s="1">
        <v>14.500500000000001</v>
      </c>
      <c r="E1085" s="1">
        <v>-84.901449999999997</v>
      </c>
      <c r="F1085" s="1" t="s">
        <v>3823</v>
      </c>
      <c r="G1085" s="1">
        <v>7</v>
      </c>
      <c r="H1085" s="1" t="s">
        <v>21</v>
      </c>
      <c r="I1085" s="1" t="s">
        <v>22</v>
      </c>
      <c r="J1085" s="1" t="s">
        <v>2436</v>
      </c>
      <c r="L1085" s="1" t="s">
        <v>61</v>
      </c>
      <c r="M1085" s="1" t="s">
        <v>3823</v>
      </c>
      <c r="N1085" s="1">
        <v>9</v>
      </c>
      <c r="O1085" s="1" t="s">
        <v>21</v>
      </c>
      <c r="P1085" s="1" t="s">
        <v>25</v>
      </c>
      <c r="Q1085" s="1" t="s">
        <v>2486</v>
      </c>
      <c r="S1085" s="1" t="s">
        <v>21</v>
      </c>
      <c r="V1085" s="1" t="s">
        <v>2527</v>
      </c>
      <c r="W1085" s="1">
        <v>14.500500000000001</v>
      </c>
      <c r="X1085" s="1">
        <v>-84.901449999999997</v>
      </c>
    </row>
    <row r="1086" spans="1:25">
      <c r="A1086" s="1">
        <v>1085</v>
      </c>
      <c r="B1086" s="1" t="s">
        <v>2528</v>
      </c>
      <c r="C1086" s="1" t="s">
        <v>2432</v>
      </c>
      <c r="D1086" s="1">
        <v>14.50081</v>
      </c>
      <c r="E1086" s="1">
        <v>-83.92371</v>
      </c>
      <c r="F1086" s="1" t="s">
        <v>246</v>
      </c>
      <c r="G1086" s="1">
        <v>0</v>
      </c>
      <c r="H1086" s="1" t="s">
        <v>21</v>
      </c>
      <c r="I1086" s="1" t="s">
        <v>22</v>
      </c>
      <c r="J1086" s="1" t="s">
        <v>2433</v>
      </c>
      <c r="L1086" s="1" t="s">
        <v>61</v>
      </c>
      <c r="M1086" s="1" t="s">
        <v>246</v>
      </c>
      <c r="N1086" s="1">
        <v>0</v>
      </c>
      <c r="O1086" s="1" t="s">
        <v>21</v>
      </c>
      <c r="P1086" s="1" t="s">
        <v>22</v>
      </c>
      <c r="Q1086" s="1" t="s">
        <v>2441</v>
      </c>
      <c r="S1086" s="1" t="s">
        <v>61</v>
      </c>
      <c r="U1086" s="1" t="s">
        <v>2484</v>
      </c>
      <c r="V1086" s="1" t="s">
        <v>2528</v>
      </c>
      <c r="W1086" s="1">
        <v>14.50081</v>
      </c>
      <c r="X1086" s="1">
        <v>-83.92371</v>
      </c>
    </row>
    <row r="1087" spans="1:25">
      <c r="A1087" s="1">
        <v>1086</v>
      </c>
      <c r="B1087" s="1" t="s">
        <v>2529</v>
      </c>
      <c r="C1087" s="1" t="s">
        <v>2432</v>
      </c>
      <c r="D1087" s="1">
        <v>14.5008</v>
      </c>
      <c r="E1087" s="1">
        <v>-83.753640000000004</v>
      </c>
      <c r="F1087" s="1" t="s">
        <v>3824</v>
      </c>
      <c r="G1087" s="1">
        <v>5</v>
      </c>
      <c r="H1087" s="1" t="s">
        <v>21</v>
      </c>
      <c r="I1087" s="1" t="s">
        <v>22</v>
      </c>
      <c r="J1087" s="1" t="s">
        <v>2464</v>
      </c>
      <c r="L1087" s="1" t="s">
        <v>61</v>
      </c>
      <c r="M1087" s="1" t="s">
        <v>223</v>
      </c>
      <c r="N1087" s="1">
        <v>0</v>
      </c>
      <c r="O1087" s="1" t="s">
        <v>21</v>
      </c>
      <c r="P1087" s="1" t="s">
        <v>25</v>
      </c>
      <c r="Q1087" s="1" t="s">
        <v>2504</v>
      </c>
      <c r="S1087" s="1" t="s">
        <v>21</v>
      </c>
      <c r="U1087" s="1" t="s">
        <v>2530</v>
      </c>
      <c r="V1087" s="1" t="s">
        <v>2529</v>
      </c>
      <c r="W1087" s="1">
        <v>14.5008</v>
      </c>
      <c r="X1087" s="1">
        <v>-83.753640000000004</v>
      </c>
      <c r="Y1087" s="1" t="s">
        <v>3874</v>
      </c>
    </row>
    <row r="1088" spans="1:25">
      <c r="A1088" s="1">
        <v>1087</v>
      </c>
      <c r="B1088" s="1" t="s">
        <v>2531</v>
      </c>
      <c r="C1088" s="1" t="s">
        <v>2432</v>
      </c>
      <c r="D1088" s="1">
        <v>14.50046</v>
      </c>
      <c r="E1088" s="1">
        <v>-84.646360000000001</v>
      </c>
      <c r="F1088" s="1" t="s">
        <v>3823</v>
      </c>
      <c r="G1088" s="1">
        <v>9</v>
      </c>
      <c r="H1088" s="1" t="s">
        <v>21</v>
      </c>
      <c r="I1088" s="1" t="s">
        <v>22</v>
      </c>
      <c r="J1088" s="1" t="s">
        <v>2467</v>
      </c>
      <c r="L1088" s="1" t="s">
        <v>61</v>
      </c>
      <c r="M1088" s="1" t="s">
        <v>3823</v>
      </c>
      <c r="N1088" s="1">
        <v>9</v>
      </c>
      <c r="O1088" s="1" t="s">
        <v>21</v>
      </c>
      <c r="P1088" s="1" t="s">
        <v>25</v>
      </c>
      <c r="Q1088" s="1" t="s">
        <v>2472</v>
      </c>
      <c r="S1088" s="1" t="s">
        <v>21</v>
      </c>
      <c r="V1088" s="1" t="s">
        <v>2531</v>
      </c>
      <c r="W1088" s="1">
        <v>14.50046</v>
      </c>
      <c r="X1088" s="1">
        <v>-84.646360000000001</v>
      </c>
    </row>
    <row r="1089" spans="1:24">
      <c r="A1089" s="1">
        <v>1088</v>
      </c>
      <c r="B1089" s="1" t="s">
        <v>2532</v>
      </c>
      <c r="C1089" s="1" t="s">
        <v>2432</v>
      </c>
      <c r="D1089" s="1">
        <v>14.50042</v>
      </c>
      <c r="E1089" s="1">
        <v>-84.476290000000006</v>
      </c>
      <c r="F1089" s="1" t="s">
        <v>3823</v>
      </c>
      <c r="G1089" s="1">
        <v>8</v>
      </c>
      <c r="H1089" s="1" t="s">
        <v>21</v>
      </c>
      <c r="I1089" s="1" t="s">
        <v>22</v>
      </c>
      <c r="J1089" s="1" t="s">
        <v>2436</v>
      </c>
      <c r="L1089" s="1" t="s">
        <v>61</v>
      </c>
      <c r="M1089" s="1" t="s">
        <v>3823</v>
      </c>
      <c r="N1089" s="1">
        <v>8</v>
      </c>
      <c r="O1089" s="1" t="s">
        <v>21</v>
      </c>
      <c r="P1089" s="1" t="s">
        <v>22</v>
      </c>
      <c r="Q1089" s="1" t="s">
        <v>2441</v>
      </c>
      <c r="S1089" s="1" t="s">
        <v>61</v>
      </c>
      <c r="U1089" s="1" t="s">
        <v>2524</v>
      </c>
      <c r="V1089" s="1" t="s">
        <v>2532</v>
      </c>
      <c r="W1089" s="1">
        <v>14.50042</v>
      </c>
      <c r="X1089" s="1">
        <v>-84.476290000000006</v>
      </c>
    </row>
    <row r="1090" spans="1:24">
      <c r="A1090" s="1">
        <v>1089</v>
      </c>
      <c r="B1090" s="1" t="s">
        <v>2533</v>
      </c>
      <c r="C1090" s="1" t="s">
        <v>2432</v>
      </c>
      <c r="D1090" s="1">
        <v>14.49953</v>
      </c>
      <c r="E1090" s="1">
        <v>-83.498350000000002</v>
      </c>
      <c r="F1090" s="1" t="s">
        <v>3824</v>
      </c>
      <c r="G1090" s="1">
        <v>3</v>
      </c>
      <c r="H1090" s="1" t="s">
        <v>24</v>
      </c>
      <c r="I1090" s="1" t="s">
        <v>22</v>
      </c>
      <c r="J1090" s="1" t="s">
        <v>2460</v>
      </c>
      <c r="L1090" s="1" t="s">
        <v>61</v>
      </c>
      <c r="M1090" s="1" t="s">
        <v>3824</v>
      </c>
      <c r="N1090" s="1">
        <v>3</v>
      </c>
      <c r="O1090" s="1" t="s">
        <v>24</v>
      </c>
      <c r="P1090" s="1" t="s">
        <v>22</v>
      </c>
      <c r="Q1090" s="1" t="s">
        <v>2534</v>
      </c>
      <c r="S1090" s="1" t="s">
        <v>61</v>
      </c>
      <c r="U1090" s="1" t="s">
        <v>2442</v>
      </c>
      <c r="V1090" s="1" t="s">
        <v>2533</v>
      </c>
      <c r="W1090" s="1">
        <v>14.49953</v>
      </c>
      <c r="X1090" s="1">
        <v>-83.498350000000002</v>
      </c>
    </row>
    <row r="1091" spans="1:24">
      <c r="A1091" s="1">
        <v>1090</v>
      </c>
      <c r="B1091" s="1" t="s">
        <v>2535</v>
      </c>
      <c r="C1091" s="1" t="s">
        <v>2432</v>
      </c>
      <c r="D1091" s="1">
        <v>14.50034</v>
      </c>
      <c r="E1091" s="1">
        <v>-84.221199999999996</v>
      </c>
      <c r="F1091" s="1" t="s">
        <v>3823</v>
      </c>
      <c r="G1091" s="1">
        <v>7</v>
      </c>
      <c r="H1091" s="1" t="s">
        <v>21</v>
      </c>
      <c r="I1091" s="1" t="s">
        <v>22</v>
      </c>
      <c r="J1091" s="1" t="s">
        <v>2436</v>
      </c>
      <c r="L1091" s="1" t="s">
        <v>61</v>
      </c>
      <c r="M1091" s="1" t="s">
        <v>3822</v>
      </c>
      <c r="N1091" s="1">
        <v>6</v>
      </c>
      <c r="O1091" s="1" t="s">
        <v>21</v>
      </c>
      <c r="P1091" s="1" t="s">
        <v>25</v>
      </c>
      <c r="Q1091" s="1" t="s">
        <v>2536</v>
      </c>
      <c r="S1091" s="1" t="s">
        <v>21</v>
      </c>
      <c r="V1091" s="1" t="s">
        <v>2535</v>
      </c>
      <c r="W1091" s="1">
        <v>14.50034</v>
      </c>
      <c r="X1091" s="1">
        <v>-84.221199999999996</v>
      </c>
    </row>
    <row r="1092" spans="1:24">
      <c r="A1092" s="1">
        <v>1091</v>
      </c>
      <c r="B1092" s="1" t="s">
        <v>2537</v>
      </c>
      <c r="C1092" s="1" t="s">
        <v>2432</v>
      </c>
      <c r="D1092" s="1">
        <v>14.50075</v>
      </c>
      <c r="E1092" s="1">
        <v>-83.243440000000007</v>
      </c>
      <c r="F1092" s="1" t="s">
        <v>695</v>
      </c>
      <c r="G1092" s="1">
        <v>0</v>
      </c>
      <c r="H1092" s="1" t="s">
        <v>21</v>
      </c>
      <c r="I1092" s="1" t="s">
        <v>22</v>
      </c>
      <c r="J1092" s="1" t="s">
        <v>2460</v>
      </c>
      <c r="L1092" s="1" t="s">
        <v>61</v>
      </c>
      <c r="M1092" s="1" t="s">
        <v>695</v>
      </c>
      <c r="N1092" s="1">
        <v>0</v>
      </c>
      <c r="O1092" s="1" t="s">
        <v>21</v>
      </c>
      <c r="P1092" s="1" t="s">
        <v>25</v>
      </c>
      <c r="Q1092" s="1" t="s">
        <v>2494</v>
      </c>
      <c r="S1092" s="1" t="s">
        <v>21</v>
      </c>
      <c r="V1092" s="1" t="s">
        <v>2537</v>
      </c>
      <c r="W1092" s="1">
        <v>14.50075</v>
      </c>
      <c r="X1092" s="1">
        <v>-83.243440000000007</v>
      </c>
    </row>
    <row r="1093" spans="1:24">
      <c r="A1093" s="1">
        <v>1092</v>
      </c>
      <c r="B1093" s="1" t="s">
        <v>2538</v>
      </c>
      <c r="C1093" s="1" t="s">
        <v>2432</v>
      </c>
      <c r="D1093" s="1">
        <v>14.58667</v>
      </c>
      <c r="E1093" s="1">
        <v>-85.030259999999998</v>
      </c>
      <c r="F1093" s="1" t="s">
        <v>3823</v>
      </c>
      <c r="G1093" s="1">
        <v>8</v>
      </c>
      <c r="H1093" s="1" t="s">
        <v>21</v>
      </c>
      <c r="I1093" s="1" t="s">
        <v>22</v>
      </c>
      <c r="J1093" s="1" t="s">
        <v>2539</v>
      </c>
      <c r="L1093" s="1" t="s">
        <v>61</v>
      </c>
      <c r="M1093" s="1" t="s">
        <v>3822</v>
      </c>
      <c r="N1093" s="1">
        <v>4</v>
      </c>
      <c r="O1093" s="1" t="s">
        <v>21</v>
      </c>
      <c r="P1093" s="1" t="s">
        <v>25</v>
      </c>
      <c r="Q1093" s="1" t="s">
        <v>2540</v>
      </c>
      <c r="S1093" s="1" t="s">
        <v>21</v>
      </c>
      <c r="V1093" s="1" t="s">
        <v>2538</v>
      </c>
      <c r="W1093" s="1">
        <v>14.58667</v>
      </c>
      <c r="X1093" s="1">
        <v>-85.030259999999998</v>
      </c>
    </row>
    <row r="1094" spans="1:24">
      <c r="A1094" s="1">
        <v>1093</v>
      </c>
      <c r="B1094" s="1" t="s">
        <v>2541</v>
      </c>
      <c r="C1094" s="1" t="s">
        <v>2432</v>
      </c>
      <c r="D1094" s="1">
        <v>14.50029</v>
      </c>
      <c r="E1094" s="1">
        <v>-83.96611</v>
      </c>
      <c r="F1094" s="1" t="s">
        <v>3823</v>
      </c>
      <c r="G1094" s="1">
        <v>9</v>
      </c>
      <c r="H1094" s="1" t="s">
        <v>21</v>
      </c>
      <c r="I1094" s="1" t="s">
        <v>22</v>
      </c>
      <c r="J1094" s="1" t="s">
        <v>2433</v>
      </c>
      <c r="L1094" s="1" t="s">
        <v>61</v>
      </c>
      <c r="M1094" s="1" t="s">
        <v>3823</v>
      </c>
      <c r="N1094" s="1">
        <v>9</v>
      </c>
      <c r="O1094" s="1" t="s">
        <v>21</v>
      </c>
      <c r="P1094" s="1" t="s">
        <v>25</v>
      </c>
      <c r="Q1094" s="1" t="s">
        <v>2499</v>
      </c>
      <c r="S1094" s="1" t="s">
        <v>21</v>
      </c>
      <c r="V1094" s="1" t="s">
        <v>2541</v>
      </c>
      <c r="W1094" s="1">
        <v>14.50029</v>
      </c>
      <c r="X1094" s="1">
        <v>-83.96611</v>
      </c>
    </row>
    <row r="1095" spans="1:24">
      <c r="A1095" s="1">
        <v>1094</v>
      </c>
      <c r="B1095" s="1" t="s">
        <v>2542</v>
      </c>
      <c r="C1095" s="1" t="s">
        <v>2432</v>
      </c>
      <c r="D1095" s="1">
        <v>14.585940000000001</v>
      </c>
      <c r="E1095" s="1">
        <v>-84.774889999999999</v>
      </c>
      <c r="F1095" s="1" t="s">
        <v>3822</v>
      </c>
      <c r="G1095" s="1">
        <v>5</v>
      </c>
      <c r="H1095" s="1" t="s">
        <v>21</v>
      </c>
      <c r="I1095" s="1" t="s">
        <v>22</v>
      </c>
      <c r="J1095" s="1" t="s">
        <v>2506</v>
      </c>
      <c r="L1095" s="1" t="s">
        <v>61</v>
      </c>
      <c r="M1095" s="1" t="s">
        <v>3823</v>
      </c>
      <c r="N1095" s="1">
        <v>9</v>
      </c>
      <c r="O1095" s="1" t="s">
        <v>21</v>
      </c>
      <c r="P1095" s="1" t="s">
        <v>25</v>
      </c>
      <c r="Q1095" s="1" t="s">
        <v>2543</v>
      </c>
      <c r="S1095" s="1" t="s">
        <v>21</v>
      </c>
      <c r="V1095" s="1" t="s">
        <v>2542</v>
      </c>
      <c r="W1095" s="1">
        <v>14.585940000000001</v>
      </c>
      <c r="X1095" s="1">
        <v>-84.774889999999999</v>
      </c>
    </row>
    <row r="1096" spans="1:24">
      <c r="A1096" s="1">
        <v>1095</v>
      </c>
      <c r="B1096" s="1" t="s">
        <v>2544</v>
      </c>
      <c r="C1096" s="1" t="s">
        <v>2432</v>
      </c>
      <c r="D1096" s="1">
        <v>14.5002</v>
      </c>
      <c r="E1096" s="1">
        <v>-83.711020000000005</v>
      </c>
      <c r="F1096" s="1" t="s">
        <v>3824</v>
      </c>
      <c r="G1096" s="1">
        <v>4</v>
      </c>
      <c r="H1096" s="1" t="s">
        <v>24</v>
      </c>
      <c r="I1096" s="1" t="s">
        <v>22</v>
      </c>
      <c r="J1096" s="1" t="s">
        <v>2474</v>
      </c>
      <c r="L1096" s="1" t="s">
        <v>61</v>
      </c>
      <c r="M1096" s="1" t="s">
        <v>3824</v>
      </c>
      <c r="N1096" s="1">
        <v>3</v>
      </c>
      <c r="O1096" s="1" t="s">
        <v>21</v>
      </c>
      <c r="P1096" s="1" t="s">
        <v>22</v>
      </c>
      <c r="Q1096" s="1" t="s">
        <v>2488</v>
      </c>
      <c r="S1096" s="1" t="s">
        <v>61</v>
      </c>
      <c r="U1096" s="1" t="s">
        <v>2484</v>
      </c>
      <c r="V1096" s="1" t="s">
        <v>2544</v>
      </c>
      <c r="W1096" s="1">
        <v>14.5002</v>
      </c>
      <c r="X1096" s="1">
        <v>-83.711020000000005</v>
      </c>
    </row>
    <row r="1097" spans="1:24">
      <c r="A1097" s="1">
        <v>1096</v>
      </c>
      <c r="B1097" s="1" t="s">
        <v>2545</v>
      </c>
      <c r="C1097" s="1" t="s">
        <v>2432</v>
      </c>
      <c r="D1097" s="1">
        <v>14.585039999999999</v>
      </c>
      <c r="E1097" s="1">
        <v>-84.519559999999998</v>
      </c>
      <c r="F1097" s="1" t="s">
        <v>3823</v>
      </c>
      <c r="G1097" s="1">
        <v>9</v>
      </c>
      <c r="H1097" s="1" t="s">
        <v>21</v>
      </c>
      <c r="I1097" s="1" t="s">
        <v>22</v>
      </c>
      <c r="J1097" s="1" t="s">
        <v>2433</v>
      </c>
      <c r="L1097" s="1" t="s">
        <v>61</v>
      </c>
      <c r="M1097" s="1" t="s">
        <v>3822</v>
      </c>
      <c r="N1097" s="1">
        <v>6</v>
      </c>
      <c r="O1097" s="1" t="s">
        <v>21</v>
      </c>
      <c r="P1097" s="1" t="s">
        <v>25</v>
      </c>
      <c r="Q1097" s="1" t="s">
        <v>2546</v>
      </c>
      <c r="S1097" s="1" t="s">
        <v>21</v>
      </c>
      <c r="U1097" s="1" t="s">
        <v>2547</v>
      </c>
      <c r="V1097" s="1" t="s">
        <v>2545</v>
      </c>
      <c r="W1097" s="1">
        <v>14.585039999999999</v>
      </c>
      <c r="X1097" s="1">
        <v>-84.519559999999998</v>
      </c>
    </row>
    <row r="1098" spans="1:24">
      <c r="A1098" s="1">
        <v>1097</v>
      </c>
      <c r="B1098" s="1" t="s">
        <v>2548</v>
      </c>
      <c r="C1098" s="1" t="s">
        <v>2432</v>
      </c>
      <c r="D1098" s="1">
        <v>14.50015</v>
      </c>
      <c r="E1098" s="1">
        <v>-83.455929999999995</v>
      </c>
      <c r="F1098" s="1" t="s">
        <v>3823</v>
      </c>
      <c r="G1098" s="1">
        <v>9</v>
      </c>
      <c r="H1098" s="1" t="s">
        <v>21</v>
      </c>
      <c r="I1098" s="1" t="s">
        <v>22</v>
      </c>
      <c r="J1098" s="1" t="s">
        <v>2464</v>
      </c>
      <c r="L1098" s="1" t="s">
        <v>61</v>
      </c>
      <c r="M1098" s="1" t="s">
        <v>3823</v>
      </c>
      <c r="N1098" s="1">
        <v>9</v>
      </c>
      <c r="O1098" s="1" t="s">
        <v>21</v>
      </c>
      <c r="P1098" s="1" t="s">
        <v>25</v>
      </c>
      <c r="Q1098" s="1" t="s">
        <v>2508</v>
      </c>
      <c r="S1098" s="1" t="s">
        <v>21</v>
      </c>
      <c r="V1098" s="1" t="s">
        <v>2548</v>
      </c>
      <c r="W1098" s="1">
        <v>14.50015</v>
      </c>
      <c r="X1098" s="1">
        <v>-83.455929999999995</v>
      </c>
    </row>
    <row r="1099" spans="1:24">
      <c r="A1099" s="1">
        <v>1098</v>
      </c>
      <c r="B1099" s="1" t="s">
        <v>2549</v>
      </c>
      <c r="C1099" s="1" t="s">
        <v>2432</v>
      </c>
      <c r="D1099" s="1">
        <v>14.585929999999999</v>
      </c>
      <c r="E1099" s="1">
        <v>-84.264880000000005</v>
      </c>
      <c r="F1099" s="1" t="s">
        <v>3823</v>
      </c>
      <c r="G1099" s="1">
        <v>7</v>
      </c>
      <c r="H1099" s="1" t="s">
        <v>21</v>
      </c>
      <c r="I1099" s="1" t="s">
        <v>22</v>
      </c>
      <c r="J1099" s="1" t="s">
        <v>2433</v>
      </c>
      <c r="L1099" s="1" t="s">
        <v>61</v>
      </c>
      <c r="M1099" s="1" t="s">
        <v>3823</v>
      </c>
      <c r="N1099" s="1">
        <v>9</v>
      </c>
      <c r="O1099" s="1" t="s">
        <v>21</v>
      </c>
      <c r="P1099" s="1" t="s">
        <v>25</v>
      </c>
      <c r="Q1099" s="1" t="s">
        <v>2550</v>
      </c>
      <c r="S1099" s="1" t="s">
        <v>21</v>
      </c>
      <c r="V1099" s="1" t="s">
        <v>2549</v>
      </c>
      <c r="W1099" s="1">
        <v>14.585929999999999</v>
      </c>
      <c r="X1099" s="1">
        <v>-84.264880000000005</v>
      </c>
    </row>
    <row r="1100" spans="1:24">
      <c r="A1100" s="1">
        <v>1099</v>
      </c>
      <c r="B1100" s="1" t="s">
        <v>2551</v>
      </c>
      <c r="C1100" s="1" t="s">
        <v>2432</v>
      </c>
      <c r="D1100" s="1">
        <v>14.585559999999999</v>
      </c>
      <c r="E1100" s="1">
        <v>-84.90222</v>
      </c>
      <c r="F1100" s="1" t="s">
        <v>3823</v>
      </c>
      <c r="G1100" s="1">
        <v>9</v>
      </c>
      <c r="H1100" s="1" t="s">
        <v>21</v>
      </c>
      <c r="I1100" s="1" t="s">
        <v>22</v>
      </c>
      <c r="J1100" s="1" t="s">
        <v>2436</v>
      </c>
      <c r="L1100" s="1" t="s">
        <v>61</v>
      </c>
      <c r="M1100" s="1" t="s">
        <v>3823</v>
      </c>
      <c r="N1100" s="1">
        <v>9</v>
      </c>
      <c r="O1100" s="1" t="s">
        <v>21</v>
      </c>
      <c r="P1100" s="1" t="s">
        <v>25</v>
      </c>
      <c r="Q1100" s="1" t="s">
        <v>2543</v>
      </c>
      <c r="S1100" s="1" t="s">
        <v>21</v>
      </c>
      <c r="V1100" s="1" t="s">
        <v>2551</v>
      </c>
      <c r="W1100" s="1">
        <v>14.585559999999999</v>
      </c>
      <c r="X1100" s="1">
        <v>-84.90222</v>
      </c>
    </row>
    <row r="1101" spans="1:24">
      <c r="A1101" s="1">
        <v>1100</v>
      </c>
      <c r="B1101" s="1" t="s">
        <v>2552</v>
      </c>
      <c r="C1101" s="1" t="s">
        <v>2432</v>
      </c>
      <c r="D1101" s="1">
        <v>14.584860000000001</v>
      </c>
      <c r="E1101" s="1">
        <v>-84.00958</v>
      </c>
      <c r="F1101" s="1" t="s">
        <v>246</v>
      </c>
      <c r="G1101" s="1">
        <v>0</v>
      </c>
      <c r="H1101" s="1" t="s">
        <v>21</v>
      </c>
      <c r="I1101" s="1" t="s">
        <v>22</v>
      </c>
      <c r="J1101" s="1" t="s">
        <v>2436</v>
      </c>
      <c r="L1101" s="1" t="s">
        <v>61</v>
      </c>
      <c r="M1101" s="1" t="s">
        <v>246</v>
      </c>
      <c r="N1101" s="1">
        <v>0</v>
      </c>
      <c r="O1101" s="1" t="s">
        <v>21</v>
      </c>
      <c r="P1101" s="1" t="s">
        <v>25</v>
      </c>
      <c r="Q1101" s="1" t="s">
        <v>2553</v>
      </c>
      <c r="S1101" s="1" t="s">
        <v>21</v>
      </c>
      <c r="V1101" s="1" t="s">
        <v>2552</v>
      </c>
      <c r="W1101" s="1">
        <v>14.584860000000001</v>
      </c>
      <c r="X1101" s="1">
        <v>-84.00958</v>
      </c>
    </row>
    <row r="1102" spans="1:24">
      <c r="A1102" s="1">
        <v>1101</v>
      </c>
      <c r="B1102" s="1" t="s">
        <v>2554</v>
      </c>
      <c r="C1102" s="1" t="s">
        <v>2432</v>
      </c>
      <c r="D1102" s="1">
        <v>14.585520000000001</v>
      </c>
      <c r="E1102" s="1">
        <v>-84.647220000000004</v>
      </c>
      <c r="F1102" s="1" t="s">
        <v>3823</v>
      </c>
      <c r="G1102" s="1">
        <v>7</v>
      </c>
      <c r="H1102" s="1" t="s">
        <v>21</v>
      </c>
      <c r="I1102" s="1" t="s">
        <v>22</v>
      </c>
      <c r="J1102" s="1" t="s">
        <v>2436</v>
      </c>
      <c r="L1102" s="1" t="s">
        <v>61</v>
      </c>
      <c r="M1102" s="1" t="s">
        <v>3823</v>
      </c>
      <c r="N1102" s="1">
        <v>9</v>
      </c>
      <c r="O1102" s="1" t="s">
        <v>21</v>
      </c>
      <c r="P1102" s="1" t="s">
        <v>25</v>
      </c>
      <c r="Q1102" s="1" t="s">
        <v>2555</v>
      </c>
      <c r="S1102" s="1" t="s">
        <v>21</v>
      </c>
      <c r="V1102" s="1" t="s">
        <v>2554</v>
      </c>
      <c r="W1102" s="1">
        <v>14.585520000000001</v>
      </c>
      <c r="X1102" s="1">
        <v>-84.647220000000004</v>
      </c>
    </row>
    <row r="1103" spans="1:24">
      <c r="A1103" s="1">
        <v>1102</v>
      </c>
      <c r="B1103" s="1" t="s">
        <v>2556</v>
      </c>
      <c r="C1103" s="1" t="s">
        <v>2432</v>
      </c>
      <c r="D1103" s="1">
        <v>14.585929999999999</v>
      </c>
      <c r="E1103" s="1">
        <v>-83.754869999999997</v>
      </c>
      <c r="F1103" s="1" t="s">
        <v>246</v>
      </c>
      <c r="G1103" s="1">
        <v>0</v>
      </c>
      <c r="H1103" s="1" t="s">
        <v>21</v>
      </c>
      <c r="I1103" s="1" t="s">
        <v>22</v>
      </c>
      <c r="J1103" s="1" t="s">
        <v>2557</v>
      </c>
      <c r="L1103" s="1" t="s">
        <v>61</v>
      </c>
      <c r="M1103" s="1" t="s">
        <v>246</v>
      </c>
      <c r="N1103" s="1">
        <v>0</v>
      </c>
      <c r="O1103" s="1" t="s">
        <v>21</v>
      </c>
      <c r="P1103" s="1" t="s">
        <v>25</v>
      </c>
      <c r="Q1103" s="1" t="s">
        <v>2558</v>
      </c>
      <c r="S1103" s="1" t="s">
        <v>21</v>
      </c>
      <c r="V1103" s="1" t="s">
        <v>2556</v>
      </c>
      <c r="W1103" s="1">
        <v>14.585929999999999</v>
      </c>
      <c r="X1103" s="1">
        <v>-83.754869999999997</v>
      </c>
    </row>
    <row r="1104" spans="1:24">
      <c r="A1104" s="1">
        <v>1103</v>
      </c>
      <c r="B1104" s="1" t="s">
        <v>2559</v>
      </c>
      <c r="C1104" s="1" t="s">
        <v>2432</v>
      </c>
      <c r="D1104" s="1">
        <v>14.585459999999999</v>
      </c>
      <c r="E1104" s="1">
        <v>-84.392219999999995</v>
      </c>
      <c r="F1104" s="1" t="s">
        <v>3823</v>
      </c>
      <c r="G1104" s="1">
        <v>8</v>
      </c>
      <c r="H1104" s="1" t="s">
        <v>21</v>
      </c>
      <c r="I1104" s="1" t="s">
        <v>22</v>
      </c>
      <c r="J1104" s="1" t="s">
        <v>2436</v>
      </c>
      <c r="L1104" s="1" t="s">
        <v>61</v>
      </c>
      <c r="M1104" s="1" t="s">
        <v>3823</v>
      </c>
      <c r="N1104" s="1">
        <v>8</v>
      </c>
      <c r="O1104" s="1" t="s">
        <v>21</v>
      </c>
      <c r="P1104" s="1" t="s">
        <v>25</v>
      </c>
      <c r="Q1104" s="1" t="s">
        <v>2546</v>
      </c>
      <c r="S1104" s="1" t="s">
        <v>21</v>
      </c>
      <c r="V1104" s="1" t="s">
        <v>2559</v>
      </c>
      <c r="W1104" s="1">
        <v>14.585459999999999</v>
      </c>
      <c r="X1104" s="1">
        <v>-84.392219999999995</v>
      </c>
    </row>
    <row r="1105" spans="1:25">
      <c r="A1105" s="1">
        <v>1104</v>
      </c>
      <c r="B1105" s="1" t="s">
        <v>2560</v>
      </c>
      <c r="C1105" s="1" t="s">
        <v>2432</v>
      </c>
      <c r="D1105" s="1">
        <v>14.585929999999999</v>
      </c>
      <c r="E1105" s="1">
        <v>-83.414869999999993</v>
      </c>
      <c r="F1105" s="1" t="s">
        <v>246</v>
      </c>
      <c r="G1105" s="1">
        <v>0</v>
      </c>
      <c r="H1105" s="1" t="s">
        <v>21</v>
      </c>
      <c r="I1105" s="1" t="s">
        <v>22</v>
      </c>
      <c r="J1105" s="1" t="s">
        <v>2557</v>
      </c>
      <c r="L1105" s="1" t="s">
        <v>61</v>
      </c>
      <c r="M1105" s="1" t="s">
        <v>246</v>
      </c>
      <c r="N1105" s="1">
        <v>0</v>
      </c>
      <c r="O1105" s="1" t="s">
        <v>21</v>
      </c>
      <c r="P1105" s="1" t="s">
        <v>22</v>
      </c>
      <c r="Q1105" s="1" t="s">
        <v>2488</v>
      </c>
      <c r="S1105" s="1" t="s">
        <v>61</v>
      </c>
      <c r="U1105" s="1" t="s">
        <v>2442</v>
      </c>
      <c r="V1105" s="1" t="s">
        <v>2560</v>
      </c>
      <c r="W1105" s="1">
        <v>14.585929999999999</v>
      </c>
      <c r="X1105" s="1">
        <v>-83.414869999999993</v>
      </c>
    </row>
    <row r="1106" spans="1:25">
      <c r="A1106" s="1">
        <v>1105</v>
      </c>
      <c r="B1106" s="1" t="s">
        <v>2561</v>
      </c>
      <c r="C1106" s="1" t="s">
        <v>2432</v>
      </c>
      <c r="D1106" s="1">
        <v>14.585430000000001</v>
      </c>
      <c r="E1106" s="1">
        <v>-84.137230000000002</v>
      </c>
      <c r="F1106" s="1" t="s">
        <v>3823</v>
      </c>
      <c r="G1106" s="1">
        <v>9</v>
      </c>
      <c r="H1106" s="1" t="s">
        <v>21</v>
      </c>
      <c r="I1106" s="1" t="s">
        <v>22</v>
      </c>
      <c r="J1106" s="1" t="s">
        <v>2433</v>
      </c>
      <c r="L1106" s="1" t="s">
        <v>61</v>
      </c>
      <c r="M1106" s="1" t="s">
        <v>3823</v>
      </c>
      <c r="N1106" s="1">
        <v>9</v>
      </c>
      <c r="O1106" s="1" t="s">
        <v>21</v>
      </c>
      <c r="P1106" s="1" t="s">
        <v>25</v>
      </c>
      <c r="Q1106" s="1" t="s">
        <v>2550</v>
      </c>
      <c r="S1106" s="1" t="s">
        <v>21</v>
      </c>
      <c r="V1106" s="1" t="s">
        <v>2561</v>
      </c>
      <c r="W1106" s="1">
        <v>14.585430000000001</v>
      </c>
      <c r="X1106" s="1">
        <v>-84.137230000000002</v>
      </c>
    </row>
    <row r="1107" spans="1:25">
      <c r="A1107" s="1">
        <v>1106</v>
      </c>
      <c r="B1107" s="1" t="s">
        <v>2562</v>
      </c>
      <c r="C1107" s="1" t="s">
        <v>2432</v>
      </c>
      <c r="D1107" s="1">
        <v>14.671609999999999</v>
      </c>
      <c r="E1107" s="1">
        <v>-85.029499999999999</v>
      </c>
      <c r="F1107" s="1" t="s">
        <v>20</v>
      </c>
      <c r="G1107" s="1">
        <v>0</v>
      </c>
      <c r="H1107" s="1" t="s">
        <v>21</v>
      </c>
      <c r="I1107" s="1" t="s">
        <v>22</v>
      </c>
      <c r="J1107" s="1" t="s">
        <v>2436</v>
      </c>
      <c r="L1107" s="1" t="s">
        <v>61</v>
      </c>
      <c r="M1107" s="1" t="s">
        <v>20</v>
      </c>
      <c r="N1107" s="1">
        <v>0</v>
      </c>
      <c r="O1107" s="1" t="s">
        <v>21</v>
      </c>
      <c r="P1107" s="1" t="s">
        <v>25</v>
      </c>
      <c r="Q1107" s="1" t="s">
        <v>2540</v>
      </c>
      <c r="S1107" s="1" t="s">
        <v>21</v>
      </c>
      <c r="V1107" s="1" t="s">
        <v>2562</v>
      </c>
      <c r="W1107" s="1">
        <v>14.671609999999999</v>
      </c>
      <c r="X1107" s="1">
        <v>-85.029499999999999</v>
      </c>
    </row>
    <row r="1108" spans="1:25">
      <c r="A1108" s="1">
        <v>1107</v>
      </c>
      <c r="B1108" s="1" t="s">
        <v>2563</v>
      </c>
      <c r="C1108" s="1" t="s">
        <v>2432</v>
      </c>
      <c r="D1108" s="1">
        <v>14.585369999999999</v>
      </c>
      <c r="E1108" s="1">
        <v>-83.882230000000007</v>
      </c>
      <c r="F1108" s="1" t="s">
        <v>3824</v>
      </c>
      <c r="G1108" s="1">
        <v>4</v>
      </c>
      <c r="H1108" s="1" t="s">
        <v>61</v>
      </c>
      <c r="I1108" s="1" t="s">
        <v>22</v>
      </c>
      <c r="J1108" s="1" t="s">
        <v>2557</v>
      </c>
      <c r="L1108" s="1" t="s">
        <v>61</v>
      </c>
      <c r="M1108" s="1" t="s">
        <v>3824</v>
      </c>
      <c r="N1108" s="1">
        <v>5</v>
      </c>
      <c r="O1108" s="1" t="s">
        <v>24</v>
      </c>
      <c r="P1108" s="1" t="s">
        <v>25</v>
      </c>
      <c r="Q1108" s="1" t="s">
        <v>2558</v>
      </c>
      <c r="S1108" s="1" t="s">
        <v>21</v>
      </c>
      <c r="U1108" s="1" t="s">
        <v>2564</v>
      </c>
      <c r="V1108" s="1" t="s">
        <v>2563</v>
      </c>
      <c r="W1108" s="1">
        <v>14.585369999999999</v>
      </c>
      <c r="X1108" s="1">
        <v>-83.882230000000007</v>
      </c>
    </row>
    <row r="1109" spans="1:25">
      <c r="A1109" s="1">
        <v>1108</v>
      </c>
      <c r="B1109" s="1" t="s">
        <v>2565</v>
      </c>
      <c r="C1109" s="1" t="s">
        <v>2432</v>
      </c>
      <c r="D1109" s="1">
        <v>14.670859999999999</v>
      </c>
      <c r="E1109" s="1">
        <v>-84.774039999999999</v>
      </c>
      <c r="F1109" s="1" t="s">
        <v>3822</v>
      </c>
      <c r="G1109" s="1">
        <v>6</v>
      </c>
      <c r="H1109" s="1" t="s">
        <v>21</v>
      </c>
      <c r="I1109" s="1" t="s">
        <v>22</v>
      </c>
      <c r="J1109" s="1" t="s">
        <v>2436</v>
      </c>
      <c r="L1109" s="1" t="s">
        <v>61</v>
      </c>
      <c r="M1109" s="1" t="s">
        <v>3823</v>
      </c>
      <c r="N1109" s="1">
        <v>9</v>
      </c>
      <c r="O1109" s="1" t="s">
        <v>21</v>
      </c>
      <c r="P1109" s="1" t="s">
        <v>25</v>
      </c>
      <c r="Q1109" s="1" t="s">
        <v>2543</v>
      </c>
      <c r="S1109" s="1" t="s">
        <v>21</v>
      </c>
      <c r="V1109" s="1" t="s">
        <v>2565</v>
      </c>
      <c r="W1109" s="1">
        <v>14.670859999999999</v>
      </c>
      <c r="X1109" s="1">
        <v>-84.774039999999999</v>
      </c>
    </row>
    <row r="1110" spans="1:25">
      <c r="A1110" s="1">
        <v>1109</v>
      </c>
      <c r="B1110" s="1" t="s">
        <v>2566</v>
      </c>
      <c r="C1110" s="1" t="s">
        <v>2432</v>
      </c>
      <c r="D1110" s="1">
        <v>14.58534</v>
      </c>
      <c r="E1110" s="1">
        <v>-83.62724</v>
      </c>
      <c r="F1110" s="1" t="s">
        <v>246</v>
      </c>
      <c r="G1110" s="1">
        <v>0</v>
      </c>
      <c r="H1110" s="1" t="s">
        <v>21</v>
      </c>
      <c r="I1110" s="1" t="s">
        <v>22</v>
      </c>
      <c r="J1110" s="1" t="s">
        <v>2557</v>
      </c>
      <c r="L1110" s="1" t="s">
        <v>61</v>
      </c>
      <c r="M1110" s="1" t="s">
        <v>246</v>
      </c>
      <c r="N1110" s="1">
        <v>0</v>
      </c>
      <c r="O1110" s="1" t="s">
        <v>21</v>
      </c>
      <c r="P1110" s="1" t="s">
        <v>25</v>
      </c>
      <c r="Q1110" s="1" t="s">
        <v>2567</v>
      </c>
      <c r="S1110" s="1" t="s">
        <v>21</v>
      </c>
      <c r="V1110" s="1" t="s">
        <v>2566</v>
      </c>
      <c r="W1110" s="1">
        <v>14.58534</v>
      </c>
      <c r="X1110" s="1">
        <v>-83.62724</v>
      </c>
    </row>
    <row r="1111" spans="1:25">
      <c r="A1111" s="1">
        <v>1110</v>
      </c>
      <c r="B1111" s="1" t="s">
        <v>2568</v>
      </c>
      <c r="C1111" s="1" t="s">
        <v>2432</v>
      </c>
      <c r="D1111" s="1">
        <v>14.67083</v>
      </c>
      <c r="E1111" s="1">
        <v>-84.263829999999999</v>
      </c>
      <c r="F1111" s="1" t="s">
        <v>223</v>
      </c>
      <c r="G1111" s="1">
        <v>0</v>
      </c>
      <c r="H1111" s="1" t="s">
        <v>21</v>
      </c>
      <c r="I1111" s="1" t="s">
        <v>22</v>
      </c>
      <c r="J1111" s="1" t="s">
        <v>2433</v>
      </c>
      <c r="L1111" s="1" t="s">
        <v>61</v>
      </c>
      <c r="M1111" s="1" t="s">
        <v>54</v>
      </c>
      <c r="N1111" s="1">
        <v>2</v>
      </c>
      <c r="O1111" s="1" t="s">
        <v>21</v>
      </c>
      <c r="P1111" s="1" t="s">
        <v>25</v>
      </c>
      <c r="Q1111" s="1" t="s">
        <v>2550</v>
      </c>
      <c r="S1111" s="1" t="s">
        <v>21</v>
      </c>
      <c r="U1111" s="1" t="s">
        <v>2569</v>
      </c>
      <c r="V1111" s="1" t="s">
        <v>2568</v>
      </c>
      <c r="W1111" s="1">
        <v>14.67083</v>
      </c>
      <c r="X1111" s="1">
        <v>-84.263829999999999</v>
      </c>
      <c r="Y1111" s="1" t="s">
        <v>3874</v>
      </c>
    </row>
    <row r="1112" spans="1:25">
      <c r="A1112" s="1">
        <v>1111</v>
      </c>
      <c r="B1112" s="1" t="s">
        <v>2570</v>
      </c>
      <c r="C1112" s="1" t="s">
        <v>2432</v>
      </c>
      <c r="D1112" s="1">
        <v>14.585279999999999</v>
      </c>
      <c r="E1112" s="1">
        <v>-83.372249999999994</v>
      </c>
      <c r="F1112" s="1" t="s">
        <v>695</v>
      </c>
      <c r="G1112" s="1">
        <v>0</v>
      </c>
      <c r="H1112" s="1" t="s">
        <v>21</v>
      </c>
      <c r="I1112" s="1" t="s">
        <v>22</v>
      </c>
      <c r="J1112" s="1" t="s">
        <v>2474</v>
      </c>
      <c r="L1112" s="1" t="s">
        <v>61</v>
      </c>
      <c r="M1112" s="1" t="s">
        <v>695</v>
      </c>
      <c r="N1112" s="1">
        <v>0</v>
      </c>
      <c r="O1112" s="1" t="s">
        <v>21</v>
      </c>
      <c r="P1112" s="1" t="s">
        <v>22</v>
      </c>
      <c r="Q1112" s="1" t="s">
        <v>2488</v>
      </c>
      <c r="S1112" s="1" t="s">
        <v>61</v>
      </c>
      <c r="U1112" s="1" t="s">
        <v>2442</v>
      </c>
      <c r="V1112" s="1" t="s">
        <v>2570</v>
      </c>
      <c r="W1112" s="1">
        <v>14.585279999999999</v>
      </c>
      <c r="X1112" s="1">
        <v>-83.372249999999994</v>
      </c>
    </row>
    <row r="1113" spans="1:25">
      <c r="A1113" s="1">
        <v>1112</v>
      </c>
      <c r="B1113" s="1" t="s">
        <v>2571</v>
      </c>
      <c r="C1113" s="1" t="s">
        <v>2432</v>
      </c>
      <c r="D1113" s="1">
        <v>14.669729999999999</v>
      </c>
      <c r="E1113" s="1">
        <v>-84.008430000000004</v>
      </c>
      <c r="F1113" s="1" t="s">
        <v>3822</v>
      </c>
      <c r="G1113" s="1">
        <v>6</v>
      </c>
      <c r="H1113" s="1" t="s">
        <v>21</v>
      </c>
      <c r="I1113" s="1" t="s">
        <v>22</v>
      </c>
      <c r="J1113" s="1" t="s">
        <v>2433</v>
      </c>
      <c r="L1113" s="1" t="s">
        <v>61</v>
      </c>
      <c r="M1113" s="1" t="s">
        <v>3822</v>
      </c>
      <c r="N1113" s="1">
        <v>6</v>
      </c>
      <c r="O1113" s="1" t="s">
        <v>21</v>
      </c>
      <c r="P1113" s="1" t="s">
        <v>25</v>
      </c>
      <c r="Q1113" s="1" t="s">
        <v>2553</v>
      </c>
      <c r="S1113" s="1" t="s">
        <v>21</v>
      </c>
      <c r="U1113" s="1" t="s">
        <v>2572</v>
      </c>
      <c r="V1113" s="1" t="s">
        <v>2571</v>
      </c>
      <c r="W1113" s="1">
        <v>14.669729999999999</v>
      </c>
      <c r="X1113" s="1">
        <v>-84.008430000000004</v>
      </c>
    </row>
    <row r="1114" spans="1:25">
      <c r="A1114" s="1">
        <v>1113</v>
      </c>
      <c r="B1114" s="1" t="s">
        <v>2573</v>
      </c>
      <c r="C1114" s="1" t="s">
        <v>2432</v>
      </c>
      <c r="D1114" s="1">
        <v>14.670489999999999</v>
      </c>
      <c r="E1114" s="1">
        <v>-84.901409999999998</v>
      </c>
      <c r="F1114" s="1" t="s">
        <v>3823</v>
      </c>
      <c r="G1114" s="1">
        <v>9</v>
      </c>
      <c r="H1114" s="1" t="s">
        <v>21</v>
      </c>
      <c r="I1114" s="1" t="s">
        <v>22</v>
      </c>
      <c r="J1114" s="1" t="s">
        <v>2433</v>
      </c>
      <c r="L1114" s="1" t="s">
        <v>61</v>
      </c>
      <c r="M1114" s="1" t="s">
        <v>3823</v>
      </c>
      <c r="N1114" s="1">
        <v>9</v>
      </c>
      <c r="O1114" s="1" t="s">
        <v>21</v>
      </c>
      <c r="P1114" s="1" t="s">
        <v>25</v>
      </c>
      <c r="Q1114" s="1" t="s">
        <v>2543</v>
      </c>
      <c r="S1114" s="1" t="s">
        <v>21</v>
      </c>
      <c r="V1114" s="1" t="s">
        <v>2573</v>
      </c>
      <c r="W1114" s="1">
        <v>14.670489999999999</v>
      </c>
      <c r="X1114" s="1">
        <v>-84.901409999999998</v>
      </c>
    </row>
    <row r="1115" spans="1:25">
      <c r="A1115" s="1">
        <v>1114</v>
      </c>
      <c r="B1115" s="1" t="s">
        <v>2574</v>
      </c>
      <c r="C1115" s="1" t="s">
        <v>2432</v>
      </c>
      <c r="D1115" s="1">
        <v>14.67079</v>
      </c>
      <c r="E1115" s="1">
        <v>-83.753630000000001</v>
      </c>
      <c r="F1115" s="1" t="s">
        <v>246</v>
      </c>
      <c r="G1115" s="1">
        <v>0</v>
      </c>
      <c r="H1115" s="1" t="s">
        <v>21</v>
      </c>
      <c r="I1115" s="1" t="s">
        <v>22</v>
      </c>
      <c r="J1115" s="1" t="s">
        <v>2474</v>
      </c>
      <c r="L1115" s="1" t="s">
        <v>61</v>
      </c>
      <c r="M1115" s="1" t="s">
        <v>246</v>
      </c>
      <c r="N1115" s="1">
        <v>0</v>
      </c>
      <c r="O1115" s="1" t="s">
        <v>21</v>
      </c>
      <c r="P1115" s="1" t="s">
        <v>25</v>
      </c>
      <c r="Q1115" s="1" t="s">
        <v>2558</v>
      </c>
      <c r="S1115" s="1" t="s">
        <v>21</v>
      </c>
      <c r="V1115" s="1" t="s">
        <v>2574</v>
      </c>
      <c r="W1115" s="1">
        <v>14.67079</v>
      </c>
      <c r="X1115" s="1">
        <v>-83.753630000000001</v>
      </c>
    </row>
    <row r="1116" spans="1:25">
      <c r="A1116" s="1">
        <v>1115</v>
      </c>
      <c r="B1116" s="1" t="s">
        <v>2575</v>
      </c>
      <c r="C1116" s="1" t="s">
        <v>2432</v>
      </c>
      <c r="D1116" s="1">
        <v>14.670360000000001</v>
      </c>
      <c r="E1116" s="1">
        <v>-84.306190000000001</v>
      </c>
      <c r="F1116" s="1" t="s">
        <v>3823</v>
      </c>
      <c r="G1116" s="1">
        <v>8</v>
      </c>
      <c r="H1116" s="1" t="s">
        <v>21</v>
      </c>
      <c r="I1116" s="1" t="s">
        <v>22</v>
      </c>
      <c r="J1116" s="1" t="s">
        <v>2436</v>
      </c>
      <c r="L1116" s="1" t="s">
        <v>61</v>
      </c>
      <c r="M1116" s="1" t="s">
        <v>3822</v>
      </c>
      <c r="N1116" s="1">
        <v>5</v>
      </c>
      <c r="O1116" s="1" t="s">
        <v>21</v>
      </c>
      <c r="P1116" s="1" t="s">
        <v>22</v>
      </c>
      <c r="Q1116" s="1" t="s">
        <v>2441</v>
      </c>
      <c r="S1116" s="1" t="s">
        <v>61</v>
      </c>
      <c r="U1116" s="1" t="s">
        <v>2568</v>
      </c>
      <c r="V1116" s="1" t="s">
        <v>2575</v>
      </c>
      <c r="W1116" s="1">
        <v>14.670360000000001</v>
      </c>
      <c r="X1116" s="1">
        <v>-84.306190000000001</v>
      </c>
    </row>
    <row r="1117" spans="1:25">
      <c r="A1117" s="1">
        <v>1116</v>
      </c>
      <c r="B1117" s="1" t="s">
        <v>2576</v>
      </c>
      <c r="C1117" s="1" t="s">
        <v>2432</v>
      </c>
      <c r="D1117" s="1">
        <v>14.67076</v>
      </c>
      <c r="E1117" s="1">
        <v>-83.413489999999996</v>
      </c>
      <c r="F1117" s="1" t="s">
        <v>246</v>
      </c>
      <c r="G1117" s="1">
        <v>0</v>
      </c>
      <c r="H1117" s="1" t="s">
        <v>21</v>
      </c>
      <c r="I1117" s="1" t="s">
        <v>22</v>
      </c>
      <c r="J1117" s="1" t="s">
        <v>2516</v>
      </c>
      <c r="L1117" s="1" t="s">
        <v>61</v>
      </c>
      <c r="M1117" s="1" t="s">
        <v>246</v>
      </c>
      <c r="N1117" s="1">
        <v>0</v>
      </c>
      <c r="O1117" s="1" t="s">
        <v>21</v>
      </c>
      <c r="P1117" s="1" t="s">
        <v>25</v>
      </c>
      <c r="Q1117" s="1" t="s">
        <v>2577</v>
      </c>
      <c r="S1117" s="1" t="s">
        <v>21</v>
      </c>
      <c r="V1117" s="1" t="s">
        <v>2576</v>
      </c>
      <c r="W1117" s="1">
        <v>14.67076</v>
      </c>
      <c r="X1117" s="1">
        <v>-83.413489999999996</v>
      </c>
    </row>
    <row r="1118" spans="1:25">
      <c r="A1118" s="1">
        <v>1117</v>
      </c>
      <c r="B1118" s="1" t="s">
        <v>2578</v>
      </c>
      <c r="C1118" s="1" t="s">
        <v>2432</v>
      </c>
      <c r="D1118" s="1">
        <v>14.67028</v>
      </c>
      <c r="E1118" s="1">
        <v>-84.051100000000005</v>
      </c>
      <c r="F1118" s="1" t="s">
        <v>246</v>
      </c>
      <c r="G1118" s="1">
        <v>0</v>
      </c>
      <c r="H1118" s="1" t="s">
        <v>21</v>
      </c>
      <c r="I1118" s="1" t="s">
        <v>22</v>
      </c>
      <c r="J1118" s="1" t="s">
        <v>2467</v>
      </c>
      <c r="L1118" s="1" t="s">
        <v>61</v>
      </c>
      <c r="M1118" s="1" t="s">
        <v>246</v>
      </c>
      <c r="N1118" s="1">
        <v>0</v>
      </c>
      <c r="O1118" s="1" t="s">
        <v>21</v>
      </c>
      <c r="P1118" s="1" t="s">
        <v>22</v>
      </c>
      <c r="Q1118" s="1" t="s">
        <v>2579</v>
      </c>
      <c r="S1118" s="1" t="s">
        <v>61</v>
      </c>
      <c r="U1118" s="1" t="s">
        <v>2484</v>
      </c>
      <c r="V1118" s="1" t="s">
        <v>2578</v>
      </c>
      <c r="W1118" s="1">
        <v>14.67028</v>
      </c>
      <c r="X1118" s="1">
        <v>-84.051100000000005</v>
      </c>
    </row>
    <row r="1119" spans="1:25">
      <c r="A1119" s="1">
        <v>1118</v>
      </c>
      <c r="B1119" s="1" t="s">
        <v>2580</v>
      </c>
      <c r="C1119" s="1" t="s">
        <v>2432</v>
      </c>
      <c r="D1119" s="1">
        <v>14.67023</v>
      </c>
      <c r="E1119" s="1">
        <v>-83.796000000000006</v>
      </c>
      <c r="F1119" s="1" t="s">
        <v>3824</v>
      </c>
      <c r="G1119" s="1">
        <v>6</v>
      </c>
      <c r="H1119" s="1" t="s">
        <v>21</v>
      </c>
      <c r="I1119" s="1" t="s">
        <v>22</v>
      </c>
      <c r="J1119" s="1" t="s">
        <v>2460</v>
      </c>
      <c r="L1119" s="1" t="s">
        <v>61</v>
      </c>
      <c r="M1119" s="1" t="s">
        <v>3825</v>
      </c>
      <c r="N1119" s="1">
        <v>8</v>
      </c>
      <c r="O1119" s="1" t="s">
        <v>21</v>
      </c>
      <c r="P1119" s="1" t="s">
        <v>25</v>
      </c>
      <c r="Q1119" s="1" t="s">
        <v>2558</v>
      </c>
      <c r="S1119" s="1" t="s">
        <v>21</v>
      </c>
      <c r="V1119" s="1" t="s">
        <v>2580</v>
      </c>
      <c r="W1119" s="1">
        <v>14.67023</v>
      </c>
      <c r="X1119" s="1">
        <v>-83.796000000000006</v>
      </c>
    </row>
    <row r="1120" spans="1:25">
      <c r="A1120" s="1">
        <v>1119</v>
      </c>
      <c r="B1120" s="1" t="s">
        <v>2581</v>
      </c>
      <c r="C1120" s="1" t="s">
        <v>2432</v>
      </c>
      <c r="D1120" s="1">
        <v>14.755929999999999</v>
      </c>
      <c r="E1120" s="1">
        <v>-84.774889999999999</v>
      </c>
      <c r="F1120" s="1" t="s">
        <v>54</v>
      </c>
      <c r="G1120" s="1">
        <v>2</v>
      </c>
      <c r="H1120" s="1" t="s">
        <v>21</v>
      </c>
      <c r="I1120" s="1" t="s">
        <v>22</v>
      </c>
      <c r="J1120" s="1" t="s">
        <v>2433</v>
      </c>
      <c r="L1120" s="1" t="s">
        <v>61</v>
      </c>
      <c r="M1120" s="1" t="s">
        <v>54</v>
      </c>
      <c r="N1120" s="1">
        <v>0</v>
      </c>
      <c r="O1120" s="1" t="s">
        <v>21</v>
      </c>
      <c r="P1120" s="1" t="s">
        <v>22</v>
      </c>
      <c r="Q1120" s="1" t="s">
        <v>2441</v>
      </c>
      <c r="S1120" s="1" t="s">
        <v>61</v>
      </c>
      <c r="U1120" s="1" t="s">
        <v>2582</v>
      </c>
      <c r="V1120" s="1" t="s">
        <v>2581</v>
      </c>
      <c r="W1120" s="1">
        <v>14.755929999999999</v>
      </c>
      <c r="X1120" s="1">
        <v>-84.774889999999999</v>
      </c>
    </row>
    <row r="1121" spans="1:24">
      <c r="A1121" s="1">
        <v>1120</v>
      </c>
      <c r="B1121" s="1" t="s">
        <v>2583</v>
      </c>
      <c r="C1121" s="1" t="s">
        <v>2432</v>
      </c>
      <c r="D1121" s="1">
        <v>14.757110000000001</v>
      </c>
      <c r="E1121" s="1">
        <v>-83.840220000000002</v>
      </c>
      <c r="F1121" s="1" t="s">
        <v>3823</v>
      </c>
      <c r="G1121" s="1">
        <v>7</v>
      </c>
      <c r="H1121" s="1" t="s">
        <v>21</v>
      </c>
      <c r="I1121" s="1" t="s">
        <v>22</v>
      </c>
      <c r="J1121" s="1" t="s">
        <v>2460</v>
      </c>
      <c r="L1121" s="1" t="s">
        <v>61</v>
      </c>
      <c r="M1121" s="1" t="s">
        <v>3823</v>
      </c>
      <c r="N1121" s="1">
        <v>8</v>
      </c>
      <c r="O1121" s="1" t="s">
        <v>21</v>
      </c>
      <c r="P1121" s="1" t="s">
        <v>25</v>
      </c>
      <c r="Q1121" s="1" t="s">
        <v>2584</v>
      </c>
      <c r="S1121" s="1" t="s">
        <v>21</v>
      </c>
      <c r="V1121" s="1" t="s">
        <v>2583</v>
      </c>
      <c r="W1121" s="1">
        <v>14.757110000000001</v>
      </c>
      <c r="X1121" s="1">
        <v>-83.840220000000002</v>
      </c>
    </row>
    <row r="1122" spans="1:24">
      <c r="A1122" s="1">
        <v>1121</v>
      </c>
      <c r="B1122" s="1" t="s">
        <v>2585</v>
      </c>
      <c r="C1122" s="1" t="s">
        <v>2432</v>
      </c>
      <c r="D1122" s="1">
        <v>14.67009</v>
      </c>
      <c r="E1122" s="1">
        <v>-83.370850000000004</v>
      </c>
      <c r="F1122" s="1" t="s">
        <v>20</v>
      </c>
      <c r="G1122" s="1">
        <v>0</v>
      </c>
      <c r="H1122" s="1" t="s">
        <v>21</v>
      </c>
      <c r="I1122" s="1" t="s">
        <v>22</v>
      </c>
      <c r="J1122" s="1" t="s">
        <v>2474</v>
      </c>
      <c r="L1122" s="1" t="s">
        <v>61</v>
      </c>
      <c r="M1122" s="1" t="s">
        <v>20</v>
      </c>
      <c r="N1122" s="1">
        <v>0</v>
      </c>
      <c r="O1122" s="1" t="s">
        <v>21</v>
      </c>
      <c r="P1122" s="1" t="s">
        <v>22</v>
      </c>
      <c r="Q1122" s="1" t="s">
        <v>2488</v>
      </c>
      <c r="S1122" s="1" t="s">
        <v>61</v>
      </c>
      <c r="U1122" s="1" t="s">
        <v>2442</v>
      </c>
      <c r="V1122" s="1" t="s">
        <v>2585</v>
      </c>
      <c r="W1122" s="1">
        <v>14.67009</v>
      </c>
      <c r="X1122" s="1">
        <v>-83.370850000000004</v>
      </c>
    </row>
    <row r="1123" spans="1:24">
      <c r="A1123" s="1">
        <v>1122</v>
      </c>
      <c r="B1123" s="1" t="s">
        <v>2586</v>
      </c>
      <c r="C1123" s="1" t="s">
        <v>2432</v>
      </c>
      <c r="D1123" s="1">
        <v>14.755929999999999</v>
      </c>
      <c r="E1123" s="1">
        <v>-83.584869999999995</v>
      </c>
      <c r="F1123" s="1" t="s">
        <v>3824</v>
      </c>
      <c r="G1123" s="1">
        <v>6</v>
      </c>
      <c r="H1123" s="1" t="s">
        <v>21</v>
      </c>
      <c r="I1123" s="1" t="s">
        <v>22</v>
      </c>
      <c r="J1123" s="1" t="s">
        <v>2557</v>
      </c>
      <c r="L1123" s="1" t="s">
        <v>61</v>
      </c>
      <c r="M1123" s="1" t="s">
        <v>3824</v>
      </c>
      <c r="N1123" s="1">
        <v>3</v>
      </c>
      <c r="O1123" s="1" t="s">
        <v>21</v>
      </c>
      <c r="P1123" s="1" t="s">
        <v>25</v>
      </c>
      <c r="Q1123" s="1" t="s">
        <v>2587</v>
      </c>
      <c r="S1123" s="1" t="s">
        <v>21</v>
      </c>
      <c r="U1123" s="1" t="s">
        <v>2588</v>
      </c>
      <c r="V1123" s="1" t="s">
        <v>2586</v>
      </c>
      <c r="W1123" s="1">
        <v>14.755929999999999</v>
      </c>
      <c r="X1123" s="1">
        <v>-83.584869999999995</v>
      </c>
    </row>
    <row r="1124" spans="1:24">
      <c r="A1124" s="1">
        <v>1123</v>
      </c>
      <c r="B1124" s="1" t="s">
        <v>2589</v>
      </c>
      <c r="C1124" s="1" t="s">
        <v>2432</v>
      </c>
      <c r="D1124" s="1">
        <v>14.755380000000001</v>
      </c>
      <c r="E1124" s="1">
        <v>-84.052199999999999</v>
      </c>
      <c r="F1124" s="1" t="s">
        <v>3823</v>
      </c>
      <c r="G1124" s="1">
        <v>7</v>
      </c>
      <c r="H1124" s="1" t="s">
        <v>21</v>
      </c>
      <c r="I1124" s="1" t="s">
        <v>22</v>
      </c>
      <c r="J1124" s="1" t="s">
        <v>2436</v>
      </c>
      <c r="L1124" s="1" t="s">
        <v>61</v>
      </c>
      <c r="M1124" s="1" t="s">
        <v>3823</v>
      </c>
      <c r="N1124" s="1">
        <v>9</v>
      </c>
      <c r="O1124" s="1" t="s">
        <v>21</v>
      </c>
      <c r="P1124" s="1" t="s">
        <v>22</v>
      </c>
      <c r="Q1124" s="1" t="s">
        <v>2441</v>
      </c>
      <c r="S1124" s="1" t="s">
        <v>61</v>
      </c>
      <c r="U1124" s="1" t="s">
        <v>2590</v>
      </c>
      <c r="V1124" s="1" t="s">
        <v>2589</v>
      </c>
      <c r="W1124" s="1">
        <v>14.755380000000001</v>
      </c>
      <c r="X1124" s="1">
        <v>-84.052199999999999</v>
      </c>
    </row>
    <row r="1125" spans="1:24">
      <c r="A1125" s="1">
        <v>1124</v>
      </c>
      <c r="B1125" s="1" t="s">
        <v>2591</v>
      </c>
      <c r="C1125" s="1" t="s">
        <v>2432</v>
      </c>
      <c r="D1125" s="1">
        <v>14.754580000000001</v>
      </c>
      <c r="E1125" s="1">
        <v>-83.329560000000001</v>
      </c>
      <c r="F1125" s="1" t="s">
        <v>695</v>
      </c>
      <c r="G1125" s="1">
        <v>0</v>
      </c>
      <c r="H1125" s="1" t="s">
        <v>21</v>
      </c>
      <c r="I1125" s="1" t="s">
        <v>22</v>
      </c>
      <c r="J1125" s="1" t="s">
        <v>2460</v>
      </c>
      <c r="L1125" s="1" t="s">
        <v>61</v>
      </c>
      <c r="M1125" s="1" t="s">
        <v>695</v>
      </c>
      <c r="N1125" s="1">
        <v>0</v>
      </c>
      <c r="O1125" s="1" t="s">
        <v>21</v>
      </c>
      <c r="P1125" s="1" t="s">
        <v>25</v>
      </c>
      <c r="Q1125" s="1" t="s">
        <v>2592</v>
      </c>
      <c r="S1125" s="1" t="s">
        <v>21</v>
      </c>
      <c r="V1125" s="1" t="s">
        <v>2591</v>
      </c>
      <c r="W1125" s="1">
        <v>14.754580000000001</v>
      </c>
      <c r="X1125" s="1">
        <v>-83.329560000000001</v>
      </c>
    </row>
    <row r="1126" spans="1:24">
      <c r="A1126" s="1">
        <v>1125</v>
      </c>
      <c r="B1126" s="1" t="s">
        <v>2593</v>
      </c>
      <c r="C1126" s="1" t="s">
        <v>2432</v>
      </c>
      <c r="D1126" s="1">
        <v>14.755319999999999</v>
      </c>
      <c r="E1126" s="1">
        <v>-83.627200000000002</v>
      </c>
      <c r="F1126" s="1" t="s">
        <v>3824</v>
      </c>
      <c r="G1126" s="1">
        <v>3</v>
      </c>
      <c r="H1126" s="1" t="s">
        <v>21</v>
      </c>
      <c r="I1126" s="1" t="s">
        <v>22</v>
      </c>
      <c r="J1126" s="1" t="s">
        <v>2460</v>
      </c>
      <c r="L1126" s="1" t="s">
        <v>61</v>
      </c>
      <c r="M1126" s="1" t="s">
        <v>3824</v>
      </c>
      <c r="N1126" s="1">
        <v>3</v>
      </c>
      <c r="O1126" s="1" t="s">
        <v>21</v>
      </c>
      <c r="P1126" s="1" t="s">
        <v>25</v>
      </c>
      <c r="Q1126" s="1" t="s">
        <v>2587</v>
      </c>
      <c r="S1126" s="1" t="s">
        <v>21</v>
      </c>
      <c r="U1126" s="1" t="s">
        <v>2594</v>
      </c>
      <c r="V1126" s="1" t="s">
        <v>2593</v>
      </c>
      <c r="W1126" s="1">
        <v>14.755319999999999</v>
      </c>
      <c r="X1126" s="1">
        <v>-83.627200000000002</v>
      </c>
    </row>
    <row r="1127" spans="1:24">
      <c r="A1127" s="1">
        <v>1126</v>
      </c>
      <c r="B1127" s="1" t="s">
        <v>2595</v>
      </c>
      <c r="C1127" s="1" t="s">
        <v>2432</v>
      </c>
      <c r="D1127" s="1">
        <v>14.83948</v>
      </c>
      <c r="E1127" s="1">
        <v>-83.498189999999994</v>
      </c>
      <c r="F1127" s="1" t="s">
        <v>695</v>
      </c>
      <c r="G1127" s="1">
        <v>0</v>
      </c>
      <c r="H1127" s="1" t="s">
        <v>21</v>
      </c>
      <c r="I1127" s="1" t="s">
        <v>22</v>
      </c>
      <c r="J1127" s="1" t="s">
        <v>2464</v>
      </c>
      <c r="L1127" s="1" t="s">
        <v>61</v>
      </c>
      <c r="M1127" s="1" t="s">
        <v>695</v>
      </c>
      <c r="N1127" s="1">
        <v>0</v>
      </c>
      <c r="O1127" s="1" t="s">
        <v>21</v>
      </c>
      <c r="P1127" s="1" t="s">
        <v>25</v>
      </c>
      <c r="Q1127" s="1" t="s">
        <v>2596</v>
      </c>
      <c r="S1127" s="1" t="s">
        <v>21</v>
      </c>
      <c r="V1127" s="1" t="s">
        <v>2595</v>
      </c>
      <c r="W1127" s="1">
        <v>14.83948</v>
      </c>
      <c r="X1127" s="1">
        <v>-83.498189999999994</v>
      </c>
    </row>
    <row r="1128" spans="1:24">
      <c r="A1128" s="1">
        <v>1127</v>
      </c>
      <c r="B1128" s="1" t="s">
        <v>2597</v>
      </c>
      <c r="C1128" s="1" t="s">
        <v>2432</v>
      </c>
      <c r="D1128" s="1">
        <v>14.75529</v>
      </c>
      <c r="E1128" s="1">
        <v>-83.457210000000003</v>
      </c>
      <c r="F1128" s="1" t="s">
        <v>695</v>
      </c>
      <c r="G1128" s="1">
        <v>0</v>
      </c>
      <c r="H1128" s="1" t="s">
        <v>21</v>
      </c>
      <c r="I1128" s="1" t="s">
        <v>22</v>
      </c>
      <c r="J1128" s="1" t="s">
        <v>2474</v>
      </c>
      <c r="L1128" s="1" t="s">
        <v>61</v>
      </c>
      <c r="M1128" s="1" t="s">
        <v>695</v>
      </c>
      <c r="N1128" s="1">
        <v>0</v>
      </c>
      <c r="O1128" s="1" t="s">
        <v>21</v>
      </c>
      <c r="P1128" s="1" t="s">
        <v>25</v>
      </c>
      <c r="Q1128" s="1" t="s">
        <v>2596</v>
      </c>
      <c r="S1128" s="1" t="s">
        <v>21</v>
      </c>
      <c r="V1128" s="1" t="s">
        <v>2597</v>
      </c>
      <c r="W1128" s="1">
        <v>14.75529</v>
      </c>
      <c r="X1128" s="1">
        <v>-83.457210000000003</v>
      </c>
    </row>
    <row r="1129" spans="1:24">
      <c r="A1129" s="1">
        <v>1128</v>
      </c>
      <c r="B1129" s="1" t="s">
        <v>2598</v>
      </c>
      <c r="C1129" s="1" t="s">
        <v>2432</v>
      </c>
      <c r="D1129" s="1">
        <v>14.840159999999999</v>
      </c>
      <c r="E1129" s="1">
        <v>-83.625889999999998</v>
      </c>
      <c r="F1129" s="1" t="s">
        <v>695</v>
      </c>
      <c r="G1129" s="1">
        <v>0</v>
      </c>
      <c r="H1129" s="1" t="s">
        <v>21</v>
      </c>
      <c r="I1129" s="1" t="s">
        <v>22</v>
      </c>
      <c r="J1129" s="1" t="s">
        <v>2557</v>
      </c>
      <c r="L1129" s="1" t="s">
        <v>61</v>
      </c>
      <c r="M1129" s="1" t="s">
        <v>695</v>
      </c>
      <c r="N1129" s="1">
        <v>0</v>
      </c>
      <c r="O1129" s="1" t="s">
        <v>21</v>
      </c>
      <c r="P1129" s="1" t="s">
        <v>25</v>
      </c>
      <c r="Q1129" s="1" t="s">
        <v>2596</v>
      </c>
      <c r="S1129" s="1" t="s">
        <v>21</v>
      </c>
      <c r="V1129" s="1" t="s">
        <v>2598</v>
      </c>
      <c r="W1129" s="1">
        <v>14.840159999999999</v>
      </c>
      <c r="X1129" s="1">
        <v>-83.625889999999998</v>
      </c>
    </row>
    <row r="1130" spans="1:24">
      <c r="A1130" s="1">
        <v>1129</v>
      </c>
      <c r="B1130" s="1" t="s">
        <v>2599</v>
      </c>
      <c r="C1130" s="1" t="s">
        <v>2432</v>
      </c>
      <c r="D1130" s="1">
        <v>14.92456</v>
      </c>
      <c r="E1130" s="1">
        <v>-83.329490000000007</v>
      </c>
      <c r="F1130" s="1" t="s">
        <v>695</v>
      </c>
      <c r="G1130" s="1">
        <v>0</v>
      </c>
      <c r="H1130" s="1" t="s">
        <v>21</v>
      </c>
      <c r="I1130" s="1" t="s">
        <v>22</v>
      </c>
      <c r="J1130" s="1" t="s">
        <v>2464</v>
      </c>
      <c r="L1130" s="1" t="s">
        <v>61</v>
      </c>
      <c r="M1130" s="1" t="s">
        <v>695</v>
      </c>
      <c r="N1130" s="1">
        <v>0</v>
      </c>
      <c r="O1130" s="1" t="s">
        <v>21</v>
      </c>
      <c r="P1130" s="1" t="s">
        <v>25</v>
      </c>
      <c r="Q1130" s="1" t="s">
        <v>2592</v>
      </c>
      <c r="S1130" s="1" t="s">
        <v>21</v>
      </c>
      <c r="V1130" s="1" t="s">
        <v>2599</v>
      </c>
      <c r="W1130" s="1">
        <v>14.92456</v>
      </c>
      <c r="X1130" s="1">
        <v>-83.329490000000007</v>
      </c>
    </row>
    <row r="1131" spans="1:24">
      <c r="A1131" s="1">
        <v>1130</v>
      </c>
      <c r="B1131" s="1" t="s">
        <v>2600</v>
      </c>
      <c r="C1131" s="1" t="s">
        <v>2432</v>
      </c>
      <c r="D1131" s="1">
        <v>14.84008</v>
      </c>
      <c r="E1131" s="1">
        <v>-83.370800000000003</v>
      </c>
      <c r="F1131" s="1" t="s">
        <v>20</v>
      </c>
      <c r="G1131" s="1">
        <v>0</v>
      </c>
      <c r="H1131" s="1" t="s">
        <v>21</v>
      </c>
      <c r="I1131" s="1" t="s">
        <v>22</v>
      </c>
      <c r="J1131" s="1" t="s">
        <v>2557</v>
      </c>
      <c r="L1131" s="1" t="s">
        <v>61</v>
      </c>
      <c r="M1131" s="1" t="s">
        <v>20</v>
      </c>
      <c r="N1131" s="1">
        <v>0</v>
      </c>
      <c r="O1131" s="1" t="s">
        <v>21</v>
      </c>
      <c r="P1131" s="1" t="s">
        <v>25</v>
      </c>
      <c r="Q1131" s="1" t="s">
        <v>2592</v>
      </c>
      <c r="S1131" s="1" t="s">
        <v>21</v>
      </c>
      <c r="V1131" s="1" t="s">
        <v>2600</v>
      </c>
      <c r="W1131" s="1">
        <v>14.84008</v>
      </c>
      <c r="X1131" s="1">
        <v>-83.370800000000003</v>
      </c>
    </row>
    <row r="1132" spans="1:24">
      <c r="A1132" s="1">
        <v>1131</v>
      </c>
      <c r="B1132" s="1" t="s">
        <v>2601</v>
      </c>
      <c r="C1132" s="1" t="s">
        <v>2432</v>
      </c>
      <c r="D1132" s="1">
        <v>14.92592</v>
      </c>
      <c r="E1132" s="1">
        <v>-83.244860000000003</v>
      </c>
      <c r="F1132" s="1" t="s">
        <v>20</v>
      </c>
      <c r="G1132" s="1">
        <v>0</v>
      </c>
      <c r="H1132" s="1" t="s">
        <v>21</v>
      </c>
      <c r="I1132" s="1" t="s">
        <v>22</v>
      </c>
      <c r="J1132" s="1" t="s">
        <v>2460</v>
      </c>
      <c r="L1132" s="1" t="s">
        <v>61</v>
      </c>
      <c r="M1132" s="1" t="s">
        <v>20</v>
      </c>
      <c r="N1132" s="1">
        <v>0</v>
      </c>
      <c r="O1132" s="1" t="s">
        <v>21</v>
      </c>
      <c r="P1132" s="1" t="s">
        <v>25</v>
      </c>
      <c r="Q1132" s="1" t="s">
        <v>2592</v>
      </c>
      <c r="S1132" s="1" t="s">
        <v>21</v>
      </c>
      <c r="V1132" s="1" t="s">
        <v>2601</v>
      </c>
      <c r="W1132" s="1">
        <v>14.92592</v>
      </c>
      <c r="X1132" s="1">
        <v>-83.244860000000003</v>
      </c>
    </row>
    <row r="1133" spans="1:24">
      <c r="A1133" s="1">
        <v>1132</v>
      </c>
      <c r="B1133" s="1" t="s">
        <v>2602</v>
      </c>
      <c r="C1133" s="1" t="s">
        <v>2432</v>
      </c>
      <c r="D1133" s="1">
        <v>14.925240000000001</v>
      </c>
      <c r="E1133" s="1">
        <v>-83.287180000000006</v>
      </c>
      <c r="F1133" s="1" t="s">
        <v>695</v>
      </c>
      <c r="G1133" s="1">
        <v>0</v>
      </c>
      <c r="H1133" s="1" t="s">
        <v>21</v>
      </c>
      <c r="I1133" s="1" t="s">
        <v>22</v>
      </c>
      <c r="J1133" s="1" t="s">
        <v>2460</v>
      </c>
      <c r="L1133" s="1" t="s">
        <v>61</v>
      </c>
      <c r="M1133" s="1" t="s">
        <v>695</v>
      </c>
      <c r="N1133" s="1">
        <v>0</v>
      </c>
      <c r="O1133" s="1" t="s">
        <v>21</v>
      </c>
      <c r="P1133" s="1" t="s">
        <v>25</v>
      </c>
      <c r="Q1133" s="1" t="s">
        <v>2592</v>
      </c>
      <c r="S1133" s="1" t="s">
        <v>21</v>
      </c>
      <c r="V1133" s="1" t="s">
        <v>2602</v>
      </c>
      <c r="W1133" s="1">
        <v>14.925240000000001</v>
      </c>
      <c r="X1133" s="1">
        <v>-83.287180000000006</v>
      </c>
    </row>
    <row r="1134" spans="1:24">
      <c r="A1134" s="1">
        <v>1133</v>
      </c>
      <c r="B1134" s="1" t="s">
        <v>2603</v>
      </c>
      <c r="C1134" s="1" t="s">
        <v>2432</v>
      </c>
      <c r="D1134" s="1">
        <v>14.117559999999999</v>
      </c>
      <c r="E1134" s="1">
        <v>-84.519360000000006</v>
      </c>
      <c r="F1134" s="1" t="s">
        <v>3823</v>
      </c>
      <c r="G1134" s="1">
        <v>9</v>
      </c>
      <c r="H1134" s="1" t="s">
        <v>21</v>
      </c>
      <c r="I1134" s="1" t="s">
        <v>22</v>
      </c>
      <c r="J1134" s="1" t="s">
        <v>2436</v>
      </c>
      <c r="L1134" s="1" t="s">
        <v>61</v>
      </c>
      <c r="M1134" s="1" t="s">
        <v>3823</v>
      </c>
      <c r="N1134" s="1">
        <v>9</v>
      </c>
      <c r="O1134" s="1" t="s">
        <v>21</v>
      </c>
      <c r="P1134" s="1" t="s">
        <v>25</v>
      </c>
      <c r="Q1134" s="1" t="s">
        <v>2447</v>
      </c>
      <c r="S1134" s="1" t="s">
        <v>21</v>
      </c>
      <c r="V1134" s="1" t="s">
        <v>2603</v>
      </c>
      <c r="W1134" s="1">
        <v>14.117559999999999</v>
      </c>
      <c r="X1134" s="1">
        <v>-84.519360000000006</v>
      </c>
    </row>
    <row r="1135" spans="1:24">
      <c r="A1135" s="1">
        <v>1134</v>
      </c>
      <c r="B1135" s="1" t="s">
        <v>2604</v>
      </c>
      <c r="C1135" s="1" t="s">
        <v>2432</v>
      </c>
      <c r="D1135" s="1">
        <v>14.11748</v>
      </c>
      <c r="E1135" s="1">
        <v>-84.264319999999998</v>
      </c>
      <c r="F1135" s="1" t="s">
        <v>54</v>
      </c>
      <c r="G1135" s="1">
        <v>2</v>
      </c>
      <c r="H1135" s="1" t="s">
        <v>21</v>
      </c>
      <c r="I1135" s="1" t="s">
        <v>22</v>
      </c>
      <c r="J1135" s="1" t="s">
        <v>2436</v>
      </c>
      <c r="L1135" s="1" t="s">
        <v>61</v>
      </c>
      <c r="M1135" s="1" t="s">
        <v>54</v>
      </c>
      <c r="N1135" s="1">
        <v>2</v>
      </c>
      <c r="O1135" s="1" t="s">
        <v>21</v>
      </c>
      <c r="P1135" s="1" t="s">
        <v>25</v>
      </c>
      <c r="Q1135" s="1" t="s">
        <v>2451</v>
      </c>
      <c r="S1135" s="1" t="s">
        <v>21</v>
      </c>
      <c r="V1135" s="1" t="s">
        <v>2604</v>
      </c>
      <c r="W1135" s="1">
        <v>14.11748</v>
      </c>
      <c r="X1135" s="1">
        <v>-84.264319999999998</v>
      </c>
    </row>
    <row r="1136" spans="1:24">
      <c r="A1136" s="1">
        <v>1135</v>
      </c>
      <c r="B1136" s="1" t="s">
        <v>2605</v>
      </c>
      <c r="C1136" s="1" t="s">
        <v>2432</v>
      </c>
      <c r="D1136" s="1">
        <v>14.20279</v>
      </c>
      <c r="E1136" s="1">
        <v>-85.113770000000002</v>
      </c>
      <c r="F1136" s="1" t="s">
        <v>3823</v>
      </c>
      <c r="G1136" s="1">
        <v>9</v>
      </c>
      <c r="H1136" s="1" t="s">
        <v>24</v>
      </c>
      <c r="I1136" s="1" t="s">
        <v>22</v>
      </c>
      <c r="J1136" s="1" t="s">
        <v>2433</v>
      </c>
      <c r="L1136" s="1" t="s">
        <v>61</v>
      </c>
      <c r="M1136" s="1" t="s">
        <v>3823</v>
      </c>
      <c r="N1136" s="1">
        <v>9</v>
      </c>
      <c r="O1136" s="1" t="s">
        <v>24</v>
      </c>
      <c r="P1136" s="1" t="s">
        <v>25</v>
      </c>
      <c r="Q1136" s="1" t="s">
        <v>2434</v>
      </c>
      <c r="S1136" s="1" t="s">
        <v>21</v>
      </c>
      <c r="V1136" s="1" t="s">
        <v>2605</v>
      </c>
      <c r="W1136" s="1">
        <v>14.20279</v>
      </c>
      <c r="X1136" s="1">
        <v>-85.113770000000002</v>
      </c>
    </row>
    <row r="1137" spans="1:24">
      <c r="A1137" s="1">
        <v>1136</v>
      </c>
      <c r="B1137" s="1" t="s">
        <v>2606</v>
      </c>
      <c r="C1137" s="1" t="s">
        <v>2432</v>
      </c>
      <c r="D1137" s="1">
        <v>14.202669999999999</v>
      </c>
      <c r="E1137" s="1">
        <v>-84.858630000000005</v>
      </c>
      <c r="F1137" s="1" t="s">
        <v>3822</v>
      </c>
      <c r="G1137" s="1">
        <v>5</v>
      </c>
      <c r="H1137" s="1" t="s">
        <v>24</v>
      </c>
      <c r="I1137" s="1" t="s">
        <v>22</v>
      </c>
      <c r="J1137" s="1" t="s">
        <v>2433</v>
      </c>
      <c r="L1137" s="1" t="s">
        <v>61</v>
      </c>
      <c r="M1137" s="1" t="s">
        <v>3823</v>
      </c>
      <c r="N1137" s="1">
        <v>8</v>
      </c>
      <c r="O1137" s="1" t="s">
        <v>21</v>
      </c>
      <c r="P1137" s="1" t="s">
        <v>25</v>
      </c>
      <c r="Q1137" s="1" t="s">
        <v>2444</v>
      </c>
      <c r="S1137" s="1" t="s">
        <v>21</v>
      </c>
      <c r="V1137" s="1" t="s">
        <v>2606</v>
      </c>
      <c r="W1137" s="1">
        <v>14.202669999999999</v>
      </c>
      <c r="X1137" s="1">
        <v>-84.858630000000005</v>
      </c>
    </row>
    <row r="1138" spans="1:24">
      <c r="A1138" s="1">
        <v>1137</v>
      </c>
      <c r="B1138" s="1" t="s">
        <v>2607</v>
      </c>
      <c r="C1138" s="1" t="s">
        <v>2432</v>
      </c>
      <c r="D1138" s="1">
        <v>14.202590000000001</v>
      </c>
      <c r="E1138" s="1">
        <v>-84.603489999999994</v>
      </c>
      <c r="F1138" s="1" t="s">
        <v>3822</v>
      </c>
      <c r="G1138" s="1">
        <v>5</v>
      </c>
      <c r="H1138" s="1" t="s">
        <v>24</v>
      </c>
      <c r="I1138" s="1" t="s">
        <v>22</v>
      </c>
      <c r="J1138" s="1" t="s">
        <v>2433</v>
      </c>
      <c r="L1138" s="1" t="s">
        <v>61</v>
      </c>
      <c r="M1138" s="1" t="s">
        <v>3822</v>
      </c>
      <c r="N1138" s="1">
        <v>5</v>
      </c>
      <c r="O1138" s="1" t="s">
        <v>24</v>
      </c>
      <c r="P1138" s="1" t="s">
        <v>25</v>
      </c>
      <c r="Q1138" s="1" t="s">
        <v>2437</v>
      </c>
      <c r="S1138" s="1" t="s">
        <v>21</v>
      </c>
      <c r="V1138" s="1" t="s">
        <v>2607</v>
      </c>
      <c r="W1138" s="1">
        <v>14.202590000000001</v>
      </c>
      <c r="X1138" s="1">
        <v>-84.603489999999994</v>
      </c>
    </row>
    <row r="1139" spans="1:24">
      <c r="A1139" s="1">
        <v>1138</v>
      </c>
      <c r="B1139" s="1" t="s">
        <v>2608</v>
      </c>
      <c r="C1139" s="1" t="s">
        <v>2432</v>
      </c>
      <c r="D1139" s="1">
        <v>14.20247</v>
      </c>
      <c r="E1139" s="1">
        <v>-84.348349999999996</v>
      </c>
      <c r="F1139" s="1" t="s">
        <v>3823</v>
      </c>
      <c r="G1139" s="1">
        <v>9</v>
      </c>
      <c r="H1139" s="1" t="s">
        <v>21</v>
      </c>
      <c r="I1139" s="1" t="s">
        <v>22</v>
      </c>
      <c r="J1139" s="1" t="s">
        <v>2433</v>
      </c>
      <c r="L1139" s="1" t="s">
        <v>61</v>
      </c>
      <c r="M1139" s="1" t="s">
        <v>3823</v>
      </c>
      <c r="N1139" s="1">
        <v>9</v>
      </c>
      <c r="O1139" s="1" t="s">
        <v>21</v>
      </c>
      <c r="P1139" s="1" t="s">
        <v>22</v>
      </c>
      <c r="Q1139" s="1" t="s">
        <v>2441</v>
      </c>
      <c r="S1139" s="1" t="s">
        <v>61</v>
      </c>
      <c r="U1139" s="1" t="s">
        <v>2582</v>
      </c>
      <c r="V1139" s="1" t="s">
        <v>2608</v>
      </c>
      <c r="W1139" s="1">
        <v>14.20247</v>
      </c>
      <c r="X1139" s="1">
        <v>-84.348349999999996</v>
      </c>
    </row>
    <row r="1140" spans="1:24">
      <c r="A1140" s="1">
        <v>1139</v>
      </c>
      <c r="B1140" s="1" t="s">
        <v>2609</v>
      </c>
      <c r="C1140" s="1" t="s">
        <v>2432</v>
      </c>
      <c r="D1140" s="1">
        <v>14.202389999999999</v>
      </c>
      <c r="E1140" s="1">
        <v>-84.093209999999999</v>
      </c>
      <c r="F1140" s="1" t="s">
        <v>3823</v>
      </c>
      <c r="G1140" s="1">
        <v>9</v>
      </c>
      <c r="H1140" s="1" t="s">
        <v>21</v>
      </c>
      <c r="I1140" s="1" t="s">
        <v>22</v>
      </c>
      <c r="J1140" s="1" t="s">
        <v>2467</v>
      </c>
      <c r="L1140" s="1" t="s">
        <v>61</v>
      </c>
      <c r="M1140" s="1" t="s">
        <v>54</v>
      </c>
      <c r="N1140" s="1">
        <v>1</v>
      </c>
      <c r="O1140" s="1" t="s">
        <v>21</v>
      </c>
      <c r="P1140" s="1" t="s">
        <v>22</v>
      </c>
      <c r="Q1140" s="1" t="s">
        <v>2441</v>
      </c>
      <c r="S1140" s="1" t="s">
        <v>61</v>
      </c>
      <c r="U1140" s="1" t="s">
        <v>2484</v>
      </c>
      <c r="V1140" s="1" t="s">
        <v>2609</v>
      </c>
      <c r="W1140" s="1">
        <v>14.202389999999999</v>
      </c>
      <c r="X1140" s="1">
        <v>-84.093209999999999</v>
      </c>
    </row>
    <row r="1141" spans="1:24">
      <c r="A1141" s="1">
        <v>1140</v>
      </c>
      <c r="B1141" s="1" t="s">
        <v>2610</v>
      </c>
      <c r="C1141" s="1" t="s">
        <v>2432</v>
      </c>
      <c r="D1141" s="1">
        <v>14.20227</v>
      </c>
      <c r="E1141" s="1">
        <v>-83.838070000000002</v>
      </c>
      <c r="F1141" s="1" t="s">
        <v>3823</v>
      </c>
      <c r="G1141" s="1">
        <v>9</v>
      </c>
      <c r="H1141" s="1" t="s">
        <v>21</v>
      </c>
      <c r="I1141" s="1" t="s">
        <v>22</v>
      </c>
      <c r="J1141" s="1" t="s">
        <v>2474</v>
      </c>
      <c r="L1141" s="1" t="s">
        <v>61</v>
      </c>
      <c r="M1141" s="1" t="s">
        <v>3823</v>
      </c>
      <c r="N1141" s="1">
        <v>7</v>
      </c>
      <c r="O1141" s="1" t="s">
        <v>21</v>
      </c>
      <c r="P1141" s="1" t="s">
        <v>25</v>
      </c>
      <c r="Q1141" s="1" t="s">
        <v>2475</v>
      </c>
      <c r="S1141" s="1" t="s">
        <v>21</v>
      </c>
      <c r="U1141" s="1" t="s">
        <v>2611</v>
      </c>
      <c r="V1141" s="1" t="s">
        <v>2610</v>
      </c>
      <c r="W1141" s="1">
        <v>14.20227</v>
      </c>
      <c r="X1141" s="1">
        <v>-83.838070000000002</v>
      </c>
    </row>
    <row r="1142" spans="1:24">
      <c r="A1142" s="1">
        <v>1141</v>
      </c>
      <c r="B1142" s="1" t="s">
        <v>2612</v>
      </c>
      <c r="C1142" s="1" t="s">
        <v>2432</v>
      </c>
      <c r="D1142" s="1">
        <v>14.20218</v>
      </c>
      <c r="E1142" s="1">
        <v>-83.582939999999994</v>
      </c>
      <c r="F1142" s="1" t="s">
        <v>246</v>
      </c>
      <c r="G1142" s="1">
        <v>1</v>
      </c>
      <c r="H1142" s="1" t="s">
        <v>21</v>
      </c>
      <c r="I1142" s="1" t="s">
        <v>22</v>
      </c>
      <c r="J1142" s="1" t="s">
        <v>2557</v>
      </c>
      <c r="L1142" s="1" t="s">
        <v>61</v>
      </c>
      <c r="M1142" s="1" t="s">
        <v>246</v>
      </c>
      <c r="N1142" s="1">
        <v>0</v>
      </c>
      <c r="O1142" s="1" t="s">
        <v>21</v>
      </c>
      <c r="P1142" s="1" t="s">
        <v>25</v>
      </c>
      <c r="Q1142" s="1" t="s">
        <v>2613</v>
      </c>
      <c r="S1142" s="1" t="s">
        <v>21</v>
      </c>
      <c r="V1142" s="1" t="s">
        <v>2612</v>
      </c>
      <c r="W1142" s="1">
        <v>14.20218</v>
      </c>
      <c r="X1142" s="1">
        <v>-83.582939999999994</v>
      </c>
    </row>
    <row r="1143" spans="1:24">
      <c r="A1143" s="1">
        <v>1142</v>
      </c>
      <c r="B1143" s="1" t="s">
        <v>2614</v>
      </c>
      <c r="C1143" s="1" t="s">
        <v>2432</v>
      </c>
      <c r="D1143" s="1">
        <v>14.20213</v>
      </c>
      <c r="E1143" s="1">
        <v>-83.497889999999998</v>
      </c>
      <c r="F1143" s="1" t="s">
        <v>3824</v>
      </c>
      <c r="G1143" s="1">
        <v>6</v>
      </c>
      <c r="H1143" s="1" t="s">
        <v>21</v>
      </c>
      <c r="I1143" s="1" t="s">
        <v>22</v>
      </c>
      <c r="J1143" s="1" t="s">
        <v>2460</v>
      </c>
      <c r="L1143" s="1" t="s">
        <v>61</v>
      </c>
      <c r="M1143" s="1" t="s">
        <v>3824</v>
      </c>
      <c r="N1143" s="1">
        <v>6</v>
      </c>
      <c r="O1143" s="1" t="s">
        <v>21</v>
      </c>
      <c r="P1143" s="1" t="s">
        <v>22</v>
      </c>
      <c r="Q1143" s="1" t="s">
        <v>2488</v>
      </c>
      <c r="S1143" s="1" t="s">
        <v>61</v>
      </c>
      <c r="U1143" s="1" t="s">
        <v>2442</v>
      </c>
      <c r="V1143" s="1" t="s">
        <v>2614</v>
      </c>
      <c r="W1143" s="1">
        <v>14.20213</v>
      </c>
      <c r="X1143" s="1">
        <v>-83.497889999999998</v>
      </c>
    </row>
    <row r="1144" spans="1:24">
      <c r="A1144" s="1">
        <v>1143</v>
      </c>
      <c r="B1144" s="1" t="s">
        <v>2615</v>
      </c>
      <c r="C1144" s="1" t="s">
        <v>2432</v>
      </c>
      <c r="D1144" s="1">
        <v>14.287739999999999</v>
      </c>
      <c r="E1144" s="1">
        <v>-85.029420000000002</v>
      </c>
      <c r="F1144" s="1" t="s">
        <v>3823</v>
      </c>
      <c r="G1144" s="1">
        <v>9</v>
      </c>
      <c r="H1144" s="1" t="s">
        <v>21</v>
      </c>
      <c r="I1144" s="1" t="s">
        <v>22</v>
      </c>
      <c r="J1144" s="1" t="s">
        <v>2433</v>
      </c>
      <c r="L1144" s="1" t="s">
        <v>61</v>
      </c>
      <c r="M1144" s="1" t="s">
        <v>3823</v>
      </c>
      <c r="N1144" s="1">
        <v>9</v>
      </c>
      <c r="O1144" s="1" t="s">
        <v>21</v>
      </c>
      <c r="P1144" s="1" t="s">
        <v>25</v>
      </c>
      <c r="Q1144" s="1" t="s">
        <v>2434</v>
      </c>
      <c r="S1144" s="1" t="s">
        <v>21</v>
      </c>
      <c r="V1144" s="1" t="s">
        <v>2615</v>
      </c>
      <c r="W1144" s="1">
        <v>14.287739999999999</v>
      </c>
      <c r="X1144" s="1">
        <v>-85.029420000000002</v>
      </c>
    </row>
    <row r="1145" spans="1:24">
      <c r="A1145" s="1">
        <v>1144</v>
      </c>
      <c r="B1145" s="1" t="s">
        <v>2616</v>
      </c>
      <c r="C1145" s="1" t="s">
        <v>2432</v>
      </c>
      <c r="D1145" s="1">
        <v>14.287649999999999</v>
      </c>
      <c r="E1145" s="1">
        <v>-84.774370000000005</v>
      </c>
      <c r="F1145" s="1" t="s">
        <v>216</v>
      </c>
      <c r="G1145" s="1">
        <v>0</v>
      </c>
      <c r="H1145" s="1" t="s">
        <v>21</v>
      </c>
      <c r="I1145" s="1" t="s">
        <v>22</v>
      </c>
      <c r="J1145" s="1" t="s">
        <v>2436</v>
      </c>
      <c r="L1145" s="1" t="s">
        <v>61</v>
      </c>
      <c r="M1145" s="1" t="s">
        <v>216</v>
      </c>
      <c r="N1145" s="1">
        <v>0</v>
      </c>
      <c r="O1145" s="1" t="s">
        <v>21</v>
      </c>
      <c r="P1145" s="1" t="s">
        <v>25</v>
      </c>
      <c r="Q1145" s="1" t="s">
        <v>2444</v>
      </c>
      <c r="S1145" s="1" t="s">
        <v>21</v>
      </c>
      <c r="U1145" s="1" t="s">
        <v>2617</v>
      </c>
      <c r="V1145" s="1" t="s">
        <v>2616</v>
      </c>
      <c r="W1145" s="1">
        <v>14.287649999999999</v>
      </c>
      <c r="X1145" s="1">
        <v>-84.774370000000005</v>
      </c>
    </row>
    <row r="1146" spans="1:24">
      <c r="A1146" s="1">
        <v>1145</v>
      </c>
      <c r="B1146" s="1" t="s">
        <v>2618</v>
      </c>
      <c r="C1146" s="1" t="s">
        <v>2432</v>
      </c>
      <c r="D1146" s="1">
        <v>14.28754</v>
      </c>
      <c r="E1146" s="1">
        <v>-84.519329999999997</v>
      </c>
      <c r="F1146" s="1" t="s">
        <v>3823</v>
      </c>
      <c r="G1146" s="1">
        <v>7</v>
      </c>
      <c r="H1146" s="1" t="s">
        <v>21</v>
      </c>
      <c r="I1146" s="1" t="s">
        <v>22</v>
      </c>
      <c r="J1146" s="1" t="s">
        <v>2436</v>
      </c>
      <c r="L1146" s="1" t="s">
        <v>61</v>
      </c>
      <c r="M1146" s="1" t="s">
        <v>3823</v>
      </c>
      <c r="N1146" s="1">
        <v>8</v>
      </c>
      <c r="O1146" s="1" t="s">
        <v>21</v>
      </c>
      <c r="P1146" s="1" t="s">
        <v>25</v>
      </c>
      <c r="Q1146" s="1" t="s">
        <v>2439</v>
      </c>
      <c r="S1146" s="1" t="s">
        <v>21</v>
      </c>
      <c r="V1146" s="1" t="s">
        <v>2618</v>
      </c>
      <c r="W1146" s="1">
        <v>14.28754</v>
      </c>
      <c r="X1146" s="1">
        <v>-84.519329999999997</v>
      </c>
    </row>
    <row r="1147" spans="1:24">
      <c r="A1147" s="1">
        <v>1146</v>
      </c>
      <c r="B1147" s="1" t="s">
        <v>2619</v>
      </c>
      <c r="C1147" s="1" t="s">
        <v>2432</v>
      </c>
      <c r="D1147" s="1">
        <v>14.287459999999999</v>
      </c>
      <c r="E1147" s="1">
        <v>-84.264279999999999</v>
      </c>
      <c r="F1147" s="1" t="s">
        <v>3823</v>
      </c>
      <c r="G1147" s="1">
        <v>9</v>
      </c>
      <c r="H1147" s="1" t="s">
        <v>21</v>
      </c>
      <c r="I1147" s="1" t="s">
        <v>22</v>
      </c>
      <c r="J1147" s="1" t="s">
        <v>2436</v>
      </c>
      <c r="L1147" s="1" t="s">
        <v>61</v>
      </c>
      <c r="M1147" s="1" t="s">
        <v>3823</v>
      </c>
      <c r="N1147" s="1">
        <v>9</v>
      </c>
      <c r="O1147" s="1" t="s">
        <v>21</v>
      </c>
      <c r="P1147" s="1" t="s">
        <v>25</v>
      </c>
      <c r="Q1147" s="1" t="s">
        <v>2451</v>
      </c>
      <c r="S1147" s="1" t="s">
        <v>21</v>
      </c>
      <c r="V1147" s="1" t="s">
        <v>2619</v>
      </c>
      <c r="W1147" s="1">
        <v>14.287459999999999</v>
      </c>
      <c r="X1147" s="1">
        <v>-84.264279999999999</v>
      </c>
    </row>
    <row r="1148" spans="1:24">
      <c r="A1148" s="1">
        <v>1147</v>
      </c>
      <c r="B1148" s="1" t="s">
        <v>2620</v>
      </c>
      <c r="C1148" s="1" t="s">
        <v>2432</v>
      </c>
      <c r="D1148" s="1">
        <v>14.28734</v>
      </c>
      <c r="E1148" s="1">
        <v>-84.009240000000005</v>
      </c>
      <c r="F1148" s="1" t="s">
        <v>3823</v>
      </c>
      <c r="G1148" s="1">
        <v>9</v>
      </c>
      <c r="H1148" s="1" t="s">
        <v>21</v>
      </c>
      <c r="I1148" s="1" t="s">
        <v>22</v>
      </c>
      <c r="J1148" s="1" t="s">
        <v>2433</v>
      </c>
      <c r="L1148" s="1" t="s">
        <v>61</v>
      </c>
      <c r="M1148" s="1" t="s">
        <v>3823</v>
      </c>
      <c r="N1148" s="1">
        <v>9</v>
      </c>
      <c r="O1148" s="1" t="s">
        <v>21</v>
      </c>
      <c r="P1148" s="1" t="s">
        <v>25</v>
      </c>
      <c r="Q1148" s="1" t="s">
        <v>2456</v>
      </c>
      <c r="S1148" s="1" t="s">
        <v>21</v>
      </c>
      <c r="V1148" s="1" t="s">
        <v>2620</v>
      </c>
      <c r="W1148" s="1">
        <v>14.28734</v>
      </c>
      <c r="X1148" s="1">
        <v>-84.009240000000005</v>
      </c>
    </row>
    <row r="1149" spans="1:24">
      <c r="A1149" s="1">
        <v>1148</v>
      </c>
      <c r="B1149" s="1" t="s">
        <v>2621</v>
      </c>
      <c r="C1149" s="1" t="s">
        <v>2432</v>
      </c>
      <c r="D1149" s="1">
        <v>14.28725</v>
      </c>
      <c r="E1149" s="1">
        <v>-83.754199999999997</v>
      </c>
      <c r="F1149" s="1" t="s">
        <v>3823</v>
      </c>
      <c r="G1149" s="1">
        <v>9</v>
      </c>
      <c r="H1149" s="1" t="s">
        <v>21</v>
      </c>
      <c r="I1149" s="1" t="s">
        <v>22</v>
      </c>
      <c r="J1149" s="1" t="s">
        <v>2557</v>
      </c>
      <c r="L1149" s="1" t="s">
        <v>61</v>
      </c>
      <c r="M1149" s="1" t="s">
        <v>3823</v>
      </c>
      <c r="N1149" s="1">
        <v>9</v>
      </c>
      <c r="O1149" s="1" t="s">
        <v>21</v>
      </c>
      <c r="P1149" s="1" t="s">
        <v>25</v>
      </c>
      <c r="Q1149" s="1" t="s">
        <v>2475</v>
      </c>
      <c r="S1149" s="1" t="s">
        <v>21</v>
      </c>
      <c r="V1149" s="1" t="s">
        <v>2621</v>
      </c>
      <c r="W1149" s="1">
        <v>14.28725</v>
      </c>
      <c r="X1149" s="1">
        <v>-83.754199999999997</v>
      </c>
    </row>
    <row r="1150" spans="1:24">
      <c r="A1150" s="1">
        <v>1149</v>
      </c>
      <c r="B1150" s="1" t="s">
        <v>2622</v>
      </c>
      <c r="C1150" s="1" t="s">
        <v>2432</v>
      </c>
      <c r="D1150" s="1">
        <v>14.287140000000001</v>
      </c>
      <c r="E1150" s="1">
        <v>-83.499160000000003</v>
      </c>
      <c r="F1150" s="1" t="s">
        <v>3823</v>
      </c>
      <c r="G1150" s="1">
        <v>9</v>
      </c>
      <c r="H1150" s="1" t="s">
        <v>21</v>
      </c>
      <c r="I1150" s="1" t="s">
        <v>22</v>
      </c>
      <c r="J1150" s="1" t="s">
        <v>2474</v>
      </c>
      <c r="L1150" s="1" t="s">
        <v>61</v>
      </c>
      <c r="M1150" s="1" t="s">
        <v>3823</v>
      </c>
      <c r="N1150" s="1">
        <v>8</v>
      </c>
      <c r="O1150" s="1" t="s">
        <v>21</v>
      </c>
      <c r="P1150" s="1" t="s">
        <v>22</v>
      </c>
      <c r="Q1150" s="1" t="s">
        <v>2534</v>
      </c>
      <c r="S1150" s="1" t="s">
        <v>61</v>
      </c>
      <c r="U1150" s="1" t="s">
        <v>2442</v>
      </c>
      <c r="V1150" s="1" t="s">
        <v>2622</v>
      </c>
      <c r="W1150" s="1">
        <v>14.287140000000001</v>
      </c>
      <c r="X1150" s="1">
        <v>-83.499160000000003</v>
      </c>
    </row>
    <row r="1151" spans="1:24">
      <c r="A1151" s="1">
        <v>1150</v>
      </c>
      <c r="B1151" s="1" t="s">
        <v>2623</v>
      </c>
      <c r="C1151" s="1" t="s">
        <v>2432</v>
      </c>
      <c r="D1151" s="1">
        <v>14.372719999999999</v>
      </c>
      <c r="E1151" s="1">
        <v>-85.028670000000005</v>
      </c>
      <c r="F1151" s="1" t="s">
        <v>3822</v>
      </c>
      <c r="G1151" s="1">
        <v>3</v>
      </c>
      <c r="H1151" s="1" t="s">
        <v>21</v>
      </c>
      <c r="I1151" s="1" t="s">
        <v>22</v>
      </c>
      <c r="J1151" s="1" t="s">
        <v>2433</v>
      </c>
      <c r="L1151" s="1" t="s">
        <v>61</v>
      </c>
      <c r="M1151" s="1" t="s">
        <v>3823</v>
      </c>
      <c r="N1151" s="1">
        <v>9</v>
      </c>
      <c r="O1151" s="1" t="s">
        <v>21</v>
      </c>
      <c r="P1151" s="1" t="s">
        <v>25</v>
      </c>
      <c r="Q1151" s="1" t="s">
        <v>2469</v>
      </c>
      <c r="S1151" s="1" t="s">
        <v>21</v>
      </c>
      <c r="V1151" s="1" t="s">
        <v>2623</v>
      </c>
      <c r="W1151" s="1">
        <v>14.372719999999999</v>
      </c>
      <c r="X1151" s="1">
        <v>-85.028670000000005</v>
      </c>
    </row>
    <row r="1152" spans="1:24">
      <c r="A1152" s="1">
        <v>1151</v>
      </c>
      <c r="B1152" s="1" t="s">
        <v>2624</v>
      </c>
      <c r="C1152" s="1" t="s">
        <v>2432</v>
      </c>
      <c r="D1152" s="1">
        <v>14.372640000000001</v>
      </c>
      <c r="E1152" s="1">
        <v>-84.773529999999994</v>
      </c>
      <c r="F1152" s="1" t="s">
        <v>3823</v>
      </c>
      <c r="G1152" s="1">
        <v>9</v>
      </c>
      <c r="H1152" s="1" t="s">
        <v>21</v>
      </c>
      <c r="I1152" s="1" t="s">
        <v>22</v>
      </c>
      <c r="J1152" s="1" t="s">
        <v>2433</v>
      </c>
      <c r="L1152" s="1" t="s">
        <v>61</v>
      </c>
      <c r="M1152" s="1" t="s">
        <v>3823</v>
      </c>
      <c r="N1152" s="1">
        <v>9</v>
      </c>
      <c r="O1152" s="1" t="s">
        <v>21</v>
      </c>
      <c r="P1152" s="1" t="s">
        <v>22</v>
      </c>
      <c r="Q1152" s="1" t="s">
        <v>2625</v>
      </c>
      <c r="S1152" s="1" t="s">
        <v>61</v>
      </c>
      <c r="U1152" s="1" t="s">
        <v>2626</v>
      </c>
      <c r="V1152" s="1" t="s">
        <v>2624</v>
      </c>
      <c r="W1152" s="1">
        <v>14.372640000000001</v>
      </c>
      <c r="X1152" s="1">
        <v>-84.773529999999994</v>
      </c>
    </row>
    <row r="1153" spans="1:25">
      <c r="A1153" s="1">
        <v>1152</v>
      </c>
      <c r="B1153" s="1" t="s">
        <v>2627</v>
      </c>
      <c r="C1153" s="1" t="s">
        <v>2432</v>
      </c>
      <c r="D1153" s="1">
        <v>14.37257</v>
      </c>
      <c r="E1153" s="1">
        <v>-84.603440000000006</v>
      </c>
      <c r="F1153" s="1" t="s">
        <v>3822</v>
      </c>
      <c r="G1153" s="1">
        <v>4</v>
      </c>
      <c r="H1153" s="1" t="s">
        <v>21</v>
      </c>
      <c r="I1153" s="1" t="s">
        <v>22</v>
      </c>
      <c r="J1153" s="1" t="s">
        <v>2436</v>
      </c>
      <c r="L1153" s="1" t="s">
        <v>61</v>
      </c>
      <c r="M1153" s="1" t="s">
        <v>3822</v>
      </c>
      <c r="N1153" s="1">
        <v>4</v>
      </c>
      <c r="O1153" s="1" t="s">
        <v>21</v>
      </c>
      <c r="P1153" s="1" t="s">
        <v>25</v>
      </c>
      <c r="Q1153" s="1" t="s">
        <v>2472</v>
      </c>
      <c r="S1153" s="1" t="s">
        <v>21</v>
      </c>
      <c r="U1153" s="1" t="s">
        <v>2628</v>
      </c>
      <c r="V1153" s="1" t="s">
        <v>2627</v>
      </c>
      <c r="W1153" s="1">
        <v>14.37257</v>
      </c>
      <c r="X1153" s="1">
        <v>-84.603440000000006</v>
      </c>
    </row>
    <row r="1154" spans="1:25">
      <c r="A1154" s="1">
        <v>1153</v>
      </c>
      <c r="B1154" s="1" t="s">
        <v>2629</v>
      </c>
      <c r="C1154" s="1" t="s">
        <v>2432</v>
      </c>
      <c r="D1154" s="1">
        <v>14.372450000000001</v>
      </c>
      <c r="E1154" s="1">
        <v>-84.348299999999995</v>
      </c>
      <c r="F1154" s="1" t="s">
        <v>3823</v>
      </c>
      <c r="G1154" s="1">
        <v>7</v>
      </c>
      <c r="H1154" s="1" t="s">
        <v>21</v>
      </c>
      <c r="I1154" s="1" t="s">
        <v>22</v>
      </c>
      <c r="J1154" s="1" t="s">
        <v>2436</v>
      </c>
      <c r="L1154" s="1" t="s">
        <v>61</v>
      </c>
      <c r="M1154" s="1" t="s">
        <v>3823</v>
      </c>
      <c r="N1154" s="1">
        <v>9</v>
      </c>
      <c r="O1154" s="1" t="s">
        <v>21</v>
      </c>
      <c r="P1154" s="1" t="s">
        <v>25</v>
      </c>
      <c r="Q1154" s="1" t="s">
        <v>2477</v>
      </c>
      <c r="S1154" s="1" t="s">
        <v>21</v>
      </c>
      <c r="U1154" s="1" t="s">
        <v>2582</v>
      </c>
      <c r="V1154" s="1" t="s">
        <v>2629</v>
      </c>
      <c r="W1154" s="1">
        <v>14.372450000000001</v>
      </c>
      <c r="X1154" s="1">
        <v>-84.348299999999995</v>
      </c>
    </row>
    <row r="1155" spans="1:25">
      <c r="A1155" s="1">
        <v>1154</v>
      </c>
      <c r="B1155" s="1" t="s">
        <v>2630</v>
      </c>
      <c r="C1155" s="1" t="s">
        <v>2432</v>
      </c>
      <c r="D1155" s="1">
        <v>14.37237</v>
      </c>
      <c r="E1155" s="1">
        <v>-84.093159999999997</v>
      </c>
      <c r="F1155" s="1" t="s">
        <v>3823</v>
      </c>
      <c r="G1155" s="1">
        <v>9</v>
      </c>
      <c r="H1155" s="1" t="s">
        <v>21</v>
      </c>
      <c r="I1155" s="1" t="s">
        <v>22</v>
      </c>
      <c r="J1155" s="1" t="s">
        <v>2433</v>
      </c>
      <c r="L1155" s="1" t="s">
        <v>61</v>
      </c>
      <c r="M1155" s="1" t="s">
        <v>3823</v>
      </c>
      <c r="N1155" s="1">
        <v>9</v>
      </c>
      <c r="O1155" s="1" t="s">
        <v>21</v>
      </c>
      <c r="P1155" s="1" t="s">
        <v>22</v>
      </c>
      <c r="Q1155" s="1" t="s">
        <v>2441</v>
      </c>
      <c r="S1155" s="1" t="s">
        <v>61</v>
      </c>
      <c r="U1155" s="1" t="s">
        <v>2484</v>
      </c>
      <c r="V1155" s="1" t="s">
        <v>2630</v>
      </c>
      <c r="W1155" s="1">
        <v>14.37237</v>
      </c>
      <c r="X1155" s="1">
        <v>-84.093159999999997</v>
      </c>
    </row>
    <row r="1156" spans="1:25">
      <c r="A1156" s="1">
        <v>1155</v>
      </c>
      <c r="B1156" s="1" t="s">
        <v>2631</v>
      </c>
      <c r="C1156" s="1" t="s">
        <v>2432</v>
      </c>
      <c r="D1156" s="1">
        <v>14.37223</v>
      </c>
      <c r="E1156" s="1">
        <v>-83.752979999999994</v>
      </c>
      <c r="F1156" s="1" t="s">
        <v>3825</v>
      </c>
      <c r="G1156" s="1">
        <v>9</v>
      </c>
      <c r="H1156" s="1" t="s">
        <v>21</v>
      </c>
      <c r="I1156" s="1" t="s">
        <v>22</v>
      </c>
      <c r="J1156" s="1" t="s">
        <v>2516</v>
      </c>
      <c r="L1156" s="1" t="s">
        <v>61</v>
      </c>
      <c r="M1156" s="1" t="s">
        <v>3824</v>
      </c>
      <c r="N1156" s="1">
        <v>5</v>
      </c>
      <c r="O1156" s="1" t="s">
        <v>21</v>
      </c>
      <c r="P1156" s="1" t="s">
        <v>22</v>
      </c>
      <c r="Q1156" s="1" t="s">
        <v>2504</v>
      </c>
      <c r="S1156" s="1" t="s">
        <v>21</v>
      </c>
      <c r="V1156" s="1" t="s">
        <v>2631</v>
      </c>
      <c r="W1156" s="1">
        <v>14.37223</v>
      </c>
      <c r="X1156" s="1">
        <v>-83.752979999999994</v>
      </c>
    </row>
    <row r="1157" spans="1:25">
      <c r="A1157" s="1">
        <v>1156</v>
      </c>
      <c r="B1157" s="1" t="s">
        <v>2632</v>
      </c>
      <c r="C1157" s="1" t="s">
        <v>2432</v>
      </c>
      <c r="D1157" s="1">
        <v>14.372109999999999</v>
      </c>
      <c r="E1157" s="1">
        <v>-83.497839999999997</v>
      </c>
      <c r="F1157" s="1" t="s">
        <v>246</v>
      </c>
      <c r="G1157" s="1">
        <v>0</v>
      </c>
      <c r="H1157" s="1" t="s">
        <v>21</v>
      </c>
      <c r="I1157" s="1" t="s">
        <v>22</v>
      </c>
      <c r="J1157" s="1" t="s">
        <v>2633</v>
      </c>
      <c r="L1157" s="1" t="s">
        <v>61</v>
      </c>
      <c r="M1157" s="1" t="s">
        <v>246</v>
      </c>
      <c r="N1157" s="1">
        <v>0</v>
      </c>
      <c r="O1157" s="1" t="s">
        <v>21</v>
      </c>
      <c r="P1157" s="1" t="s">
        <v>25</v>
      </c>
      <c r="Q1157" s="1" t="s">
        <v>2508</v>
      </c>
      <c r="S1157" s="1" t="s">
        <v>21</v>
      </c>
      <c r="V1157" s="1" t="s">
        <v>2632</v>
      </c>
      <c r="W1157" s="1">
        <v>14.372109999999999</v>
      </c>
      <c r="X1157" s="1">
        <v>-83.497839999999997</v>
      </c>
    </row>
    <row r="1158" spans="1:25">
      <c r="A1158" s="1">
        <v>1157</v>
      </c>
      <c r="B1158" s="1" t="s">
        <v>2634</v>
      </c>
      <c r="C1158" s="1" t="s">
        <v>2432</v>
      </c>
      <c r="D1158" s="1">
        <v>14.457649999999999</v>
      </c>
      <c r="E1158" s="1">
        <v>-84.859350000000006</v>
      </c>
      <c r="F1158" s="1" t="s">
        <v>3823</v>
      </c>
      <c r="G1158" s="1">
        <v>9</v>
      </c>
      <c r="H1158" s="1" t="s">
        <v>21</v>
      </c>
      <c r="I1158" s="1" t="s">
        <v>22</v>
      </c>
      <c r="J1158" s="1" t="s">
        <v>2436</v>
      </c>
      <c r="L1158" s="1" t="s">
        <v>61</v>
      </c>
      <c r="M1158" s="1" t="s">
        <v>3823</v>
      </c>
      <c r="N1158" s="1">
        <v>9</v>
      </c>
      <c r="O1158" s="1" t="s">
        <v>21</v>
      </c>
      <c r="P1158" s="1" t="s">
        <v>25</v>
      </c>
      <c r="Q1158" s="1" t="s">
        <v>2486</v>
      </c>
      <c r="S1158" s="1" t="s">
        <v>21</v>
      </c>
      <c r="V1158" s="1" t="s">
        <v>2634</v>
      </c>
      <c r="W1158" s="1">
        <v>14.457649999999999</v>
      </c>
      <c r="X1158" s="1">
        <v>-84.859350000000006</v>
      </c>
    </row>
    <row r="1159" spans="1:25">
      <c r="A1159" s="1">
        <v>1158</v>
      </c>
      <c r="B1159" s="1" t="s">
        <v>2635</v>
      </c>
      <c r="C1159" s="1" t="s">
        <v>2432</v>
      </c>
      <c r="D1159" s="1">
        <v>14.45757</v>
      </c>
      <c r="E1159" s="1">
        <v>-84.604299999999995</v>
      </c>
      <c r="F1159" s="1" t="s">
        <v>3823</v>
      </c>
      <c r="G1159" s="1">
        <v>8</v>
      </c>
      <c r="H1159" s="1" t="s">
        <v>21</v>
      </c>
      <c r="I1159" s="1" t="s">
        <v>22</v>
      </c>
      <c r="J1159" s="1" t="s">
        <v>2433</v>
      </c>
      <c r="L1159" s="1" t="s">
        <v>61</v>
      </c>
      <c r="M1159" s="1" t="s">
        <v>3823</v>
      </c>
      <c r="N1159" s="1">
        <v>8</v>
      </c>
      <c r="O1159" s="1" t="s">
        <v>21</v>
      </c>
      <c r="P1159" s="1" t="s">
        <v>25</v>
      </c>
      <c r="Q1159" s="1" t="s">
        <v>2472</v>
      </c>
      <c r="S1159" s="1" t="s">
        <v>21</v>
      </c>
      <c r="V1159" s="1" t="s">
        <v>2635</v>
      </c>
      <c r="W1159" s="1">
        <v>14.45757</v>
      </c>
      <c r="X1159" s="1">
        <v>-84.604299999999995</v>
      </c>
    </row>
    <row r="1160" spans="1:25">
      <c r="A1160" s="1">
        <v>1159</v>
      </c>
      <c r="B1160" s="1" t="s">
        <v>2636</v>
      </c>
      <c r="C1160" s="1" t="s">
        <v>2432</v>
      </c>
      <c r="D1160" s="1">
        <v>14.45745</v>
      </c>
      <c r="E1160" s="1">
        <v>-84.349260000000001</v>
      </c>
      <c r="F1160" s="1" t="s">
        <v>3823</v>
      </c>
      <c r="G1160" s="1">
        <v>7</v>
      </c>
      <c r="H1160" s="1" t="s">
        <v>24</v>
      </c>
      <c r="I1160" s="1" t="s">
        <v>22</v>
      </c>
      <c r="J1160" s="1" t="s">
        <v>2433</v>
      </c>
      <c r="L1160" s="1" t="s">
        <v>61</v>
      </c>
      <c r="M1160" s="1" t="s">
        <v>3822</v>
      </c>
      <c r="N1160" s="1">
        <v>4</v>
      </c>
      <c r="O1160" s="1" t="s">
        <v>21</v>
      </c>
      <c r="P1160" s="1" t="s">
        <v>25</v>
      </c>
      <c r="Q1160" s="1" t="s">
        <v>2477</v>
      </c>
      <c r="S1160" s="1" t="s">
        <v>21</v>
      </c>
      <c r="V1160" s="1" t="s">
        <v>2636</v>
      </c>
      <c r="W1160" s="1">
        <v>14.45745</v>
      </c>
      <c r="X1160" s="1">
        <v>-84.349260000000001</v>
      </c>
    </row>
    <row r="1161" spans="1:25">
      <c r="A1161" s="1">
        <v>1160</v>
      </c>
      <c r="B1161" s="1" t="s">
        <v>2637</v>
      </c>
      <c r="C1161" s="1" t="s">
        <v>2432</v>
      </c>
      <c r="D1161" s="1">
        <v>14.457369999999999</v>
      </c>
      <c r="E1161" s="1">
        <v>-84.094220000000007</v>
      </c>
      <c r="F1161" s="1" t="s">
        <v>3823</v>
      </c>
      <c r="G1161" s="1">
        <v>9</v>
      </c>
      <c r="H1161" s="1" t="s">
        <v>21</v>
      </c>
      <c r="I1161" s="1" t="s">
        <v>22</v>
      </c>
      <c r="J1161" s="1" t="s">
        <v>2467</v>
      </c>
      <c r="L1161" s="1" t="s">
        <v>61</v>
      </c>
      <c r="M1161" s="1" t="s">
        <v>3823</v>
      </c>
      <c r="N1161" s="1">
        <v>9</v>
      </c>
      <c r="O1161" s="1" t="s">
        <v>21</v>
      </c>
      <c r="P1161" s="1" t="s">
        <v>25</v>
      </c>
      <c r="Q1161" s="1" t="s">
        <v>2499</v>
      </c>
      <c r="S1161" s="1" t="s">
        <v>21</v>
      </c>
      <c r="V1161" s="1" t="s">
        <v>2637</v>
      </c>
      <c r="W1161" s="1">
        <v>14.457369999999999</v>
      </c>
      <c r="X1161" s="1">
        <v>-84.094220000000007</v>
      </c>
    </row>
    <row r="1162" spans="1:25">
      <c r="A1162" s="1">
        <v>1161</v>
      </c>
      <c r="B1162" s="1" t="s">
        <v>2638</v>
      </c>
      <c r="C1162" s="1" t="s">
        <v>2432</v>
      </c>
      <c r="D1162" s="1">
        <v>14.45725</v>
      </c>
      <c r="E1162" s="1">
        <v>-83.839169999999996</v>
      </c>
      <c r="F1162" s="1" t="s">
        <v>246</v>
      </c>
      <c r="G1162" s="1">
        <v>0</v>
      </c>
      <c r="H1162" s="1" t="s">
        <v>21</v>
      </c>
      <c r="I1162" s="1" t="s">
        <v>22</v>
      </c>
      <c r="J1162" s="1" t="s">
        <v>2474</v>
      </c>
      <c r="L1162" s="1" t="s">
        <v>61</v>
      </c>
      <c r="M1162" s="1" t="s">
        <v>246</v>
      </c>
      <c r="N1162" s="1">
        <v>0</v>
      </c>
      <c r="O1162" s="1" t="s">
        <v>21</v>
      </c>
      <c r="P1162" s="1" t="s">
        <v>25</v>
      </c>
      <c r="Q1162" s="1" t="s">
        <v>2504</v>
      </c>
      <c r="S1162" s="1" t="s">
        <v>21</v>
      </c>
      <c r="V1162" s="1" t="s">
        <v>2638</v>
      </c>
      <c r="W1162" s="1">
        <v>14.45725</v>
      </c>
      <c r="X1162" s="1">
        <v>-83.839169999999996</v>
      </c>
    </row>
    <row r="1163" spans="1:25">
      <c r="A1163" s="1">
        <v>1162</v>
      </c>
      <c r="B1163" s="1" t="s">
        <v>2639</v>
      </c>
      <c r="C1163" s="1" t="s">
        <v>2432</v>
      </c>
      <c r="D1163" s="1">
        <v>14.45716</v>
      </c>
      <c r="E1163" s="1">
        <v>-83.584130000000002</v>
      </c>
      <c r="F1163" s="1" t="s">
        <v>246</v>
      </c>
      <c r="G1163" s="1">
        <v>0</v>
      </c>
      <c r="H1163" s="1" t="s">
        <v>21</v>
      </c>
      <c r="I1163" s="1" t="s">
        <v>22</v>
      </c>
      <c r="J1163" s="1" t="s">
        <v>2474</v>
      </c>
      <c r="L1163" s="1" t="s">
        <v>61</v>
      </c>
      <c r="M1163" s="1" t="s">
        <v>246</v>
      </c>
      <c r="N1163" s="1">
        <v>0</v>
      </c>
      <c r="O1163" s="1" t="s">
        <v>21</v>
      </c>
      <c r="P1163" s="1" t="s">
        <v>22</v>
      </c>
      <c r="Q1163" s="1" t="s">
        <v>2491</v>
      </c>
      <c r="S1163" s="1" t="s">
        <v>21</v>
      </c>
      <c r="V1163" s="1" t="s">
        <v>2639</v>
      </c>
      <c r="W1163" s="1">
        <v>14.45716</v>
      </c>
      <c r="X1163" s="1">
        <v>-83.584130000000002</v>
      </c>
    </row>
    <row r="1164" spans="1:25">
      <c r="A1164" s="1">
        <v>1163</v>
      </c>
      <c r="B1164" s="1" t="s">
        <v>2640</v>
      </c>
      <c r="C1164" s="1" t="s">
        <v>2432</v>
      </c>
      <c r="D1164" s="1">
        <v>14.457039999999999</v>
      </c>
      <c r="E1164" s="1">
        <v>-83.329089999999994</v>
      </c>
      <c r="F1164" s="1" t="s">
        <v>695</v>
      </c>
      <c r="G1164" s="1">
        <v>0</v>
      </c>
      <c r="H1164" s="1" t="s">
        <v>21</v>
      </c>
      <c r="I1164" s="1" t="s">
        <v>22</v>
      </c>
      <c r="J1164" s="1" t="s">
        <v>2460</v>
      </c>
      <c r="L1164" s="1" t="s">
        <v>61</v>
      </c>
      <c r="M1164" s="1" t="s">
        <v>695</v>
      </c>
      <c r="N1164" s="1">
        <v>0</v>
      </c>
      <c r="O1164" s="1" t="s">
        <v>21</v>
      </c>
      <c r="P1164" s="1" t="s">
        <v>25</v>
      </c>
      <c r="Q1164" s="1" t="s">
        <v>2494</v>
      </c>
      <c r="S1164" s="1" t="s">
        <v>21</v>
      </c>
      <c r="V1164" s="1" t="s">
        <v>2640</v>
      </c>
      <c r="W1164" s="1">
        <v>14.457039999999999</v>
      </c>
      <c r="X1164" s="1">
        <v>-83.329089999999994</v>
      </c>
    </row>
    <row r="1165" spans="1:25">
      <c r="A1165" s="1">
        <v>1164</v>
      </c>
      <c r="B1165" s="1" t="s">
        <v>2641</v>
      </c>
      <c r="C1165" s="1" t="s">
        <v>2432</v>
      </c>
      <c r="D1165" s="1">
        <v>14.543049999999999</v>
      </c>
      <c r="E1165" s="1">
        <v>-84.943579999999997</v>
      </c>
      <c r="F1165" s="1" t="s">
        <v>3823</v>
      </c>
      <c r="G1165" s="1">
        <v>9</v>
      </c>
      <c r="H1165" s="1" t="s">
        <v>21</v>
      </c>
      <c r="I1165" s="1" t="s">
        <v>22</v>
      </c>
      <c r="J1165" s="1" t="s">
        <v>2436</v>
      </c>
      <c r="L1165" s="1" t="s">
        <v>61</v>
      </c>
      <c r="M1165" s="1" t="s">
        <v>3823</v>
      </c>
      <c r="N1165" s="1">
        <v>9</v>
      </c>
      <c r="O1165" s="1" t="s">
        <v>21</v>
      </c>
      <c r="P1165" s="1" t="s">
        <v>25</v>
      </c>
      <c r="Q1165" s="1" t="s">
        <v>2543</v>
      </c>
      <c r="S1165" s="1" t="s">
        <v>21</v>
      </c>
      <c r="V1165" s="1" t="s">
        <v>2641</v>
      </c>
      <c r="W1165" s="1">
        <v>14.543049999999999</v>
      </c>
      <c r="X1165" s="1">
        <v>-84.943579999999997</v>
      </c>
    </row>
    <row r="1166" spans="1:25">
      <c r="A1166" s="1">
        <v>1165</v>
      </c>
      <c r="B1166" s="1" t="s">
        <v>2642</v>
      </c>
      <c r="C1166" s="1" t="s">
        <v>2432</v>
      </c>
      <c r="D1166" s="1">
        <v>14.54257</v>
      </c>
      <c r="E1166" s="1">
        <v>-84.68844</v>
      </c>
      <c r="F1166" s="1" t="s">
        <v>3823</v>
      </c>
      <c r="G1166" s="1">
        <v>9</v>
      </c>
      <c r="H1166" s="1" t="s">
        <v>21</v>
      </c>
      <c r="I1166" s="1" t="s">
        <v>22</v>
      </c>
      <c r="J1166" s="1" t="s">
        <v>2436</v>
      </c>
      <c r="L1166" s="1" t="s">
        <v>61</v>
      </c>
      <c r="M1166" s="1" t="s">
        <v>3823</v>
      </c>
      <c r="N1166" s="1">
        <v>8</v>
      </c>
      <c r="O1166" s="1" t="s">
        <v>21</v>
      </c>
      <c r="P1166" s="1" t="s">
        <v>25</v>
      </c>
      <c r="Q1166" s="1" t="s">
        <v>2555</v>
      </c>
      <c r="S1166" s="1" t="s">
        <v>21</v>
      </c>
      <c r="V1166" s="1" t="s">
        <v>2642</v>
      </c>
      <c r="W1166" s="1">
        <v>14.54257</v>
      </c>
      <c r="X1166" s="1">
        <v>-84.68844</v>
      </c>
    </row>
    <row r="1167" spans="1:25">
      <c r="A1167" s="1">
        <v>1166</v>
      </c>
      <c r="B1167" s="1" t="s">
        <v>2643</v>
      </c>
      <c r="C1167" s="1" t="s">
        <v>2432</v>
      </c>
      <c r="D1167" s="1">
        <v>14.542479999999999</v>
      </c>
      <c r="E1167" s="1">
        <v>-84.43329</v>
      </c>
      <c r="F1167" s="1" t="s">
        <v>223</v>
      </c>
      <c r="G1167" s="1">
        <v>0</v>
      </c>
      <c r="H1167" s="1" t="s">
        <v>21</v>
      </c>
      <c r="I1167" s="1" t="s">
        <v>22</v>
      </c>
      <c r="J1167" s="1" t="s">
        <v>2433</v>
      </c>
      <c r="L1167" s="1" t="s">
        <v>61</v>
      </c>
      <c r="M1167" s="1" t="s">
        <v>3823</v>
      </c>
      <c r="N1167" s="1">
        <v>7</v>
      </c>
      <c r="O1167" s="1" t="s">
        <v>21</v>
      </c>
      <c r="P1167" s="1" t="s">
        <v>22</v>
      </c>
      <c r="Q1167" s="1" t="s">
        <v>2441</v>
      </c>
      <c r="S1167" s="1" t="s">
        <v>61</v>
      </c>
      <c r="U1167" s="1" t="s">
        <v>2644</v>
      </c>
      <c r="V1167" s="1" t="s">
        <v>2643</v>
      </c>
      <c r="W1167" s="1">
        <v>14.542479999999999</v>
      </c>
      <c r="X1167" s="1">
        <v>-84.43329</v>
      </c>
      <c r="Y1167" s="1" t="s">
        <v>3874</v>
      </c>
    </row>
    <row r="1168" spans="1:25">
      <c r="A1168" s="1">
        <v>1167</v>
      </c>
      <c r="B1168" s="1" t="s">
        <v>2645</v>
      </c>
      <c r="C1168" s="1" t="s">
        <v>2432</v>
      </c>
      <c r="D1168" s="1">
        <v>14.54236</v>
      </c>
      <c r="E1168" s="1">
        <v>-84.178150000000002</v>
      </c>
      <c r="F1168" s="1" t="s">
        <v>3823</v>
      </c>
      <c r="G1168" s="1">
        <v>9</v>
      </c>
      <c r="H1168" s="1" t="s">
        <v>21</v>
      </c>
      <c r="I1168" s="1" t="s">
        <v>22</v>
      </c>
      <c r="J1168" s="1" t="s">
        <v>2433</v>
      </c>
      <c r="L1168" s="1" t="s">
        <v>61</v>
      </c>
      <c r="M1168" s="1" t="s">
        <v>3823</v>
      </c>
      <c r="N1168" s="1">
        <v>9</v>
      </c>
      <c r="O1168" s="1" t="s">
        <v>21</v>
      </c>
      <c r="P1168" s="1" t="s">
        <v>22</v>
      </c>
      <c r="Q1168" s="1" t="s">
        <v>2441</v>
      </c>
      <c r="S1168" s="1" t="s">
        <v>61</v>
      </c>
      <c r="U1168" s="1" t="s">
        <v>2442</v>
      </c>
      <c r="V1168" s="1" t="s">
        <v>2645</v>
      </c>
      <c r="W1168" s="1">
        <v>14.54236</v>
      </c>
      <c r="X1168" s="1">
        <v>-84.178150000000002</v>
      </c>
    </row>
    <row r="1169" spans="1:25">
      <c r="A1169" s="1">
        <v>1168</v>
      </c>
      <c r="B1169" s="1" t="s">
        <v>2646</v>
      </c>
      <c r="C1169" s="1" t="s">
        <v>2432</v>
      </c>
      <c r="D1169" s="1">
        <v>14.54227</v>
      </c>
      <c r="E1169" s="1">
        <v>-83.923010000000005</v>
      </c>
      <c r="F1169" s="1" t="s">
        <v>3823</v>
      </c>
      <c r="G1169" s="1">
        <v>9</v>
      </c>
      <c r="H1169" s="1" t="s">
        <v>21</v>
      </c>
      <c r="I1169" s="1" t="s">
        <v>22</v>
      </c>
      <c r="J1169" s="1" t="s">
        <v>2436</v>
      </c>
      <c r="L1169" s="1" t="s">
        <v>61</v>
      </c>
      <c r="M1169" s="1" t="s">
        <v>3823</v>
      </c>
      <c r="N1169" s="1">
        <v>9</v>
      </c>
      <c r="O1169" s="1" t="s">
        <v>21</v>
      </c>
      <c r="P1169" s="1" t="s">
        <v>25</v>
      </c>
      <c r="Q1169" s="1" t="s">
        <v>2553</v>
      </c>
      <c r="S1169" s="1" t="s">
        <v>21</v>
      </c>
      <c r="V1169" s="1" t="s">
        <v>2646</v>
      </c>
      <c r="W1169" s="1">
        <v>14.54227</v>
      </c>
      <c r="X1169" s="1">
        <v>-83.923010000000005</v>
      </c>
    </row>
    <row r="1170" spans="1:25">
      <c r="A1170" s="1">
        <v>1169</v>
      </c>
      <c r="B1170" s="1" t="s">
        <v>2647</v>
      </c>
      <c r="C1170" s="1" t="s">
        <v>2432</v>
      </c>
      <c r="D1170" s="1">
        <v>14.542149999999999</v>
      </c>
      <c r="E1170" s="1">
        <v>-83.667869999999994</v>
      </c>
      <c r="F1170" s="1" t="s">
        <v>3823</v>
      </c>
      <c r="G1170" s="1">
        <v>9</v>
      </c>
      <c r="H1170" s="1" t="s">
        <v>21</v>
      </c>
      <c r="I1170" s="1" t="s">
        <v>22</v>
      </c>
      <c r="J1170" s="1" t="s">
        <v>2516</v>
      </c>
      <c r="L1170" s="1" t="s">
        <v>61</v>
      </c>
      <c r="M1170" s="1" t="s">
        <v>3823</v>
      </c>
      <c r="N1170" s="1">
        <v>9</v>
      </c>
      <c r="O1170" s="1" t="s">
        <v>21</v>
      </c>
      <c r="P1170" s="1" t="s">
        <v>25</v>
      </c>
      <c r="Q1170" s="1" t="s">
        <v>2567</v>
      </c>
      <c r="S1170" s="1" t="s">
        <v>21</v>
      </c>
      <c r="V1170" s="1" t="s">
        <v>2647</v>
      </c>
      <c r="W1170" s="1">
        <v>14.542149999999999</v>
      </c>
      <c r="X1170" s="1">
        <v>-83.667869999999994</v>
      </c>
    </row>
    <row r="1171" spans="1:25">
      <c r="A1171" s="1">
        <v>1170</v>
      </c>
      <c r="B1171" s="1" t="s">
        <v>2648</v>
      </c>
      <c r="C1171" s="1" t="s">
        <v>2432</v>
      </c>
      <c r="D1171" s="1">
        <v>14.542059999999999</v>
      </c>
      <c r="E1171" s="1">
        <v>-83.412739999999999</v>
      </c>
      <c r="F1171" s="1" t="s">
        <v>695</v>
      </c>
      <c r="G1171" s="1">
        <v>0</v>
      </c>
      <c r="H1171" s="1" t="s">
        <v>21</v>
      </c>
      <c r="I1171" s="1" t="s">
        <v>22</v>
      </c>
      <c r="J1171" s="1" t="s">
        <v>2464</v>
      </c>
      <c r="L1171" s="1" t="s">
        <v>61</v>
      </c>
      <c r="M1171" s="1" t="s">
        <v>695</v>
      </c>
      <c r="N1171" s="1">
        <v>0</v>
      </c>
      <c r="O1171" s="1" t="s">
        <v>21</v>
      </c>
      <c r="P1171" s="1" t="s">
        <v>22</v>
      </c>
      <c r="Q1171" s="1" t="s">
        <v>2488</v>
      </c>
      <c r="S1171" s="1" t="s">
        <v>21</v>
      </c>
      <c r="V1171" s="1" t="s">
        <v>2648</v>
      </c>
      <c r="W1171" s="1">
        <v>14.542059999999999</v>
      </c>
      <c r="X1171" s="1">
        <v>-83.412739999999999</v>
      </c>
    </row>
    <row r="1172" spans="1:25">
      <c r="A1172" s="1">
        <v>1171</v>
      </c>
      <c r="B1172" s="1" t="s">
        <v>2649</v>
      </c>
      <c r="C1172" s="1" t="s">
        <v>2432</v>
      </c>
      <c r="D1172" s="1">
        <v>14.628399999999999</v>
      </c>
      <c r="E1172" s="1">
        <v>-84.944500000000005</v>
      </c>
      <c r="F1172" s="1" t="s">
        <v>3823</v>
      </c>
      <c r="G1172" s="1">
        <v>9</v>
      </c>
      <c r="H1172" s="1" t="s">
        <v>21</v>
      </c>
      <c r="I1172" s="1" t="s">
        <v>22</v>
      </c>
      <c r="J1172" s="1" t="s">
        <v>2433</v>
      </c>
      <c r="L1172" s="1" t="s">
        <v>61</v>
      </c>
      <c r="M1172" s="1" t="s">
        <v>3823</v>
      </c>
      <c r="N1172" s="1">
        <v>9</v>
      </c>
      <c r="O1172" s="1" t="s">
        <v>21</v>
      </c>
      <c r="P1172" s="1" t="s">
        <v>25</v>
      </c>
      <c r="Q1172" s="1" t="s">
        <v>2543</v>
      </c>
      <c r="S1172" s="1" t="s">
        <v>21</v>
      </c>
      <c r="V1172" s="1" t="s">
        <v>2649</v>
      </c>
      <c r="W1172" s="1">
        <v>14.628399999999999</v>
      </c>
      <c r="X1172" s="1">
        <v>-84.944500000000005</v>
      </c>
    </row>
    <row r="1173" spans="1:25">
      <c r="A1173" s="1">
        <v>1172</v>
      </c>
      <c r="B1173" s="1" t="s">
        <v>2650</v>
      </c>
      <c r="C1173" s="1" t="s">
        <v>2432</v>
      </c>
      <c r="D1173" s="1">
        <v>14.62757</v>
      </c>
      <c r="E1173" s="1">
        <v>-84.689279999999997</v>
      </c>
      <c r="F1173" s="1" t="s">
        <v>3823</v>
      </c>
      <c r="G1173" s="1">
        <v>8</v>
      </c>
      <c r="H1173" s="1" t="s">
        <v>21</v>
      </c>
      <c r="I1173" s="1" t="s">
        <v>22</v>
      </c>
      <c r="J1173" s="1" t="s">
        <v>2433</v>
      </c>
      <c r="L1173" s="1" t="s">
        <v>61</v>
      </c>
      <c r="M1173" s="1" t="s">
        <v>216</v>
      </c>
      <c r="N1173" s="1">
        <v>0</v>
      </c>
      <c r="O1173" s="1" t="s">
        <v>21</v>
      </c>
      <c r="P1173" s="1" t="s">
        <v>25</v>
      </c>
      <c r="Q1173" s="1" t="s">
        <v>2555</v>
      </c>
      <c r="S1173" s="1" t="s">
        <v>21</v>
      </c>
      <c r="V1173" s="1" t="s">
        <v>2650</v>
      </c>
      <c r="W1173" s="1">
        <v>14.62757</v>
      </c>
      <c r="X1173" s="1">
        <v>-84.689279999999997</v>
      </c>
    </row>
    <row r="1174" spans="1:25">
      <c r="A1174" s="1">
        <v>1173</v>
      </c>
      <c r="B1174" s="1" t="s">
        <v>2651</v>
      </c>
      <c r="C1174" s="1" t="s">
        <v>2432</v>
      </c>
      <c r="D1174" s="1">
        <v>14.6273</v>
      </c>
      <c r="E1174" s="1">
        <v>-84.009159999999994</v>
      </c>
      <c r="F1174" s="1" t="s">
        <v>3822</v>
      </c>
      <c r="G1174" s="1">
        <v>5</v>
      </c>
      <c r="H1174" s="1" t="s">
        <v>21</v>
      </c>
      <c r="I1174" s="1" t="s">
        <v>22</v>
      </c>
      <c r="J1174" s="1" t="s">
        <v>2436</v>
      </c>
      <c r="L1174" s="1" t="s">
        <v>61</v>
      </c>
      <c r="M1174" s="1" t="s">
        <v>3822</v>
      </c>
      <c r="N1174" s="1">
        <v>5</v>
      </c>
      <c r="O1174" s="1" t="s">
        <v>21</v>
      </c>
      <c r="P1174" s="1" t="s">
        <v>25</v>
      </c>
      <c r="Q1174" s="1" t="s">
        <v>2553</v>
      </c>
      <c r="S1174" s="1" t="s">
        <v>21</v>
      </c>
      <c r="U1174" s="1" t="s">
        <v>2652</v>
      </c>
      <c r="V1174" s="1" t="s">
        <v>2651</v>
      </c>
      <c r="W1174" s="1">
        <v>14.6273</v>
      </c>
      <c r="X1174" s="1">
        <v>-84.009159999999994</v>
      </c>
    </row>
    <row r="1175" spans="1:25">
      <c r="A1175" s="1">
        <v>1174</v>
      </c>
      <c r="B1175" s="1" t="s">
        <v>2653</v>
      </c>
      <c r="C1175" s="1" t="s">
        <v>2432</v>
      </c>
      <c r="D1175" s="1">
        <v>14.62721</v>
      </c>
      <c r="E1175" s="1">
        <v>-83.75412</v>
      </c>
      <c r="F1175" s="1" t="s">
        <v>3824</v>
      </c>
      <c r="G1175" s="1">
        <v>5</v>
      </c>
      <c r="H1175" s="1" t="s">
        <v>21</v>
      </c>
      <c r="I1175" s="1" t="s">
        <v>22</v>
      </c>
      <c r="J1175" s="1" t="s">
        <v>2460</v>
      </c>
      <c r="L1175" s="1" t="s">
        <v>61</v>
      </c>
      <c r="M1175" s="1" t="s">
        <v>223</v>
      </c>
      <c r="N1175" s="1">
        <v>0</v>
      </c>
      <c r="O1175" s="1" t="s">
        <v>21</v>
      </c>
      <c r="P1175" s="1" t="s">
        <v>25</v>
      </c>
      <c r="Q1175" s="1" t="s">
        <v>2558</v>
      </c>
      <c r="S1175" s="1" t="s">
        <v>21</v>
      </c>
      <c r="U1175" s="1" t="s">
        <v>2520</v>
      </c>
      <c r="V1175" s="1" t="s">
        <v>2653</v>
      </c>
      <c r="W1175" s="1">
        <v>14.62721</v>
      </c>
      <c r="X1175" s="1">
        <v>-83.75412</v>
      </c>
      <c r="Y1175" s="1" t="s">
        <v>3874</v>
      </c>
    </row>
    <row r="1176" spans="1:25">
      <c r="A1176" s="1">
        <v>1175</v>
      </c>
      <c r="B1176" s="1" t="s">
        <v>2654</v>
      </c>
      <c r="C1176" s="1" t="s">
        <v>2432</v>
      </c>
      <c r="D1176" s="1">
        <v>14.627090000000001</v>
      </c>
      <c r="E1176" s="1">
        <v>-83.499080000000006</v>
      </c>
      <c r="F1176" s="1" t="s">
        <v>246</v>
      </c>
      <c r="G1176" s="1">
        <v>0</v>
      </c>
      <c r="H1176" s="1" t="s">
        <v>21</v>
      </c>
      <c r="I1176" s="1" t="s">
        <v>22</v>
      </c>
      <c r="J1176" s="1" t="s">
        <v>2460</v>
      </c>
      <c r="L1176" s="1" t="s">
        <v>61</v>
      </c>
      <c r="M1176" s="1" t="s">
        <v>246</v>
      </c>
      <c r="N1176" s="1">
        <v>0</v>
      </c>
      <c r="O1176" s="1" t="s">
        <v>21</v>
      </c>
      <c r="P1176" s="1" t="s">
        <v>25</v>
      </c>
      <c r="Q1176" s="1" t="s">
        <v>2655</v>
      </c>
      <c r="S1176" s="1" t="s">
        <v>21</v>
      </c>
      <c r="U1176" s="1" t="s">
        <v>2656</v>
      </c>
      <c r="V1176" s="1" t="s">
        <v>2654</v>
      </c>
      <c r="W1176" s="1">
        <v>14.627090000000001</v>
      </c>
      <c r="X1176" s="1">
        <v>-83.499080000000006</v>
      </c>
    </row>
    <row r="1177" spans="1:25">
      <c r="A1177" s="1">
        <v>1176</v>
      </c>
      <c r="B1177" s="1" t="s">
        <v>2657</v>
      </c>
      <c r="C1177" s="1" t="s">
        <v>2432</v>
      </c>
      <c r="D1177" s="1">
        <v>14.712759999999999</v>
      </c>
      <c r="E1177" s="1">
        <v>-83.752859999999998</v>
      </c>
      <c r="F1177" s="1" t="s">
        <v>20</v>
      </c>
      <c r="G1177" s="1">
        <v>0</v>
      </c>
      <c r="H1177" s="1" t="s">
        <v>21</v>
      </c>
      <c r="I1177" s="1" t="s">
        <v>22</v>
      </c>
      <c r="J1177" s="1" t="s">
        <v>2557</v>
      </c>
      <c r="L1177" s="1" t="s">
        <v>61</v>
      </c>
      <c r="M1177" s="1" t="s">
        <v>20</v>
      </c>
      <c r="N1177" s="1">
        <v>0</v>
      </c>
      <c r="O1177" s="1" t="s">
        <v>21</v>
      </c>
      <c r="P1177" s="1" t="s">
        <v>25</v>
      </c>
      <c r="Q1177" s="1" t="s">
        <v>2558</v>
      </c>
      <c r="S1177" s="1" t="s">
        <v>21</v>
      </c>
      <c r="V1177" s="1" t="s">
        <v>2657</v>
      </c>
      <c r="W1177" s="1">
        <v>14.712759999999999</v>
      </c>
      <c r="X1177" s="1">
        <v>-83.752859999999998</v>
      </c>
    </row>
    <row r="1178" spans="1:25">
      <c r="A1178" s="1">
        <v>1177</v>
      </c>
      <c r="B1178" s="1" t="s">
        <v>2658</v>
      </c>
      <c r="C1178" s="1" t="s">
        <v>2432</v>
      </c>
      <c r="D1178" s="1">
        <v>14.712059999999999</v>
      </c>
      <c r="E1178" s="1">
        <v>-83.497730000000004</v>
      </c>
      <c r="F1178" s="1" t="s">
        <v>246</v>
      </c>
      <c r="G1178" s="1">
        <v>0</v>
      </c>
      <c r="H1178" s="1" t="s">
        <v>21</v>
      </c>
      <c r="I1178" s="1" t="s">
        <v>22</v>
      </c>
      <c r="J1178" s="1" t="s">
        <v>2474</v>
      </c>
      <c r="L1178" s="1" t="s">
        <v>61</v>
      </c>
      <c r="M1178" s="1" t="s">
        <v>246</v>
      </c>
      <c r="N1178" s="1">
        <v>0</v>
      </c>
      <c r="O1178" s="1" t="s">
        <v>21</v>
      </c>
      <c r="P1178" s="1" t="s">
        <v>25</v>
      </c>
      <c r="Q1178" s="1" t="s">
        <v>2655</v>
      </c>
      <c r="S1178" s="1" t="s">
        <v>21</v>
      </c>
      <c r="V1178" s="1" t="s">
        <v>2658</v>
      </c>
      <c r="W1178" s="1">
        <v>14.712059999999999</v>
      </c>
      <c r="X1178" s="1">
        <v>-83.497730000000004</v>
      </c>
    </row>
    <row r="1179" spans="1:25">
      <c r="A1179" s="1">
        <v>1178</v>
      </c>
      <c r="B1179" s="1" t="s">
        <v>2659</v>
      </c>
      <c r="C1179" s="1" t="s">
        <v>2432</v>
      </c>
      <c r="D1179" s="1">
        <v>14.79705</v>
      </c>
      <c r="E1179" s="1">
        <v>-83.414019999999994</v>
      </c>
      <c r="F1179" s="1" t="s">
        <v>695</v>
      </c>
      <c r="G1179" s="1">
        <v>0</v>
      </c>
      <c r="H1179" s="1" t="s">
        <v>21</v>
      </c>
      <c r="I1179" s="1" t="s">
        <v>22</v>
      </c>
      <c r="J1179" s="1" t="s">
        <v>2557</v>
      </c>
      <c r="L1179" s="1" t="s">
        <v>61</v>
      </c>
      <c r="M1179" s="1" t="s">
        <v>695</v>
      </c>
      <c r="N1179" s="1">
        <v>0</v>
      </c>
      <c r="O1179" s="1" t="s">
        <v>21</v>
      </c>
      <c r="P1179" s="1" t="s">
        <v>25</v>
      </c>
      <c r="Q1179" s="1" t="s">
        <v>2592</v>
      </c>
      <c r="S1179" s="1" t="s">
        <v>21</v>
      </c>
      <c r="V1179" s="1" t="s">
        <v>2659</v>
      </c>
      <c r="W1179" s="1">
        <v>14.79705</v>
      </c>
      <c r="X1179" s="1">
        <v>-83.414019999999994</v>
      </c>
    </row>
    <row r="1180" spans="1:25">
      <c r="A1180" s="1">
        <v>1179</v>
      </c>
      <c r="B1180" s="1" t="s">
        <v>2660</v>
      </c>
      <c r="C1180" s="1" t="s">
        <v>2432</v>
      </c>
      <c r="D1180" s="1">
        <v>14.88266</v>
      </c>
      <c r="E1180" s="1">
        <v>-83.412610000000001</v>
      </c>
      <c r="F1180" s="1" t="s">
        <v>695</v>
      </c>
      <c r="G1180" s="1">
        <v>0</v>
      </c>
      <c r="H1180" s="1" t="s">
        <v>21</v>
      </c>
      <c r="I1180" s="1" t="s">
        <v>22</v>
      </c>
      <c r="J1180" s="1" t="s">
        <v>2464</v>
      </c>
      <c r="L1180" s="1" t="s">
        <v>61</v>
      </c>
      <c r="M1180" s="1" t="s">
        <v>695</v>
      </c>
      <c r="N1180" s="1">
        <v>0</v>
      </c>
      <c r="O1180" s="1" t="s">
        <v>21</v>
      </c>
      <c r="P1180" s="1" t="s">
        <v>25</v>
      </c>
      <c r="Q1180" s="1" t="s">
        <v>2592</v>
      </c>
      <c r="S1180" s="1" t="s">
        <v>21</v>
      </c>
      <c r="V1180" s="1" t="s">
        <v>2660</v>
      </c>
      <c r="W1180" s="1">
        <v>14.88266</v>
      </c>
      <c r="X1180" s="1">
        <v>-83.412610000000001</v>
      </c>
    </row>
    <row r="1181" spans="1:25">
      <c r="A1181" s="1">
        <v>1180</v>
      </c>
      <c r="B1181" s="1" t="s">
        <v>2661</v>
      </c>
      <c r="C1181" s="1" t="s">
        <v>2432</v>
      </c>
      <c r="D1181" s="1">
        <v>14.118029999999999</v>
      </c>
      <c r="E1181" s="1">
        <v>-84.731899999999996</v>
      </c>
      <c r="F1181" s="1" t="s">
        <v>3822</v>
      </c>
      <c r="G1181" s="1">
        <v>5</v>
      </c>
      <c r="H1181" s="1" t="s">
        <v>21</v>
      </c>
      <c r="I1181" s="1" t="s">
        <v>22</v>
      </c>
      <c r="J1181" s="1" t="s">
        <v>2436</v>
      </c>
      <c r="L1181" s="1" t="s">
        <v>61</v>
      </c>
      <c r="M1181" s="1" t="s">
        <v>3823</v>
      </c>
      <c r="N1181" s="1">
        <v>7</v>
      </c>
      <c r="O1181" s="1" t="s">
        <v>21</v>
      </c>
      <c r="P1181" s="1" t="s">
        <v>25</v>
      </c>
      <c r="Q1181" s="1" t="s">
        <v>2437</v>
      </c>
      <c r="S1181" s="1" t="s">
        <v>21</v>
      </c>
      <c r="V1181" s="1" t="s">
        <v>2661</v>
      </c>
      <c r="W1181" s="1">
        <v>14.118029999999999</v>
      </c>
      <c r="X1181" s="1">
        <v>-84.731899999999996</v>
      </c>
    </row>
    <row r="1182" spans="1:25">
      <c r="A1182" s="1">
        <v>1181</v>
      </c>
      <c r="B1182" s="1" t="s">
        <v>2662</v>
      </c>
      <c r="C1182" s="1" t="s">
        <v>2432</v>
      </c>
      <c r="D1182" s="1">
        <v>14.11712</v>
      </c>
      <c r="E1182" s="1">
        <v>-84.476860000000002</v>
      </c>
      <c r="F1182" s="1" t="s">
        <v>3822</v>
      </c>
      <c r="G1182" s="1">
        <v>6</v>
      </c>
      <c r="H1182" s="1" t="s">
        <v>21</v>
      </c>
      <c r="I1182" s="1" t="s">
        <v>22</v>
      </c>
      <c r="J1182" s="1" t="s">
        <v>2436</v>
      </c>
      <c r="L1182" s="1" t="s">
        <v>61</v>
      </c>
      <c r="M1182" s="1" t="s">
        <v>3823</v>
      </c>
      <c r="N1182" s="1">
        <v>8</v>
      </c>
      <c r="O1182" s="1" t="s">
        <v>21</v>
      </c>
      <c r="P1182" s="1" t="s">
        <v>25</v>
      </c>
      <c r="Q1182" s="1" t="s">
        <v>2447</v>
      </c>
      <c r="S1182" s="1" t="s">
        <v>21</v>
      </c>
      <c r="V1182" s="1" t="s">
        <v>2662</v>
      </c>
      <c r="W1182" s="1">
        <v>14.11712</v>
      </c>
      <c r="X1182" s="1">
        <v>-84.476860000000002</v>
      </c>
    </row>
    <row r="1183" spans="1:25">
      <c r="A1183" s="1">
        <v>1182</v>
      </c>
      <c r="B1183" s="1" t="s">
        <v>2663</v>
      </c>
      <c r="C1183" s="1" t="s">
        <v>2432</v>
      </c>
      <c r="D1183" s="1">
        <v>14.202389999999999</v>
      </c>
      <c r="E1183" s="1">
        <v>-84.986199999999997</v>
      </c>
      <c r="F1183" s="1" t="s">
        <v>3822</v>
      </c>
      <c r="G1183" s="1">
        <v>4</v>
      </c>
      <c r="H1183" s="1" t="s">
        <v>21</v>
      </c>
      <c r="I1183" s="1" t="s">
        <v>22</v>
      </c>
      <c r="J1183" s="1" t="s">
        <v>2433</v>
      </c>
      <c r="L1183" s="1" t="s">
        <v>61</v>
      </c>
      <c r="M1183" s="1" t="s">
        <v>3822</v>
      </c>
      <c r="N1183" s="1">
        <v>6</v>
      </c>
      <c r="O1183" s="1" t="s">
        <v>21</v>
      </c>
      <c r="P1183" s="1" t="s">
        <v>25</v>
      </c>
      <c r="Q1183" s="1" t="s">
        <v>2444</v>
      </c>
      <c r="S1183" s="1" t="s">
        <v>21</v>
      </c>
      <c r="U1183" s="1" t="s">
        <v>2664</v>
      </c>
      <c r="V1183" s="1" t="s">
        <v>2663</v>
      </c>
      <c r="W1183" s="1">
        <v>14.202389999999999</v>
      </c>
      <c r="X1183" s="1">
        <v>-84.986199999999997</v>
      </c>
    </row>
    <row r="1184" spans="1:25">
      <c r="A1184" s="1">
        <v>1183</v>
      </c>
      <c r="B1184" s="1" t="s">
        <v>2665</v>
      </c>
      <c r="C1184" s="1" t="s">
        <v>2432</v>
      </c>
      <c r="D1184" s="1">
        <v>14.20302</v>
      </c>
      <c r="E1184" s="1">
        <v>-84.731049999999996</v>
      </c>
      <c r="F1184" s="1" t="s">
        <v>686</v>
      </c>
      <c r="G1184" s="1">
        <v>1</v>
      </c>
      <c r="H1184" s="1" t="s">
        <v>21</v>
      </c>
      <c r="I1184" s="1" t="s">
        <v>22</v>
      </c>
      <c r="J1184" s="1" t="s">
        <v>2436</v>
      </c>
      <c r="L1184" s="1" t="s">
        <v>61</v>
      </c>
      <c r="M1184" s="1" t="s">
        <v>686</v>
      </c>
      <c r="N1184" s="1">
        <v>0</v>
      </c>
      <c r="O1184" s="1" t="s">
        <v>21</v>
      </c>
      <c r="P1184" s="1" t="s">
        <v>2666</v>
      </c>
      <c r="Q1184" s="1" t="s">
        <v>2437</v>
      </c>
      <c r="S1184" s="1" t="s">
        <v>21</v>
      </c>
      <c r="V1184" s="1" t="s">
        <v>2665</v>
      </c>
      <c r="W1184" s="1">
        <v>14.20302</v>
      </c>
      <c r="X1184" s="1">
        <v>-84.731049999999996</v>
      </c>
    </row>
    <row r="1185" spans="1:25">
      <c r="A1185" s="1">
        <v>1184</v>
      </c>
      <c r="B1185" s="1" t="s">
        <v>2667</v>
      </c>
      <c r="C1185" s="1" t="s">
        <v>2432</v>
      </c>
      <c r="D1185" s="1">
        <v>14.2021</v>
      </c>
      <c r="E1185" s="1">
        <v>-84.475920000000002</v>
      </c>
      <c r="F1185" s="1" t="s">
        <v>3823</v>
      </c>
      <c r="G1185" s="1">
        <v>9</v>
      </c>
      <c r="H1185" s="1" t="s">
        <v>21</v>
      </c>
      <c r="I1185" s="1" t="s">
        <v>22</v>
      </c>
      <c r="J1185" s="1" t="s">
        <v>2436</v>
      </c>
      <c r="L1185" s="1" t="s">
        <v>61</v>
      </c>
      <c r="M1185" s="1" t="s">
        <v>3823</v>
      </c>
      <c r="N1185" s="1">
        <v>9</v>
      </c>
      <c r="O1185" s="1" t="s">
        <v>21</v>
      </c>
      <c r="P1185" s="1" t="s">
        <v>22</v>
      </c>
      <c r="Q1185" s="1" t="s">
        <v>2441</v>
      </c>
      <c r="S1185" s="1" t="s">
        <v>61</v>
      </c>
      <c r="U1185" s="1" t="s">
        <v>2582</v>
      </c>
      <c r="V1185" s="1" t="s">
        <v>2667</v>
      </c>
      <c r="W1185" s="1">
        <v>14.2021</v>
      </c>
      <c r="X1185" s="1">
        <v>-84.475920000000002</v>
      </c>
    </row>
    <row r="1186" spans="1:25">
      <c r="A1186" s="1">
        <v>1185</v>
      </c>
      <c r="B1186" s="1" t="s">
        <v>2668</v>
      </c>
      <c r="C1186" s="1" t="s">
        <v>2432</v>
      </c>
      <c r="D1186" s="1">
        <v>14.2029</v>
      </c>
      <c r="E1186" s="1">
        <v>-84.220780000000005</v>
      </c>
      <c r="F1186" s="1" t="s">
        <v>3823</v>
      </c>
      <c r="G1186" s="1">
        <v>9</v>
      </c>
      <c r="H1186" s="1" t="s">
        <v>21</v>
      </c>
      <c r="I1186" s="1" t="s">
        <v>22</v>
      </c>
      <c r="J1186" s="1" t="s">
        <v>2433</v>
      </c>
      <c r="L1186" s="1" t="s">
        <v>61</v>
      </c>
      <c r="M1186" s="1" t="s">
        <v>3823</v>
      </c>
      <c r="N1186" s="1">
        <v>7</v>
      </c>
      <c r="O1186" s="1" t="s">
        <v>21</v>
      </c>
      <c r="P1186" s="1" t="s">
        <v>22</v>
      </c>
      <c r="Q1186" s="1" t="s">
        <v>2441</v>
      </c>
      <c r="S1186" s="1" t="s">
        <v>61</v>
      </c>
      <c r="U1186" s="1" t="s">
        <v>2669</v>
      </c>
      <c r="V1186" s="1" t="s">
        <v>2668</v>
      </c>
      <c r="W1186" s="1">
        <v>14.2029</v>
      </c>
      <c r="X1186" s="1">
        <v>-84.220780000000005</v>
      </c>
    </row>
    <row r="1187" spans="1:25">
      <c r="A1187" s="1">
        <v>1186</v>
      </c>
      <c r="B1187" s="1" t="s">
        <v>2670</v>
      </c>
      <c r="C1187" s="1" t="s">
        <v>2432</v>
      </c>
      <c r="D1187" s="1">
        <v>14.2018</v>
      </c>
      <c r="E1187" s="1">
        <v>-83.965649999999997</v>
      </c>
      <c r="F1187" s="1" t="s">
        <v>3822</v>
      </c>
      <c r="G1187" s="1">
        <v>5</v>
      </c>
      <c r="H1187" s="1" t="s">
        <v>21</v>
      </c>
      <c r="I1187" s="1" t="s">
        <v>22</v>
      </c>
      <c r="J1187" s="1" t="s">
        <v>2433</v>
      </c>
      <c r="L1187" s="1" t="s">
        <v>61</v>
      </c>
      <c r="M1187" s="1" t="s">
        <v>3822</v>
      </c>
      <c r="N1187" s="1">
        <v>3</v>
      </c>
      <c r="O1187" s="1" t="s">
        <v>21</v>
      </c>
      <c r="P1187" s="1" t="s">
        <v>25</v>
      </c>
      <c r="Q1187" s="1" t="s">
        <v>2456</v>
      </c>
      <c r="S1187" s="1" t="s">
        <v>21</v>
      </c>
      <c r="V1187" s="1" t="s">
        <v>2670</v>
      </c>
      <c r="W1187" s="1">
        <v>14.2018</v>
      </c>
      <c r="X1187" s="1">
        <v>-83.965649999999997</v>
      </c>
    </row>
    <row r="1188" spans="1:25">
      <c r="A1188" s="1">
        <v>1187</v>
      </c>
      <c r="B1188" s="1" t="s">
        <v>2671</v>
      </c>
      <c r="C1188" s="1" t="s">
        <v>2432</v>
      </c>
      <c r="D1188" s="1">
        <v>14.20279</v>
      </c>
      <c r="E1188" s="1">
        <v>-83.710499999999996</v>
      </c>
      <c r="F1188" s="1" t="s">
        <v>3823</v>
      </c>
      <c r="G1188" s="1">
        <v>9</v>
      </c>
      <c r="H1188" s="1" t="s">
        <v>21</v>
      </c>
      <c r="I1188" s="1" t="s">
        <v>22</v>
      </c>
      <c r="J1188" s="1" t="s">
        <v>2474</v>
      </c>
      <c r="L1188" s="1" t="s">
        <v>61</v>
      </c>
      <c r="M1188" s="1" t="s">
        <v>3823</v>
      </c>
      <c r="N1188" s="1">
        <v>9</v>
      </c>
      <c r="O1188" s="1" t="s">
        <v>21</v>
      </c>
      <c r="P1188" s="1" t="s">
        <v>25</v>
      </c>
      <c r="Q1188" s="1" t="s">
        <v>2475</v>
      </c>
      <c r="S1188" s="1" t="s">
        <v>21</v>
      </c>
      <c r="V1188" s="1" t="s">
        <v>2671</v>
      </c>
      <c r="W1188" s="1">
        <v>14.20279</v>
      </c>
      <c r="X1188" s="1">
        <v>-83.710499999999996</v>
      </c>
    </row>
    <row r="1189" spans="1:25">
      <c r="A1189" s="1">
        <v>1188</v>
      </c>
      <c r="B1189" s="1" t="s">
        <v>2672</v>
      </c>
      <c r="C1189" s="1" t="s">
        <v>2432</v>
      </c>
      <c r="D1189" s="1">
        <v>14.20275</v>
      </c>
      <c r="E1189" s="1">
        <v>-83.540409999999994</v>
      </c>
      <c r="F1189" s="1" t="s">
        <v>3822</v>
      </c>
      <c r="G1189" s="1">
        <v>6</v>
      </c>
      <c r="H1189" s="1" t="s">
        <v>21</v>
      </c>
      <c r="I1189" s="1" t="s">
        <v>22</v>
      </c>
      <c r="J1189" s="1" t="s">
        <v>2474</v>
      </c>
      <c r="L1189" s="1" t="s">
        <v>61</v>
      </c>
      <c r="M1189" s="1" t="s">
        <v>3823</v>
      </c>
      <c r="N1189" s="1">
        <v>9</v>
      </c>
      <c r="O1189" s="1" t="s">
        <v>21</v>
      </c>
      <c r="P1189" s="1" t="s">
        <v>22</v>
      </c>
      <c r="Q1189" s="1" t="s">
        <v>2488</v>
      </c>
      <c r="S1189" s="1" t="s">
        <v>61</v>
      </c>
      <c r="U1189" s="1" t="s">
        <v>2442</v>
      </c>
      <c r="V1189" s="1" t="s">
        <v>2672</v>
      </c>
      <c r="W1189" s="1">
        <v>14.20275</v>
      </c>
      <c r="X1189" s="1">
        <v>-83.540409999999994</v>
      </c>
    </row>
    <row r="1190" spans="1:25">
      <c r="A1190" s="1">
        <v>1189</v>
      </c>
      <c r="B1190" s="1" t="s">
        <v>2673</v>
      </c>
      <c r="C1190" s="1" t="s">
        <v>2432</v>
      </c>
      <c r="D1190" s="1">
        <v>14.288019999999999</v>
      </c>
      <c r="E1190" s="1">
        <v>-84.731859999999998</v>
      </c>
      <c r="F1190" s="1" t="s">
        <v>3823</v>
      </c>
      <c r="G1190" s="1">
        <v>9</v>
      </c>
      <c r="H1190" s="1" t="s">
        <v>21</v>
      </c>
      <c r="I1190" s="1" t="s">
        <v>22</v>
      </c>
      <c r="J1190" s="1" t="s">
        <v>2433</v>
      </c>
      <c r="L1190" s="1" t="s">
        <v>61</v>
      </c>
      <c r="M1190" s="1" t="s">
        <v>3823</v>
      </c>
      <c r="N1190" s="1">
        <v>9</v>
      </c>
      <c r="O1190" s="1" t="s">
        <v>21</v>
      </c>
      <c r="P1190" s="1" t="s">
        <v>25</v>
      </c>
      <c r="Q1190" s="1" t="s">
        <v>2437</v>
      </c>
      <c r="S1190" s="1" t="s">
        <v>21</v>
      </c>
      <c r="U1190" s="1" t="s">
        <v>2617</v>
      </c>
      <c r="V1190" s="1" t="s">
        <v>2673</v>
      </c>
      <c r="W1190" s="1">
        <v>14.288019999999999</v>
      </c>
      <c r="X1190" s="1">
        <v>-84.731859999999998</v>
      </c>
    </row>
    <row r="1191" spans="1:25">
      <c r="A1191" s="1">
        <v>1190</v>
      </c>
      <c r="B1191" s="1" t="s">
        <v>2674</v>
      </c>
      <c r="C1191" s="1" t="s">
        <v>2432</v>
      </c>
      <c r="D1191" s="1">
        <v>14.287089999999999</v>
      </c>
      <c r="E1191" s="1">
        <v>-84.476820000000004</v>
      </c>
      <c r="F1191" s="1" t="s">
        <v>3823</v>
      </c>
      <c r="G1191" s="1">
        <v>9</v>
      </c>
      <c r="H1191" s="1" t="s">
        <v>21</v>
      </c>
      <c r="I1191" s="1" t="s">
        <v>22</v>
      </c>
      <c r="J1191" s="1" t="s">
        <v>2436</v>
      </c>
      <c r="L1191" s="1" t="s">
        <v>61</v>
      </c>
      <c r="M1191" s="1" t="s">
        <v>3823</v>
      </c>
      <c r="N1191" s="1">
        <v>9</v>
      </c>
      <c r="O1191" s="1" t="s">
        <v>21</v>
      </c>
      <c r="P1191" s="1" t="s">
        <v>25</v>
      </c>
      <c r="Q1191" s="1" t="s">
        <v>2439</v>
      </c>
      <c r="S1191" s="1" t="s">
        <v>21</v>
      </c>
      <c r="V1191" s="1" t="s">
        <v>2674</v>
      </c>
      <c r="W1191" s="1">
        <v>14.287089999999999</v>
      </c>
      <c r="X1191" s="1">
        <v>-84.476820000000004</v>
      </c>
    </row>
    <row r="1192" spans="1:25">
      <c r="A1192" s="1">
        <v>1191</v>
      </c>
      <c r="B1192" s="1" t="s">
        <v>2675</v>
      </c>
      <c r="C1192" s="1" t="s">
        <v>2432</v>
      </c>
      <c r="D1192" s="1">
        <v>14.28791</v>
      </c>
      <c r="E1192" s="1">
        <v>-84.221770000000006</v>
      </c>
      <c r="F1192" s="1" t="s">
        <v>3822</v>
      </c>
      <c r="G1192" s="1">
        <v>5</v>
      </c>
      <c r="H1192" s="1" t="s">
        <v>21</v>
      </c>
      <c r="I1192" s="1" t="s">
        <v>22</v>
      </c>
      <c r="J1192" s="1" t="s">
        <v>2436</v>
      </c>
      <c r="L1192" s="1" t="s">
        <v>61</v>
      </c>
      <c r="M1192" s="1" t="s">
        <v>3822</v>
      </c>
      <c r="N1192" s="1">
        <v>5</v>
      </c>
      <c r="O1192" s="1" t="s">
        <v>21</v>
      </c>
      <c r="P1192" s="1" t="s">
        <v>25</v>
      </c>
      <c r="Q1192" s="1" t="s">
        <v>2451</v>
      </c>
      <c r="S1192" s="1" t="s">
        <v>21</v>
      </c>
      <c r="V1192" s="1" t="s">
        <v>2675</v>
      </c>
      <c r="W1192" s="1">
        <v>14.28791</v>
      </c>
      <c r="X1192" s="1">
        <v>-84.221770000000006</v>
      </c>
    </row>
    <row r="1193" spans="1:25">
      <c r="A1193" s="1">
        <v>1192</v>
      </c>
      <c r="B1193" s="1" t="s">
        <v>2676</v>
      </c>
      <c r="C1193" s="1" t="s">
        <v>2432</v>
      </c>
      <c r="D1193" s="1">
        <v>14.286799999999999</v>
      </c>
      <c r="E1193" s="1">
        <v>-83.966740000000001</v>
      </c>
      <c r="F1193" s="1" t="s">
        <v>3823</v>
      </c>
      <c r="G1193" s="1">
        <v>9</v>
      </c>
      <c r="H1193" s="1" t="s">
        <v>21</v>
      </c>
      <c r="I1193" s="1" t="s">
        <v>22</v>
      </c>
      <c r="J1193" s="1" t="s">
        <v>2436</v>
      </c>
      <c r="L1193" s="1" t="s">
        <v>61</v>
      </c>
      <c r="M1193" s="1" t="s">
        <v>3822</v>
      </c>
      <c r="N1193" s="1">
        <v>3</v>
      </c>
      <c r="O1193" s="1" t="s">
        <v>21</v>
      </c>
      <c r="P1193" s="1" t="s">
        <v>25</v>
      </c>
      <c r="Q1193" s="1" t="s">
        <v>2456</v>
      </c>
      <c r="S1193" s="1" t="s">
        <v>21</v>
      </c>
      <c r="V1193" s="1" t="s">
        <v>2676</v>
      </c>
      <c r="W1193" s="1">
        <v>14.286799999999999</v>
      </c>
      <c r="X1193" s="1">
        <v>-83.966740000000001</v>
      </c>
    </row>
    <row r="1194" spans="1:25">
      <c r="A1194" s="1">
        <v>1193</v>
      </c>
      <c r="B1194" s="1" t="s">
        <v>2677</v>
      </c>
      <c r="C1194" s="1" t="s">
        <v>2432</v>
      </c>
      <c r="D1194" s="1">
        <v>14.287800000000001</v>
      </c>
      <c r="E1194" s="1">
        <v>-83.711690000000004</v>
      </c>
      <c r="F1194" s="1" t="s">
        <v>3823</v>
      </c>
      <c r="G1194" s="1">
        <v>9</v>
      </c>
      <c r="H1194" s="1" t="s">
        <v>21</v>
      </c>
      <c r="I1194" s="1" t="s">
        <v>22</v>
      </c>
      <c r="J1194" s="1" t="s">
        <v>2460</v>
      </c>
      <c r="L1194" s="1" t="s">
        <v>61</v>
      </c>
      <c r="M1194" s="1" t="s">
        <v>3823</v>
      </c>
      <c r="N1194" s="1">
        <v>9</v>
      </c>
      <c r="O1194" s="1" t="s">
        <v>21</v>
      </c>
      <c r="P1194" s="1" t="s">
        <v>22</v>
      </c>
      <c r="Q1194" s="1" t="s">
        <v>2488</v>
      </c>
      <c r="S1194" s="1" t="s">
        <v>21</v>
      </c>
      <c r="U1194" s="1" t="s">
        <v>2484</v>
      </c>
      <c r="V1194" s="1" t="s">
        <v>2677</v>
      </c>
      <c r="W1194" s="1">
        <v>14.287800000000001</v>
      </c>
      <c r="X1194" s="1">
        <v>-83.711690000000004</v>
      </c>
    </row>
    <row r="1195" spans="1:25">
      <c r="A1195" s="1">
        <v>1194</v>
      </c>
      <c r="B1195" s="1" t="s">
        <v>2678</v>
      </c>
      <c r="C1195" s="1" t="s">
        <v>2432</v>
      </c>
      <c r="D1195" s="1">
        <v>14.28651</v>
      </c>
      <c r="E1195" s="1">
        <v>-83.456659999999999</v>
      </c>
      <c r="F1195" s="1" t="s">
        <v>246</v>
      </c>
      <c r="G1195" s="1">
        <v>0</v>
      </c>
      <c r="H1195" s="1" t="s">
        <v>21</v>
      </c>
      <c r="I1195" s="1" t="s">
        <v>22</v>
      </c>
      <c r="J1195" s="1" t="s">
        <v>2460</v>
      </c>
      <c r="L1195" s="1" t="s">
        <v>61</v>
      </c>
      <c r="M1195" s="1" t="s">
        <v>246</v>
      </c>
      <c r="N1195" s="1">
        <v>0</v>
      </c>
      <c r="O1195" s="1" t="s">
        <v>24</v>
      </c>
      <c r="P1195" s="1" t="s">
        <v>22</v>
      </c>
      <c r="Q1195" s="1" t="s">
        <v>2488</v>
      </c>
      <c r="S1195" s="1" t="s">
        <v>61</v>
      </c>
      <c r="U1195" s="1" t="s">
        <v>2442</v>
      </c>
      <c r="V1195" s="1" t="s">
        <v>2678</v>
      </c>
      <c r="W1195" s="1">
        <v>14.28651</v>
      </c>
      <c r="X1195" s="1">
        <v>-83.456659999999999</v>
      </c>
    </row>
    <row r="1196" spans="1:25">
      <c r="A1196" s="1">
        <v>1195</v>
      </c>
      <c r="B1196" s="1" t="s">
        <v>2679</v>
      </c>
      <c r="C1196" s="1" t="s">
        <v>2432</v>
      </c>
      <c r="D1196" s="1">
        <v>14.28641</v>
      </c>
      <c r="E1196" s="1">
        <v>-83.286630000000002</v>
      </c>
      <c r="F1196" s="1" t="s">
        <v>20</v>
      </c>
      <c r="G1196" s="1">
        <v>0</v>
      </c>
      <c r="H1196" s="1" t="s">
        <v>21</v>
      </c>
      <c r="I1196" s="1" t="s">
        <v>22</v>
      </c>
      <c r="J1196" s="1" t="s">
        <v>2474</v>
      </c>
      <c r="L1196" s="1" t="s">
        <v>61</v>
      </c>
      <c r="M1196" s="1" t="s">
        <v>20</v>
      </c>
      <c r="N1196" s="1">
        <v>0</v>
      </c>
      <c r="O1196" s="1" t="s">
        <v>21</v>
      </c>
      <c r="P1196" s="1" t="s">
        <v>22</v>
      </c>
      <c r="Q1196" s="1" t="s">
        <v>2488</v>
      </c>
      <c r="S1196" s="1" t="s">
        <v>61</v>
      </c>
      <c r="U1196" s="1" t="s">
        <v>2442</v>
      </c>
      <c r="V1196" s="1" t="s">
        <v>2679</v>
      </c>
      <c r="W1196" s="1">
        <v>14.28641</v>
      </c>
      <c r="X1196" s="1">
        <v>-83.286630000000002</v>
      </c>
    </row>
    <row r="1197" spans="1:25">
      <c r="A1197" s="1">
        <v>1196</v>
      </c>
      <c r="B1197" s="1" t="s">
        <v>2680</v>
      </c>
      <c r="C1197" s="1" t="s">
        <v>2432</v>
      </c>
      <c r="D1197" s="1">
        <v>14.37237</v>
      </c>
      <c r="E1197" s="1">
        <v>-84.986149999999995</v>
      </c>
      <c r="F1197" s="1" t="s">
        <v>3823</v>
      </c>
      <c r="G1197" s="1">
        <v>8</v>
      </c>
      <c r="H1197" s="1" t="s">
        <v>21</v>
      </c>
      <c r="I1197" s="1" t="s">
        <v>22</v>
      </c>
      <c r="J1197" s="1" t="s">
        <v>2433</v>
      </c>
      <c r="L1197" s="1" t="s">
        <v>61</v>
      </c>
      <c r="M1197" s="1" t="s">
        <v>223</v>
      </c>
      <c r="N1197" s="1">
        <v>0</v>
      </c>
      <c r="O1197" s="1" t="s">
        <v>21</v>
      </c>
      <c r="P1197" s="1" t="s">
        <v>25</v>
      </c>
      <c r="Q1197" s="1" t="s">
        <v>2486</v>
      </c>
      <c r="S1197" s="1" t="s">
        <v>21</v>
      </c>
      <c r="V1197" s="1" t="s">
        <v>2680</v>
      </c>
      <c r="W1197" s="1">
        <v>14.37237</v>
      </c>
      <c r="X1197" s="1">
        <v>-84.986149999999995</v>
      </c>
      <c r="Y1197" s="1" t="s">
        <v>3874</v>
      </c>
    </row>
    <row r="1198" spans="1:25">
      <c r="A1198" s="1">
        <v>1197</v>
      </c>
      <c r="B1198" s="1" t="s">
        <v>2681</v>
      </c>
      <c r="C1198" s="1" t="s">
        <v>2432</v>
      </c>
      <c r="D1198" s="1">
        <v>14.372999999999999</v>
      </c>
      <c r="E1198" s="1">
        <v>-84.731009999999998</v>
      </c>
      <c r="F1198" s="1" t="s">
        <v>3823</v>
      </c>
      <c r="G1198" s="1">
        <v>9</v>
      </c>
      <c r="H1198" s="1" t="s">
        <v>21</v>
      </c>
      <c r="I1198" s="1" t="s">
        <v>22</v>
      </c>
      <c r="J1198" s="1" t="s">
        <v>2433</v>
      </c>
      <c r="L1198" s="1" t="s">
        <v>61</v>
      </c>
      <c r="M1198" s="1" t="s">
        <v>3823</v>
      </c>
      <c r="N1198" s="1">
        <v>9</v>
      </c>
      <c r="O1198" s="1" t="s">
        <v>21</v>
      </c>
      <c r="P1198" s="1" t="s">
        <v>25</v>
      </c>
      <c r="Q1198" s="1" t="s">
        <v>2472</v>
      </c>
      <c r="S1198" s="1" t="s">
        <v>21</v>
      </c>
      <c r="V1198" s="1" t="s">
        <v>2681</v>
      </c>
      <c r="W1198" s="1">
        <v>14.372999999999999</v>
      </c>
      <c r="X1198" s="1">
        <v>-84.731009999999998</v>
      </c>
    </row>
    <row r="1199" spans="1:25">
      <c r="A1199" s="1">
        <v>1198</v>
      </c>
      <c r="B1199" s="1" t="s">
        <v>2682</v>
      </c>
      <c r="C1199" s="1" t="s">
        <v>2432</v>
      </c>
      <c r="D1199" s="1">
        <v>14.372070000000001</v>
      </c>
      <c r="E1199" s="1">
        <v>-84.47587</v>
      </c>
      <c r="F1199" s="1" t="s">
        <v>3823</v>
      </c>
      <c r="G1199" s="1">
        <v>9</v>
      </c>
      <c r="H1199" s="1" t="s">
        <v>21</v>
      </c>
      <c r="I1199" s="1" t="s">
        <v>22</v>
      </c>
      <c r="J1199" s="1" t="s">
        <v>2467</v>
      </c>
      <c r="L1199" s="1" t="s">
        <v>61</v>
      </c>
      <c r="M1199" s="1" t="s">
        <v>3823</v>
      </c>
      <c r="N1199" s="1">
        <v>9</v>
      </c>
      <c r="O1199" s="1" t="s">
        <v>21</v>
      </c>
      <c r="P1199" s="1" t="s">
        <v>25</v>
      </c>
      <c r="Q1199" s="1" t="s">
        <v>2477</v>
      </c>
      <c r="S1199" s="1" t="s">
        <v>21</v>
      </c>
      <c r="V1199" s="1" t="s">
        <v>2682</v>
      </c>
      <c r="W1199" s="1">
        <v>14.372070000000001</v>
      </c>
      <c r="X1199" s="1">
        <v>-84.47587</v>
      </c>
    </row>
    <row r="1200" spans="1:25">
      <c r="A1200" s="1">
        <v>1199</v>
      </c>
      <c r="B1200" s="1" t="s">
        <v>2683</v>
      </c>
      <c r="C1200" s="1" t="s">
        <v>2432</v>
      </c>
      <c r="D1200" s="1">
        <v>14.37289</v>
      </c>
      <c r="E1200" s="1">
        <v>-84.22072</v>
      </c>
      <c r="F1200" s="1" t="s">
        <v>3823</v>
      </c>
      <c r="G1200" s="1">
        <v>8</v>
      </c>
      <c r="H1200" s="1" t="s">
        <v>21</v>
      </c>
      <c r="I1200" s="1" t="s">
        <v>22</v>
      </c>
      <c r="J1200" s="1" t="s">
        <v>2436</v>
      </c>
      <c r="L1200" s="1" t="s">
        <v>61</v>
      </c>
      <c r="M1200" s="1" t="s">
        <v>3823</v>
      </c>
      <c r="N1200" s="1">
        <v>9</v>
      </c>
      <c r="O1200" s="1" t="s">
        <v>21</v>
      </c>
      <c r="P1200" s="1" t="s">
        <v>25</v>
      </c>
      <c r="Q1200" s="1" t="s">
        <v>2480</v>
      </c>
      <c r="S1200" s="1" t="s">
        <v>21</v>
      </c>
      <c r="V1200" s="1" t="s">
        <v>2683</v>
      </c>
      <c r="W1200" s="1">
        <v>14.37289</v>
      </c>
      <c r="X1200" s="1">
        <v>-84.22072</v>
      </c>
    </row>
    <row r="1201" spans="1:24">
      <c r="A1201" s="1">
        <v>1200</v>
      </c>
      <c r="B1201" s="1" t="s">
        <v>2684</v>
      </c>
      <c r="C1201" s="1" t="s">
        <v>2432</v>
      </c>
      <c r="D1201" s="1">
        <v>14.37177</v>
      </c>
      <c r="E1201" s="1">
        <v>-83.965599999999995</v>
      </c>
      <c r="F1201" s="1" t="s">
        <v>3823</v>
      </c>
      <c r="G1201" s="1">
        <v>7</v>
      </c>
      <c r="H1201" s="1" t="s">
        <v>21</v>
      </c>
      <c r="I1201" s="1" t="s">
        <v>22</v>
      </c>
      <c r="J1201" s="1" t="s">
        <v>2433</v>
      </c>
      <c r="L1201" s="1" t="s">
        <v>61</v>
      </c>
      <c r="M1201" s="1" t="s">
        <v>3822</v>
      </c>
      <c r="N1201" s="1">
        <v>4</v>
      </c>
      <c r="O1201" s="1" t="s">
        <v>21</v>
      </c>
      <c r="P1201" s="1" t="s">
        <v>25</v>
      </c>
      <c r="Q1201" s="1" t="s">
        <v>2685</v>
      </c>
      <c r="S1201" s="1" t="s">
        <v>21</v>
      </c>
      <c r="V1201" s="1" t="s">
        <v>2684</v>
      </c>
      <c r="W1201" s="1">
        <v>14.37177</v>
      </c>
      <c r="X1201" s="1">
        <v>-83.965599999999995</v>
      </c>
    </row>
    <row r="1202" spans="1:24">
      <c r="A1202" s="1">
        <v>1201</v>
      </c>
      <c r="B1202" s="1" t="s">
        <v>2686</v>
      </c>
      <c r="C1202" s="1" t="s">
        <v>2432</v>
      </c>
      <c r="D1202" s="1">
        <v>14.37167</v>
      </c>
      <c r="E1202" s="1">
        <v>-83.795509999999993</v>
      </c>
      <c r="F1202" s="1" t="s">
        <v>3822</v>
      </c>
      <c r="G1202" s="1">
        <v>5</v>
      </c>
      <c r="H1202" s="1" t="s">
        <v>21</v>
      </c>
      <c r="I1202" s="1" t="s">
        <v>22</v>
      </c>
      <c r="J1202" s="1" t="s">
        <v>2460</v>
      </c>
      <c r="L1202" s="1" t="s">
        <v>61</v>
      </c>
      <c r="M1202" s="1" t="s">
        <v>3822</v>
      </c>
      <c r="N1202" s="1">
        <v>4</v>
      </c>
      <c r="O1202" s="1" t="s">
        <v>21</v>
      </c>
      <c r="P1202" s="1" t="s">
        <v>22</v>
      </c>
      <c r="Q1202" s="1" t="s">
        <v>2488</v>
      </c>
      <c r="S1202" s="1" t="s">
        <v>21</v>
      </c>
      <c r="U1202" s="1" t="s">
        <v>2484</v>
      </c>
      <c r="V1202" s="1" t="s">
        <v>2686</v>
      </c>
      <c r="W1202" s="1">
        <v>14.37167</v>
      </c>
      <c r="X1202" s="1">
        <v>-83.795509999999993</v>
      </c>
    </row>
    <row r="1203" spans="1:24">
      <c r="A1203" s="1">
        <v>1202</v>
      </c>
      <c r="B1203" s="1" t="s">
        <v>2687</v>
      </c>
      <c r="C1203" s="1" t="s">
        <v>2432</v>
      </c>
      <c r="D1203" s="1">
        <v>14.372730000000001</v>
      </c>
      <c r="E1203" s="1">
        <v>-83.540350000000004</v>
      </c>
      <c r="F1203" s="1" t="s">
        <v>246</v>
      </c>
      <c r="G1203" s="1">
        <v>0</v>
      </c>
      <c r="H1203" s="1" t="s">
        <v>24</v>
      </c>
      <c r="I1203" s="1" t="s">
        <v>22</v>
      </c>
      <c r="J1203" s="1" t="s">
        <v>2460</v>
      </c>
      <c r="L1203" s="1" t="s">
        <v>61</v>
      </c>
      <c r="M1203" s="1" t="s">
        <v>246</v>
      </c>
      <c r="N1203" s="1">
        <v>0</v>
      </c>
      <c r="O1203" s="1" t="s">
        <v>21</v>
      </c>
      <c r="P1203" s="1" t="s">
        <v>25</v>
      </c>
      <c r="Q1203" s="1" t="s">
        <v>2508</v>
      </c>
      <c r="S1203" s="1" t="s">
        <v>21</v>
      </c>
      <c r="U1203" s="1" t="s">
        <v>2656</v>
      </c>
      <c r="V1203" s="1" t="s">
        <v>2687</v>
      </c>
      <c r="W1203" s="1">
        <v>14.372730000000001</v>
      </c>
      <c r="X1203" s="1">
        <v>-83.540350000000004</v>
      </c>
    </row>
    <row r="1204" spans="1:24">
      <c r="A1204" s="1">
        <v>1203</v>
      </c>
      <c r="B1204" s="1" t="s">
        <v>2688</v>
      </c>
      <c r="C1204" s="1" t="s">
        <v>2432</v>
      </c>
      <c r="D1204" s="1">
        <v>14.371370000000001</v>
      </c>
      <c r="E1204" s="1">
        <v>-83.285229999999999</v>
      </c>
      <c r="F1204" s="1" t="s">
        <v>695</v>
      </c>
      <c r="G1204" s="1">
        <v>0</v>
      </c>
      <c r="H1204" s="1" t="s">
        <v>21</v>
      </c>
      <c r="I1204" s="1" t="s">
        <v>22</v>
      </c>
      <c r="J1204" s="1" t="s">
        <v>2460</v>
      </c>
      <c r="L1204" s="1" t="s">
        <v>61</v>
      </c>
      <c r="M1204" s="1" t="s">
        <v>695</v>
      </c>
      <c r="N1204" s="1">
        <v>0</v>
      </c>
      <c r="O1204" s="1" t="s">
        <v>21</v>
      </c>
      <c r="P1204" s="1" t="s">
        <v>25</v>
      </c>
      <c r="Q1204" s="1" t="s">
        <v>2494</v>
      </c>
      <c r="S1204" s="1" t="s">
        <v>21</v>
      </c>
      <c r="V1204" s="1" t="s">
        <v>2688</v>
      </c>
      <c r="W1204" s="1">
        <v>14.371370000000001</v>
      </c>
      <c r="X1204" s="1">
        <v>-83.285229999999999</v>
      </c>
    </row>
    <row r="1205" spans="1:24">
      <c r="A1205" s="1">
        <v>1204</v>
      </c>
      <c r="B1205" s="1" t="s">
        <v>2689</v>
      </c>
      <c r="C1205" s="1" t="s">
        <v>2432</v>
      </c>
      <c r="D1205" s="1">
        <v>14.45804</v>
      </c>
      <c r="E1205" s="1">
        <v>-84.901849999999996</v>
      </c>
      <c r="F1205" s="1" t="s">
        <v>3823</v>
      </c>
      <c r="G1205" s="1">
        <v>9</v>
      </c>
      <c r="H1205" s="1" t="s">
        <v>21</v>
      </c>
      <c r="I1205" s="1" t="s">
        <v>22</v>
      </c>
      <c r="J1205" s="1" t="s">
        <v>2433</v>
      </c>
      <c r="L1205" s="1" t="s">
        <v>61</v>
      </c>
      <c r="M1205" s="1" t="s">
        <v>3823</v>
      </c>
      <c r="N1205" s="1">
        <v>9</v>
      </c>
      <c r="O1205" s="1" t="s">
        <v>21</v>
      </c>
      <c r="P1205" s="1" t="s">
        <v>25</v>
      </c>
      <c r="Q1205" s="1" t="s">
        <v>2486</v>
      </c>
      <c r="S1205" s="1" t="s">
        <v>21</v>
      </c>
      <c r="V1205" s="1" t="s">
        <v>2689</v>
      </c>
      <c r="W1205" s="1">
        <v>14.45804</v>
      </c>
      <c r="X1205" s="1">
        <v>-84.901849999999996</v>
      </c>
    </row>
    <row r="1206" spans="1:24">
      <c r="A1206" s="1">
        <v>1205</v>
      </c>
      <c r="B1206" s="1" t="s">
        <v>2690</v>
      </c>
      <c r="C1206" s="1" t="s">
        <v>2432</v>
      </c>
      <c r="D1206" s="1">
        <v>14.45717</v>
      </c>
      <c r="E1206" s="1">
        <v>-84.646810000000002</v>
      </c>
      <c r="F1206" s="1" t="s">
        <v>3823</v>
      </c>
      <c r="G1206" s="1">
        <v>9</v>
      </c>
      <c r="H1206" s="1" t="s">
        <v>21</v>
      </c>
      <c r="I1206" s="1" t="s">
        <v>22</v>
      </c>
      <c r="J1206" s="1" t="s">
        <v>2436</v>
      </c>
      <c r="L1206" s="1" t="s">
        <v>61</v>
      </c>
      <c r="M1206" s="1" t="s">
        <v>3823</v>
      </c>
      <c r="N1206" s="1">
        <v>9</v>
      </c>
      <c r="O1206" s="1" t="s">
        <v>21</v>
      </c>
      <c r="P1206" s="1" t="s">
        <v>25</v>
      </c>
      <c r="Q1206" s="1" t="s">
        <v>2472</v>
      </c>
      <c r="S1206" s="1" t="s">
        <v>21</v>
      </c>
      <c r="U1206" s="1" t="s">
        <v>2691</v>
      </c>
      <c r="V1206" s="1" t="s">
        <v>2690</v>
      </c>
      <c r="W1206" s="1">
        <v>14.45717</v>
      </c>
      <c r="X1206" s="1">
        <v>-84.646810000000002</v>
      </c>
    </row>
    <row r="1207" spans="1:24">
      <c r="A1207" s="1">
        <v>1206</v>
      </c>
      <c r="B1207" s="1" t="s">
        <v>2692</v>
      </c>
      <c r="C1207" s="1" t="s">
        <v>2432</v>
      </c>
      <c r="D1207" s="1">
        <v>14.45797</v>
      </c>
      <c r="E1207" s="1">
        <v>-84.561790000000002</v>
      </c>
      <c r="F1207" s="1" t="s">
        <v>3823</v>
      </c>
      <c r="G1207" s="1">
        <v>9</v>
      </c>
      <c r="H1207" s="1" t="s">
        <v>21</v>
      </c>
      <c r="I1207" s="1" t="s">
        <v>22</v>
      </c>
      <c r="J1207" s="1" t="s">
        <v>2436</v>
      </c>
      <c r="L1207" s="1" t="s">
        <v>61</v>
      </c>
      <c r="M1207" s="1" t="s">
        <v>3823</v>
      </c>
      <c r="N1207" s="1">
        <v>7</v>
      </c>
      <c r="O1207" s="1" t="s">
        <v>21</v>
      </c>
      <c r="P1207" s="1" t="s">
        <v>25</v>
      </c>
      <c r="Q1207" s="1" t="s">
        <v>2472</v>
      </c>
      <c r="S1207" s="1" t="s">
        <v>21</v>
      </c>
      <c r="V1207" s="1" t="s">
        <v>2692</v>
      </c>
      <c r="W1207" s="1">
        <v>14.45797</v>
      </c>
      <c r="X1207" s="1">
        <v>-84.561790000000002</v>
      </c>
    </row>
    <row r="1208" spans="1:24">
      <c r="A1208" s="1">
        <v>1207</v>
      </c>
      <c r="B1208" s="1" t="s">
        <v>2693</v>
      </c>
      <c r="C1208" s="1" t="s">
        <v>2432</v>
      </c>
      <c r="D1208" s="1">
        <v>14.45697</v>
      </c>
      <c r="E1208" s="1">
        <v>-84.306759999999997</v>
      </c>
      <c r="F1208" s="1" t="s">
        <v>3823</v>
      </c>
      <c r="G1208" s="1">
        <v>9</v>
      </c>
      <c r="H1208" s="1" t="s">
        <v>21</v>
      </c>
      <c r="I1208" s="1" t="s">
        <v>22</v>
      </c>
      <c r="J1208" s="1" t="s">
        <v>2436</v>
      </c>
      <c r="L1208" s="1" t="s">
        <v>61</v>
      </c>
      <c r="M1208" s="1" t="s">
        <v>3823</v>
      </c>
      <c r="N1208" s="1">
        <v>9</v>
      </c>
      <c r="O1208" s="1" t="s">
        <v>21</v>
      </c>
      <c r="P1208" s="1" t="s">
        <v>25</v>
      </c>
      <c r="Q1208" s="1" t="s">
        <v>2536</v>
      </c>
      <c r="S1208" s="1" t="s">
        <v>21</v>
      </c>
      <c r="V1208" s="1" t="s">
        <v>2693</v>
      </c>
      <c r="W1208" s="1">
        <v>14.45697</v>
      </c>
      <c r="X1208" s="1">
        <v>-84.306759999999997</v>
      </c>
    </row>
    <row r="1209" spans="1:24">
      <c r="A1209" s="1">
        <v>1208</v>
      </c>
      <c r="B1209" s="1" t="s">
        <v>2694</v>
      </c>
      <c r="C1209" s="1" t="s">
        <v>2432</v>
      </c>
      <c r="D1209" s="1">
        <v>14.457850000000001</v>
      </c>
      <c r="E1209" s="1">
        <v>-84.051699999999997</v>
      </c>
      <c r="F1209" s="1" t="s">
        <v>3824</v>
      </c>
      <c r="G1209" s="1">
        <v>6</v>
      </c>
      <c r="H1209" s="1" t="s">
        <v>21</v>
      </c>
      <c r="I1209" s="1" t="s">
        <v>22</v>
      </c>
      <c r="J1209" s="1" t="s">
        <v>2433</v>
      </c>
      <c r="L1209" s="1" t="s">
        <v>61</v>
      </c>
      <c r="M1209" s="1" t="s">
        <v>3824</v>
      </c>
      <c r="N1209" s="1">
        <v>6</v>
      </c>
      <c r="O1209" s="1" t="s">
        <v>21</v>
      </c>
      <c r="P1209" s="1" t="s">
        <v>22</v>
      </c>
      <c r="Q1209" s="1" t="s">
        <v>2441</v>
      </c>
      <c r="S1209" s="1" t="s">
        <v>61</v>
      </c>
      <c r="U1209" s="1" t="s">
        <v>2695</v>
      </c>
      <c r="V1209" s="1" t="s">
        <v>2694</v>
      </c>
      <c r="W1209" s="1">
        <v>14.457850000000001</v>
      </c>
      <c r="X1209" s="1">
        <v>-84.051699999999997</v>
      </c>
    </row>
    <row r="1210" spans="1:24">
      <c r="A1210" s="1">
        <v>1209</v>
      </c>
      <c r="B1210" s="1" t="s">
        <v>2696</v>
      </c>
      <c r="C1210" s="1" t="s">
        <v>2432</v>
      </c>
      <c r="D1210" s="1">
        <v>14.45668</v>
      </c>
      <c r="E1210" s="1">
        <v>-83.796670000000006</v>
      </c>
      <c r="F1210" s="1" t="s">
        <v>3824</v>
      </c>
      <c r="G1210" s="1">
        <v>6</v>
      </c>
      <c r="H1210" s="1" t="s">
        <v>21</v>
      </c>
      <c r="I1210" s="1" t="s">
        <v>22</v>
      </c>
      <c r="J1210" s="1" t="s">
        <v>2557</v>
      </c>
      <c r="L1210" s="1" t="s">
        <v>61</v>
      </c>
      <c r="M1210" s="1" t="s">
        <v>3824</v>
      </c>
      <c r="N1210" s="1">
        <v>6</v>
      </c>
      <c r="O1210" s="1" t="s">
        <v>21</v>
      </c>
      <c r="P1210" s="1" t="s">
        <v>25</v>
      </c>
      <c r="Q1210" s="1" t="s">
        <v>2504</v>
      </c>
      <c r="S1210" s="1" t="s">
        <v>21</v>
      </c>
      <c r="V1210" s="1" t="s">
        <v>2696</v>
      </c>
      <c r="W1210" s="1">
        <v>14.45668</v>
      </c>
      <c r="X1210" s="1">
        <v>-83.796670000000006</v>
      </c>
    </row>
    <row r="1211" spans="1:24">
      <c r="A1211" s="1">
        <v>1210</v>
      </c>
      <c r="B1211" s="1" t="s">
        <v>2697</v>
      </c>
      <c r="C1211" s="1" t="s">
        <v>2432</v>
      </c>
      <c r="D1211" s="1">
        <v>14.457739999999999</v>
      </c>
      <c r="E1211" s="1">
        <v>-83.541619999999995</v>
      </c>
      <c r="F1211" s="1" t="s">
        <v>3823</v>
      </c>
      <c r="G1211" s="1">
        <v>9</v>
      </c>
      <c r="H1211" s="1" t="s">
        <v>21</v>
      </c>
      <c r="I1211" s="1" t="s">
        <v>22</v>
      </c>
      <c r="J1211" s="1" t="s">
        <v>2474</v>
      </c>
      <c r="L1211" s="1" t="s">
        <v>61</v>
      </c>
      <c r="M1211" s="1" t="s">
        <v>3823</v>
      </c>
      <c r="N1211" s="1">
        <v>9</v>
      </c>
      <c r="O1211" s="1" t="s">
        <v>21</v>
      </c>
      <c r="P1211" s="1" t="s">
        <v>25</v>
      </c>
      <c r="Q1211" s="1" t="s">
        <v>2491</v>
      </c>
      <c r="S1211" s="1" t="s">
        <v>21</v>
      </c>
      <c r="V1211" s="1" t="s">
        <v>2697</v>
      </c>
      <c r="W1211" s="1">
        <v>14.457739999999999</v>
      </c>
      <c r="X1211" s="1">
        <v>-83.541619999999995</v>
      </c>
    </row>
    <row r="1212" spans="1:24">
      <c r="A1212" s="1">
        <v>1211</v>
      </c>
      <c r="B1212" s="1" t="s">
        <v>2698</v>
      </c>
      <c r="C1212" s="1" t="s">
        <v>2432</v>
      </c>
      <c r="D1212" s="1">
        <v>14.456379999999999</v>
      </c>
      <c r="E1212" s="1">
        <v>-83.286590000000004</v>
      </c>
      <c r="F1212" s="1" t="s">
        <v>695</v>
      </c>
      <c r="G1212" s="1">
        <v>0</v>
      </c>
      <c r="H1212" s="1" t="s">
        <v>21</v>
      </c>
      <c r="I1212" s="1" t="s">
        <v>22</v>
      </c>
      <c r="J1212" s="1" t="s">
        <v>2557</v>
      </c>
      <c r="L1212" s="1" t="s">
        <v>61</v>
      </c>
      <c r="M1212" s="1" t="s">
        <v>695</v>
      </c>
      <c r="N1212" s="1">
        <v>0</v>
      </c>
      <c r="O1212" s="1" t="s">
        <v>21</v>
      </c>
      <c r="P1212" s="1" t="s">
        <v>25</v>
      </c>
      <c r="Q1212" s="1" t="s">
        <v>2494</v>
      </c>
      <c r="S1212" s="1" t="s">
        <v>21</v>
      </c>
      <c r="V1212" s="1" t="s">
        <v>2698</v>
      </c>
      <c r="W1212" s="1">
        <v>14.456379999999999</v>
      </c>
      <c r="X1212" s="1">
        <v>-83.286590000000004</v>
      </c>
    </row>
    <row r="1213" spans="1:24">
      <c r="A1213" s="1">
        <v>1212</v>
      </c>
      <c r="B1213" s="1" t="s">
        <v>2699</v>
      </c>
      <c r="C1213" s="1" t="s">
        <v>2432</v>
      </c>
      <c r="D1213" s="1">
        <v>14.54302</v>
      </c>
      <c r="E1213" s="1">
        <v>-84.901049999999998</v>
      </c>
      <c r="F1213" s="1" t="s">
        <v>3823</v>
      </c>
      <c r="G1213" s="1">
        <v>8</v>
      </c>
      <c r="H1213" s="1" t="s">
        <v>21</v>
      </c>
      <c r="I1213" s="1" t="s">
        <v>22</v>
      </c>
      <c r="J1213" s="1" t="s">
        <v>2433</v>
      </c>
      <c r="L1213" s="1" t="s">
        <v>61</v>
      </c>
      <c r="M1213" s="1" t="s">
        <v>3823</v>
      </c>
      <c r="N1213" s="1">
        <v>9</v>
      </c>
      <c r="O1213" s="1" t="s">
        <v>21</v>
      </c>
      <c r="P1213" s="1" t="s">
        <v>25</v>
      </c>
      <c r="Q1213" s="1" t="s">
        <v>2543</v>
      </c>
      <c r="S1213" s="1" t="s">
        <v>21</v>
      </c>
      <c r="V1213" s="1" t="s">
        <v>2699</v>
      </c>
      <c r="W1213" s="1">
        <v>14.54302</v>
      </c>
      <c r="X1213" s="1">
        <v>-84.901049999999998</v>
      </c>
    </row>
    <row r="1214" spans="1:24">
      <c r="A1214" s="1">
        <v>1213</v>
      </c>
      <c r="B1214" s="1" t="s">
        <v>2700</v>
      </c>
      <c r="C1214" s="1" t="s">
        <v>2432</v>
      </c>
      <c r="D1214" s="1">
        <v>14.542149999999999</v>
      </c>
      <c r="E1214" s="1">
        <v>-84.645920000000004</v>
      </c>
      <c r="F1214" s="1" t="s">
        <v>3823</v>
      </c>
      <c r="G1214" s="1">
        <v>7</v>
      </c>
      <c r="H1214" s="1" t="s">
        <v>21</v>
      </c>
      <c r="I1214" s="1" t="s">
        <v>22</v>
      </c>
      <c r="J1214" s="1" t="s">
        <v>2436</v>
      </c>
      <c r="L1214" s="1" t="s">
        <v>61</v>
      </c>
      <c r="M1214" s="1" t="s">
        <v>3823</v>
      </c>
      <c r="N1214" s="1">
        <v>8</v>
      </c>
      <c r="O1214" s="1" t="s">
        <v>21</v>
      </c>
      <c r="P1214" s="1" t="s">
        <v>25</v>
      </c>
      <c r="Q1214" s="1" t="s">
        <v>2555</v>
      </c>
      <c r="S1214" s="1" t="s">
        <v>21</v>
      </c>
      <c r="V1214" s="1" t="s">
        <v>2700</v>
      </c>
      <c r="W1214" s="1">
        <v>14.542149999999999</v>
      </c>
      <c r="X1214" s="1">
        <v>-84.645920000000004</v>
      </c>
    </row>
    <row r="1215" spans="1:24">
      <c r="A1215" s="1">
        <v>1214</v>
      </c>
      <c r="B1215" s="1" t="s">
        <v>2701</v>
      </c>
      <c r="C1215" s="1" t="s">
        <v>2432</v>
      </c>
      <c r="D1215" s="1">
        <v>14.54195</v>
      </c>
      <c r="E1215" s="1">
        <v>-84.305729999999997</v>
      </c>
      <c r="F1215" s="1" t="s">
        <v>3823</v>
      </c>
      <c r="G1215" s="1">
        <v>8</v>
      </c>
      <c r="H1215" s="1" t="s">
        <v>21</v>
      </c>
      <c r="I1215" s="1" t="s">
        <v>22</v>
      </c>
      <c r="J1215" s="1" t="s">
        <v>2433</v>
      </c>
      <c r="L1215" s="1" t="s">
        <v>61</v>
      </c>
      <c r="M1215" s="1" t="s">
        <v>3823</v>
      </c>
      <c r="N1215" s="1">
        <v>9</v>
      </c>
      <c r="O1215" s="1" t="s">
        <v>21</v>
      </c>
      <c r="P1215" s="1" t="s">
        <v>22</v>
      </c>
      <c r="Q1215" s="1" t="s">
        <v>2441</v>
      </c>
      <c r="S1215" s="1" t="s">
        <v>61</v>
      </c>
      <c r="U1215" s="1" t="s">
        <v>2442</v>
      </c>
      <c r="V1215" s="1" t="s">
        <v>2701</v>
      </c>
      <c r="W1215" s="1">
        <v>14.54195</v>
      </c>
      <c r="X1215" s="1">
        <v>-84.305729999999997</v>
      </c>
    </row>
    <row r="1216" spans="1:24">
      <c r="A1216" s="1">
        <v>1215</v>
      </c>
      <c r="B1216" s="1" t="s">
        <v>2702</v>
      </c>
      <c r="C1216" s="1" t="s">
        <v>2432</v>
      </c>
      <c r="D1216" s="1">
        <v>14.54283</v>
      </c>
      <c r="E1216" s="1">
        <v>-84.050579999999997</v>
      </c>
      <c r="F1216" s="1" t="s">
        <v>3825</v>
      </c>
      <c r="G1216" s="1">
        <v>7</v>
      </c>
      <c r="H1216" s="1" t="s">
        <v>21</v>
      </c>
      <c r="I1216" s="1" t="s">
        <v>22</v>
      </c>
      <c r="J1216" s="1" t="s">
        <v>2436</v>
      </c>
      <c r="L1216" s="1" t="s">
        <v>61</v>
      </c>
      <c r="M1216" s="1" t="s">
        <v>3824</v>
      </c>
      <c r="N1216" s="1">
        <v>5</v>
      </c>
      <c r="O1216" s="1" t="s">
        <v>21</v>
      </c>
      <c r="P1216" s="1" t="s">
        <v>25</v>
      </c>
      <c r="Q1216" s="1" t="s">
        <v>2703</v>
      </c>
      <c r="S1216" s="1" t="s">
        <v>21</v>
      </c>
      <c r="V1216" s="1" t="s">
        <v>2702</v>
      </c>
      <c r="W1216" s="1">
        <v>14.54283</v>
      </c>
      <c r="X1216" s="1">
        <v>-84.050579999999997</v>
      </c>
    </row>
    <row r="1217" spans="1:24">
      <c r="A1217" s="1">
        <v>1216</v>
      </c>
      <c r="B1217" s="1" t="s">
        <v>2704</v>
      </c>
      <c r="C1217" s="1" t="s">
        <v>2432</v>
      </c>
      <c r="D1217" s="1">
        <v>14.541639999999999</v>
      </c>
      <c r="E1217" s="1">
        <v>-83.795450000000002</v>
      </c>
      <c r="F1217" s="1" t="s">
        <v>3824</v>
      </c>
      <c r="G1217" s="1">
        <v>4</v>
      </c>
      <c r="H1217" s="1" t="s">
        <v>24</v>
      </c>
      <c r="I1217" s="1" t="s">
        <v>22</v>
      </c>
      <c r="J1217" s="1" t="s">
        <v>2557</v>
      </c>
      <c r="L1217" s="1" t="s">
        <v>61</v>
      </c>
      <c r="M1217" s="1" t="s">
        <v>3824</v>
      </c>
      <c r="N1217" s="1">
        <v>4</v>
      </c>
      <c r="O1217" s="1" t="s">
        <v>24</v>
      </c>
      <c r="P1217" s="1" t="s">
        <v>22</v>
      </c>
      <c r="Q1217" s="1" t="s">
        <v>2488</v>
      </c>
      <c r="S1217" s="1" t="s">
        <v>61</v>
      </c>
      <c r="U1217" s="1" t="s">
        <v>2484</v>
      </c>
      <c r="V1217" s="1" t="s">
        <v>2704</v>
      </c>
      <c r="W1217" s="1">
        <v>14.541639999999999</v>
      </c>
      <c r="X1217" s="1">
        <v>-83.795450000000002</v>
      </c>
    </row>
    <row r="1218" spans="1:24">
      <c r="A1218" s="1">
        <v>1217</v>
      </c>
      <c r="B1218" s="1" t="s">
        <v>2705</v>
      </c>
      <c r="C1218" s="1" t="s">
        <v>2432</v>
      </c>
      <c r="D1218" s="1">
        <v>14.54271</v>
      </c>
      <c r="E1218" s="1">
        <v>-83.540300000000002</v>
      </c>
      <c r="F1218" s="1" t="s">
        <v>246</v>
      </c>
      <c r="G1218" s="1">
        <v>0</v>
      </c>
      <c r="H1218" s="1" t="s">
        <v>21</v>
      </c>
      <c r="I1218" s="1" t="s">
        <v>22</v>
      </c>
      <c r="J1218" s="1" t="s">
        <v>2460</v>
      </c>
      <c r="L1218" s="1" t="s">
        <v>61</v>
      </c>
      <c r="M1218" s="1" t="s">
        <v>246</v>
      </c>
      <c r="N1218" s="1">
        <v>0</v>
      </c>
      <c r="O1218" s="1" t="s">
        <v>21</v>
      </c>
      <c r="P1218" s="1" t="s">
        <v>22</v>
      </c>
      <c r="Q1218" s="1" t="s">
        <v>2534</v>
      </c>
      <c r="S1218" s="1" t="s">
        <v>61</v>
      </c>
      <c r="U1218" s="1" t="s">
        <v>2442</v>
      </c>
      <c r="V1218" s="1" t="s">
        <v>2705</v>
      </c>
      <c r="W1218" s="1">
        <v>14.54271</v>
      </c>
      <c r="X1218" s="1">
        <v>-83.540300000000002</v>
      </c>
    </row>
    <row r="1219" spans="1:24">
      <c r="A1219" s="1">
        <v>1218</v>
      </c>
      <c r="B1219" s="1" t="s">
        <v>2706</v>
      </c>
      <c r="C1219" s="1" t="s">
        <v>2432</v>
      </c>
      <c r="D1219" s="1">
        <v>14.54134</v>
      </c>
      <c r="E1219" s="1">
        <v>-83.285179999999997</v>
      </c>
      <c r="F1219" s="1" t="s">
        <v>695</v>
      </c>
      <c r="G1219" s="1">
        <v>0</v>
      </c>
      <c r="H1219" s="1" t="s">
        <v>21</v>
      </c>
      <c r="I1219" s="1" t="s">
        <v>22</v>
      </c>
      <c r="J1219" s="1" t="s">
        <v>2460</v>
      </c>
      <c r="L1219" s="1" t="s">
        <v>61</v>
      </c>
      <c r="M1219" s="1" t="s">
        <v>695</v>
      </c>
      <c r="N1219" s="1">
        <v>0</v>
      </c>
      <c r="O1219" s="1" t="s">
        <v>21</v>
      </c>
      <c r="P1219" s="1" t="s">
        <v>25</v>
      </c>
      <c r="Q1219" s="1" t="s">
        <v>2707</v>
      </c>
      <c r="S1219" s="1" t="s">
        <v>21</v>
      </c>
      <c r="V1219" s="1" t="s">
        <v>2706</v>
      </c>
      <c r="W1219" s="1">
        <v>14.54134</v>
      </c>
      <c r="X1219" s="1">
        <v>-83.285179999999997</v>
      </c>
    </row>
    <row r="1220" spans="1:24">
      <c r="A1220" s="1">
        <v>1219</v>
      </c>
      <c r="B1220" s="1" t="s">
        <v>2708</v>
      </c>
      <c r="C1220" s="1" t="s">
        <v>2432</v>
      </c>
      <c r="D1220" s="1">
        <v>14.628780000000001</v>
      </c>
      <c r="E1220" s="1">
        <v>-84.987189999999998</v>
      </c>
      <c r="F1220" s="1" t="s">
        <v>3823</v>
      </c>
      <c r="G1220" s="1">
        <v>9</v>
      </c>
      <c r="H1220" s="1" t="s">
        <v>21</v>
      </c>
      <c r="I1220" s="1" t="s">
        <v>22</v>
      </c>
      <c r="J1220" s="1" t="s">
        <v>2433</v>
      </c>
      <c r="L1220" s="1" t="s">
        <v>61</v>
      </c>
      <c r="M1220" s="1" t="s">
        <v>3823</v>
      </c>
      <c r="N1220" s="1">
        <v>9</v>
      </c>
      <c r="O1220" s="1" t="s">
        <v>21</v>
      </c>
      <c r="P1220" s="1" t="s">
        <v>22</v>
      </c>
      <c r="Q1220" s="1" t="s">
        <v>2625</v>
      </c>
      <c r="S1220" s="1" t="s">
        <v>61</v>
      </c>
      <c r="V1220" s="1" t="s">
        <v>2708</v>
      </c>
      <c r="W1220" s="1">
        <v>14.628780000000001</v>
      </c>
      <c r="X1220" s="1">
        <v>-84.987189999999998</v>
      </c>
    </row>
    <row r="1221" spans="1:24">
      <c r="A1221" s="1">
        <v>1220</v>
      </c>
      <c r="B1221" s="1" t="s">
        <v>2709</v>
      </c>
      <c r="C1221" s="1" t="s">
        <v>2432</v>
      </c>
      <c r="D1221" s="1">
        <v>14.62799</v>
      </c>
      <c r="E1221" s="1">
        <v>-84.731790000000004</v>
      </c>
      <c r="F1221" s="1" t="s">
        <v>3823</v>
      </c>
      <c r="G1221" s="1">
        <v>9</v>
      </c>
      <c r="H1221" s="1" t="s">
        <v>21</v>
      </c>
      <c r="I1221" s="1" t="s">
        <v>22</v>
      </c>
      <c r="J1221" s="1" t="s">
        <v>2433</v>
      </c>
      <c r="L1221" s="1" t="s">
        <v>61</v>
      </c>
      <c r="M1221" s="1" t="s">
        <v>3823</v>
      </c>
      <c r="N1221" s="1">
        <v>9</v>
      </c>
      <c r="O1221" s="1" t="s">
        <v>21</v>
      </c>
      <c r="P1221" s="1" t="s">
        <v>25</v>
      </c>
      <c r="Q1221" s="1" t="s">
        <v>2710</v>
      </c>
      <c r="S1221" s="1" t="s">
        <v>21</v>
      </c>
      <c r="V1221" s="1" t="s">
        <v>2709</v>
      </c>
      <c r="W1221" s="1">
        <v>14.62799</v>
      </c>
      <c r="X1221" s="1">
        <v>-84.731790000000004</v>
      </c>
    </row>
    <row r="1222" spans="1:24">
      <c r="A1222" s="1">
        <v>1221</v>
      </c>
      <c r="B1222" s="1" t="s">
        <v>2711</v>
      </c>
      <c r="C1222" s="1" t="s">
        <v>2432</v>
      </c>
      <c r="D1222" s="1">
        <v>14.626849999999999</v>
      </c>
      <c r="E1222" s="1">
        <v>-84.136690000000002</v>
      </c>
      <c r="F1222" s="1" t="s">
        <v>3823</v>
      </c>
      <c r="G1222" s="1">
        <v>9</v>
      </c>
      <c r="H1222" s="1" t="s">
        <v>21</v>
      </c>
      <c r="I1222" s="1" t="s">
        <v>22</v>
      </c>
      <c r="J1222" s="1" t="s">
        <v>2506</v>
      </c>
      <c r="L1222" s="1" t="s">
        <v>61</v>
      </c>
      <c r="M1222" s="1" t="s">
        <v>3823</v>
      </c>
      <c r="N1222" s="1">
        <v>9</v>
      </c>
      <c r="O1222" s="1" t="s">
        <v>21</v>
      </c>
      <c r="P1222" s="1" t="s">
        <v>22</v>
      </c>
      <c r="Q1222" s="1" t="s">
        <v>2441</v>
      </c>
      <c r="S1222" s="1" t="s">
        <v>21</v>
      </c>
      <c r="U1222" s="1" t="s">
        <v>2442</v>
      </c>
      <c r="V1222" s="1" t="s">
        <v>2711</v>
      </c>
      <c r="W1222" s="1">
        <v>14.626849999999999</v>
      </c>
      <c r="X1222" s="1">
        <v>-84.136690000000002</v>
      </c>
    </row>
    <row r="1223" spans="1:24">
      <c r="A1223" s="1">
        <v>1222</v>
      </c>
      <c r="B1223" s="1" t="s">
        <v>2712</v>
      </c>
      <c r="C1223" s="1" t="s">
        <v>2432</v>
      </c>
      <c r="D1223" s="1">
        <v>14.627800000000001</v>
      </c>
      <c r="E1223" s="1">
        <v>-83.881630000000001</v>
      </c>
      <c r="F1223" s="1" t="s">
        <v>3823</v>
      </c>
      <c r="G1223" s="1">
        <v>9</v>
      </c>
      <c r="H1223" s="1" t="s">
        <v>21</v>
      </c>
      <c r="I1223" s="1" t="s">
        <v>22</v>
      </c>
      <c r="J1223" s="1" t="s">
        <v>2506</v>
      </c>
      <c r="L1223" s="1" t="s">
        <v>61</v>
      </c>
      <c r="M1223" s="1" t="s">
        <v>3823</v>
      </c>
      <c r="N1223" s="1">
        <v>9</v>
      </c>
      <c r="O1223" s="1" t="s">
        <v>21</v>
      </c>
      <c r="P1223" s="1" t="s">
        <v>22</v>
      </c>
      <c r="Q1223" s="1" t="s">
        <v>2579</v>
      </c>
      <c r="S1223" s="1" t="s">
        <v>61</v>
      </c>
      <c r="U1223" s="1" t="s">
        <v>2484</v>
      </c>
      <c r="V1223" s="1" t="s">
        <v>2712</v>
      </c>
      <c r="W1223" s="1">
        <v>14.627800000000001</v>
      </c>
      <c r="X1223" s="1">
        <v>-83.881630000000001</v>
      </c>
    </row>
    <row r="1224" spans="1:24">
      <c r="A1224" s="1">
        <v>1223</v>
      </c>
      <c r="B1224" s="1" t="s">
        <v>2713</v>
      </c>
      <c r="C1224" s="1" t="s">
        <v>2432</v>
      </c>
      <c r="D1224" s="1">
        <v>14.62655</v>
      </c>
      <c r="E1224" s="1">
        <v>-83.626609999999999</v>
      </c>
      <c r="F1224" s="1" t="s">
        <v>246</v>
      </c>
      <c r="G1224" s="1">
        <v>0</v>
      </c>
      <c r="H1224" s="1" t="s">
        <v>21</v>
      </c>
      <c r="I1224" s="1" t="s">
        <v>22</v>
      </c>
      <c r="J1224" s="1" t="s">
        <v>2460</v>
      </c>
      <c r="L1224" s="1" t="s">
        <v>61</v>
      </c>
      <c r="M1224" s="1" t="s">
        <v>246</v>
      </c>
      <c r="N1224" s="1">
        <v>0</v>
      </c>
      <c r="O1224" s="1" t="s">
        <v>21</v>
      </c>
      <c r="P1224" s="1" t="s">
        <v>25</v>
      </c>
      <c r="Q1224" s="1" t="s">
        <v>2655</v>
      </c>
      <c r="S1224" s="1" t="s">
        <v>21</v>
      </c>
      <c r="V1224" s="1" t="s">
        <v>2713</v>
      </c>
      <c r="W1224" s="1">
        <v>14.62655</v>
      </c>
      <c r="X1224" s="1">
        <v>-83.626609999999999</v>
      </c>
    </row>
    <row r="1225" spans="1:24">
      <c r="A1225" s="1">
        <v>1224</v>
      </c>
      <c r="B1225" s="1" t="s">
        <v>2714</v>
      </c>
      <c r="C1225" s="1" t="s">
        <v>2432</v>
      </c>
      <c r="D1225" s="1">
        <v>14.627689999999999</v>
      </c>
      <c r="E1225" s="1">
        <v>-83.371549999999999</v>
      </c>
      <c r="F1225" s="1" t="s">
        <v>695</v>
      </c>
      <c r="G1225" s="1">
        <v>0</v>
      </c>
      <c r="H1225" s="1" t="s">
        <v>21</v>
      </c>
      <c r="I1225" s="1" t="s">
        <v>22</v>
      </c>
      <c r="J1225" s="1" t="s">
        <v>2460</v>
      </c>
      <c r="L1225" s="1" t="s">
        <v>61</v>
      </c>
      <c r="M1225" s="1" t="s">
        <v>695</v>
      </c>
      <c r="N1225" s="1">
        <v>0</v>
      </c>
      <c r="O1225" s="1" t="s">
        <v>21</v>
      </c>
      <c r="P1225" s="1" t="s">
        <v>25</v>
      </c>
      <c r="Q1225" s="1" t="s">
        <v>2707</v>
      </c>
      <c r="S1225" s="1" t="s">
        <v>21</v>
      </c>
      <c r="V1225" s="1" t="s">
        <v>2714</v>
      </c>
      <c r="W1225" s="1">
        <v>14.627689999999999</v>
      </c>
      <c r="X1225" s="1">
        <v>-83.371549999999999</v>
      </c>
    </row>
    <row r="1226" spans="1:24">
      <c r="A1226" s="1">
        <v>1225</v>
      </c>
      <c r="B1226" s="1" t="s">
        <v>2715</v>
      </c>
      <c r="C1226" s="1" t="s">
        <v>2432</v>
      </c>
      <c r="D1226" s="1">
        <v>14.713010000000001</v>
      </c>
      <c r="E1226" s="1">
        <v>-84.815960000000004</v>
      </c>
      <c r="F1226" s="1" t="s">
        <v>3823</v>
      </c>
      <c r="G1226" s="1">
        <v>9</v>
      </c>
      <c r="H1226" s="1" t="s">
        <v>21</v>
      </c>
      <c r="I1226" s="1" t="s">
        <v>22</v>
      </c>
      <c r="J1226" s="1" t="s">
        <v>2433</v>
      </c>
      <c r="L1226" s="1" t="s">
        <v>61</v>
      </c>
      <c r="M1226" s="1" t="s">
        <v>3823</v>
      </c>
      <c r="N1226" s="1">
        <v>9</v>
      </c>
      <c r="O1226" s="1" t="s">
        <v>21</v>
      </c>
      <c r="P1226" s="1" t="s">
        <v>25</v>
      </c>
      <c r="Q1226" s="1" t="s">
        <v>2543</v>
      </c>
      <c r="S1226" s="1" t="s">
        <v>21</v>
      </c>
      <c r="V1226" s="1" t="s">
        <v>2715</v>
      </c>
      <c r="W1226" s="1">
        <v>14.713010000000001</v>
      </c>
      <c r="X1226" s="1">
        <v>-84.815960000000004</v>
      </c>
    </row>
    <row r="1227" spans="1:24">
      <c r="A1227" s="1">
        <v>1226</v>
      </c>
      <c r="B1227" s="1" t="s">
        <v>2716</v>
      </c>
      <c r="C1227" s="1" t="s">
        <v>2432</v>
      </c>
      <c r="D1227" s="1">
        <v>14.712820000000001</v>
      </c>
      <c r="E1227" s="1">
        <v>-84.050529999999995</v>
      </c>
      <c r="F1227" s="1" t="s">
        <v>3822</v>
      </c>
      <c r="G1227" s="1">
        <v>6</v>
      </c>
      <c r="H1227" s="1" t="s">
        <v>21</v>
      </c>
      <c r="I1227" s="1" t="s">
        <v>22</v>
      </c>
      <c r="J1227" s="1" t="s">
        <v>2433</v>
      </c>
      <c r="L1227" s="1" t="s">
        <v>61</v>
      </c>
      <c r="M1227" s="1" t="s">
        <v>686</v>
      </c>
      <c r="N1227" s="1">
        <v>1</v>
      </c>
      <c r="O1227" s="1" t="s">
        <v>21</v>
      </c>
      <c r="P1227" s="1" t="s">
        <v>25</v>
      </c>
      <c r="Q1227" s="1" t="s">
        <v>2553</v>
      </c>
      <c r="S1227" s="1" t="s">
        <v>21</v>
      </c>
      <c r="V1227" s="1" t="s">
        <v>2716</v>
      </c>
      <c r="W1227" s="1">
        <v>14.712820000000001</v>
      </c>
      <c r="X1227" s="1">
        <v>-84.050529999999995</v>
      </c>
    </row>
    <row r="1228" spans="1:24">
      <c r="A1228" s="1">
        <v>1227</v>
      </c>
      <c r="B1228" s="1" t="s">
        <v>2717</v>
      </c>
      <c r="C1228" s="1" t="s">
        <v>2432</v>
      </c>
      <c r="D1228" s="1">
        <v>14.71274</v>
      </c>
      <c r="E1228" s="1">
        <v>-83.710340000000002</v>
      </c>
      <c r="F1228" s="1" t="s">
        <v>695</v>
      </c>
      <c r="G1228" s="1">
        <v>0</v>
      </c>
      <c r="H1228" s="1" t="s">
        <v>21</v>
      </c>
      <c r="I1228" s="1" t="s">
        <v>22</v>
      </c>
      <c r="J1228" s="1" t="s">
        <v>2460</v>
      </c>
      <c r="L1228" s="1" t="s">
        <v>61</v>
      </c>
      <c r="M1228" s="1" t="s">
        <v>695</v>
      </c>
      <c r="N1228" s="1">
        <v>0</v>
      </c>
      <c r="O1228" s="1" t="s">
        <v>21</v>
      </c>
      <c r="P1228" s="1" t="s">
        <v>25</v>
      </c>
      <c r="Q1228" s="1" t="s">
        <v>2558</v>
      </c>
      <c r="S1228" s="1" t="s">
        <v>21</v>
      </c>
      <c r="V1228" s="1" t="s">
        <v>2717</v>
      </c>
      <c r="W1228" s="1">
        <v>14.71274</v>
      </c>
      <c r="X1228" s="1">
        <v>-83.710340000000002</v>
      </c>
    </row>
    <row r="1229" spans="1:24">
      <c r="A1229" s="1">
        <v>1228</v>
      </c>
      <c r="B1229" s="1" t="s">
        <v>2718</v>
      </c>
      <c r="C1229" s="1" t="s">
        <v>2432</v>
      </c>
      <c r="D1229" s="1">
        <v>14.711410000000001</v>
      </c>
      <c r="E1229" s="1">
        <v>-83.455209999999994</v>
      </c>
      <c r="F1229" s="1" t="s">
        <v>695</v>
      </c>
      <c r="G1229" s="1">
        <v>0</v>
      </c>
      <c r="H1229" s="1" t="s">
        <v>21</v>
      </c>
      <c r="I1229" s="1" t="s">
        <v>22</v>
      </c>
      <c r="J1229" s="1" t="s">
        <v>2460</v>
      </c>
      <c r="L1229" s="1" t="s">
        <v>61</v>
      </c>
      <c r="M1229" s="1" t="s">
        <v>695</v>
      </c>
      <c r="N1229" s="1">
        <v>0</v>
      </c>
      <c r="O1229" s="1" t="s">
        <v>21</v>
      </c>
      <c r="P1229" s="1" t="s">
        <v>25</v>
      </c>
      <c r="Q1229" s="1" t="s">
        <v>2567</v>
      </c>
      <c r="S1229" s="1" t="s">
        <v>21</v>
      </c>
      <c r="V1229" s="1" t="s">
        <v>2718</v>
      </c>
      <c r="W1229" s="1">
        <v>14.711410000000001</v>
      </c>
      <c r="X1229" s="1">
        <v>-83.455209999999994</v>
      </c>
    </row>
    <row r="1230" spans="1:24">
      <c r="A1230" s="1">
        <v>1229</v>
      </c>
      <c r="B1230" s="1" t="s">
        <v>2719</v>
      </c>
      <c r="C1230" s="1" t="s">
        <v>2432</v>
      </c>
      <c r="D1230" s="1">
        <v>14.796519999999999</v>
      </c>
      <c r="E1230" s="1">
        <v>-83.626570000000001</v>
      </c>
      <c r="F1230" s="1" t="s">
        <v>695</v>
      </c>
      <c r="G1230" s="1">
        <v>0</v>
      </c>
      <c r="H1230" s="1" t="s">
        <v>21</v>
      </c>
      <c r="I1230" s="1" t="s">
        <v>22</v>
      </c>
      <c r="J1230" s="1" t="s">
        <v>2557</v>
      </c>
      <c r="L1230" s="1" t="s">
        <v>61</v>
      </c>
      <c r="M1230" s="1" t="s">
        <v>695</v>
      </c>
      <c r="N1230" s="1">
        <v>0</v>
      </c>
      <c r="O1230" s="1" t="s">
        <v>21</v>
      </c>
      <c r="P1230" s="1" t="s">
        <v>25</v>
      </c>
      <c r="Q1230" s="1" t="s">
        <v>2596</v>
      </c>
      <c r="S1230" s="1" t="s">
        <v>21</v>
      </c>
      <c r="V1230" s="1" t="s">
        <v>2719</v>
      </c>
      <c r="W1230" s="1">
        <v>14.796519999999999</v>
      </c>
      <c r="X1230" s="1">
        <v>-83.626570000000001</v>
      </c>
    </row>
    <row r="1231" spans="1:24">
      <c r="A1231" s="1">
        <v>1230</v>
      </c>
      <c r="B1231" s="1" t="s">
        <v>2720</v>
      </c>
      <c r="C1231" s="1" t="s">
        <v>2432</v>
      </c>
      <c r="D1231" s="1">
        <v>14.79767</v>
      </c>
      <c r="E1231" s="1">
        <v>-83.371510000000001</v>
      </c>
      <c r="F1231" s="1" t="s">
        <v>20</v>
      </c>
      <c r="G1231" s="1">
        <v>0</v>
      </c>
      <c r="H1231" s="1" t="s">
        <v>21</v>
      </c>
      <c r="I1231" s="1" t="s">
        <v>22</v>
      </c>
      <c r="J1231" s="1" t="s">
        <v>2557</v>
      </c>
      <c r="L1231" s="1" t="s">
        <v>61</v>
      </c>
      <c r="M1231" s="1" t="s">
        <v>20</v>
      </c>
      <c r="N1231" s="1">
        <v>0</v>
      </c>
      <c r="O1231" s="1" t="s">
        <v>21</v>
      </c>
      <c r="P1231" s="1" t="s">
        <v>25</v>
      </c>
      <c r="Q1231" s="1" t="s">
        <v>2592</v>
      </c>
      <c r="S1231" s="1" t="s">
        <v>21</v>
      </c>
      <c r="V1231" s="1" t="s">
        <v>2720</v>
      </c>
      <c r="W1231" s="1">
        <v>14.79767</v>
      </c>
      <c r="X1231" s="1">
        <v>-83.371510000000001</v>
      </c>
    </row>
    <row r="1232" spans="1:24">
      <c r="A1232" s="1">
        <v>1231</v>
      </c>
      <c r="B1232" s="1" t="s">
        <v>2721</v>
      </c>
      <c r="C1232" s="1" t="s">
        <v>2432</v>
      </c>
      <c r="D1232" s="1">
        <v>14.288360000000001</v>
      </c>
      <c r="E1232" s="1">
        <v>-83.244159999999994</v>
      </c>
      <c r="F1232" s="1" t="s">
        <v>695</v>
      </c>
      <c r="G1232" s="1">
        <v>0</v>
      </c>
      <c r="H1232" s="1" t="s">
        <v>21</v>
      </c>
      <c r="I1232" s="1" t="s">
        <v>22</v>
      </c>
      <c r="J1232" s="1" t="s">
        <v>2464</v>
      </c>
      <c r="L1232" s="1" t="s">
        <v>61</v>
      </c>
      <c r="M1232" s="1" t="s">
        <v>695</v>
      </c>
      <c r="N1232" s="1">
        <v>0</v>
      </c>
      <c r="O1232" s="1" t="s">
        <v>21</v>
      </c>
      <c r="P1232" s="1" t="s">
        <v>22</v>
      </c>
      <c r="Q1232" s="1" t="s">
        <v>2488</v>
      </c>
      <c r="S1232" s="1" t="s">
        <v>61</v>
      </c>
      <c r="U1232" s="1" t="s">
        <v>2442</v>
      </c>
      <c r="V1232" s="1" t="s">
        <v>2721</v>
      </c>
      <c r="W1232" s="1">
        <v>14.288360000000001</v>
      </c>
      <c r="X1232" s="1">
        <v>-83.244159999999994</v>
      </c>
    </row>
    <row r="1233" spans="1:25">
      <c r="A1233" s="1">
        <v>1232</v>
      </c>
      <c r="B1233" s="1" t="s">
        <v>2722</v>
      </c>
      <c r="C1233" s="1" t="s">
        <v>2432</v>
      </c>
      <c r="D1233" s="1">
        <v>14.713340000000001</v>
      </c>
      <c r="E1233" s="1">
        <v>-84.943709999999996</v>
      </c>
      <c r="F1233" s="1" t="s">
        <v>3823</v>
      </c>
      <c r="G1233" s="1">
        <v>9</v>
      </c>
      <c r="H1233" s="1" t="s">
        <v>21</v>
      </c>
      <c r="I1233" s="1" t="s">
        <v>22</v>
      </c>
      <c r="J1233" s="1" t="s">
        <v>2433</v>
      </c>
      <c r="L1233" s="1" t="s">
        <v>61</v>
      </c>
      <c r="M1233" s="1" t="s">
        <v>3823</v>
      </c>
      <c r="N1233" s="1">
        <v>9</v>
      </c>
      <c r="O1233" s="1" t="s">
        <v>21</v>
      </c>
      <c r="P1233" s="1" t="s">
        <v>25</v>
      </c>
      <c r="Q1233" s="1" t="s">
        <v>2543</v>
      </c>
      <c r="S1233" s="1" t="s">
        <v>21</v>
      </c>
      <c r="V1233" s="1" t="s">
        <v>2722</v>
      </c>
      <c r="W1233" s="1">
        <v>14.713340000000001</v>
      </c>
      <c r="X1233" s="1">
        <v>-84.943709999999996</v>
      </c>
    </row>
    <row r="1234" spans="1:25">
      <c r="A1234" s="1">
        <v>1233</v>
      </c>
      <c r="B1234" s="1" t="s">
        <v>2723</v>
      </c>
      <c r="C1234" s="1" t="s">
        <v>2432</v>
      </c>
      <c r="D1234" s="1">
        <v>14.713380000000001</v>
      </c>
      <c r="E1234" s="1">
        <v>-83.839299999999994</v>
      </c>
      <c r="F1234" s="1" t="s">
        <v>3825</v>
      </c>
      <c r="G1234" s="1">
        <v>9</v>
      </c>
      <c r="H1234" s="1" t="s">
        <v>21</v>
      </c>
      <c r="I1234" s="1" t="s">
        <v>22</v>
      </c>
      <c r="J1234" s="1" t="s">
        <v>2516</v>
      </c>
      <c r="L1234" s="1" t="s">
        <v>61</v>
      </c>
      <c r="M1234" s="1" t="s">
        <v>3825</v>
      </c>
      <c r="N1234" s="1">
        <v>9</v>
      </c>
      <c r="O1234" s="1" t="s">
        <v>61</v>
      </c>
      <c r="P1234" s="1" t="s">
        <v>55</v>
      </c>
      <c r="Q1234" s="1" t="s">
        <v>2724</v>
      </c>
      <c r="S1234" s="1" t="s">
        <v>21</v>
      </c>
      <c r="U1234" s="1" t="s">
        <v>2725</v>
      </c>
      <c r="V1234" s="1" t="s">
        <v>2723</v>
      </c>
      <c r="W1234" s="1">
        <v>14.713380000000001</v>
      </c>
      <c r="X1234" s="1">
        <v>-83.839299999999994</v>
      </c>
    </row>
    <row r="1235" spans="1:25">
      <c r="A1235" s="1">
        <v>1234</v>
      </c>
      <c r="B1235" s="1" t="s">
        <v>2726</v>
      </c>
      <c r="C1235" s="1" t="s">
        <v>2727</v>
      </c>
      <c r="D1235" s="1">
        <v>13.31087</v>
      </c>
      <c r="E1235" s="1">
        <v>-83.753749999999997</v>
      </c>
      <c r="F1235" s="1" t="s">
        <v>695</v>
      </c>
      <c r="G1235" s="1">
        <v>0</v>
      </c>
      <c r="H1235" s="1" t="s">
        <v>21</v>
      </c>
      <c r="I1235" s="1" t="s">
        <v>1087</v>
      </c>
      <c r="J1235" s="1" t="s">
        <v>2728</v>
      </c>
      <c r="L1235" s="1" t="s">
        <v>24</v>
      </c>
      <c r="M1235" s="1" t="s">
        <v>695</v>
      </c>
      <c r="N1235" s="1">
        <v>0</v>
      </c>
      <c r="O1235" s="1" t="s">
        <v>21</v>
      </c>
      <c r="P1235" s="1" t="s">
        <v>25</v>
      </c>
      <c r="Q1235" s="1" t="s">
        <v>1651</v>
      </c>
      <c r="S1235" s="1" t="s">
        <v>21</v>
      </c>
      <c r="V1235" s="1" t="s">
        <v>2726</v>
      </c>
      <c r="W1235" s="1">
        <v>13.31087</v>
      </c>
      <c r="X1235" s="1">
        <v>-83.753749999999997</v>
      </c>
    </row>
    <row r="1236" spans="1:25">
      <c r="A1236" s="1">
        <v>1235</v>
      </c>
      <c r="B1236" s="1" t="s">
        <v>2729</v>
      </c>
      <c r="C1236" s="1" t="s">
        <v>2727</v>
      </c>
      <c r="D1236" s="1">
        <v>13.396000000000001</v>
      </c>
      <c r="E1236" s="1">
        <v>-84.604889999999997</v>
      </c>
      <c r="F1236" s="1" t="s">
        <v>216</v>
      </c>
      <c r="G1236" s="1">
        <v>0</v>
      </c>
      <c r="H1236" s="1" t="s">
        <v>24</v>
      </c>
      <c r="I1236" s="1" t="s">
        <v>22</v>
      </c>
      <c r="J1236" s="1" t="s">
        <v>2730</v>
      </c>
      <c r="L1236" s="1" t="s">
        <v>61</v>
      </c>
      <c r="M1236" s="1" t="s">
        <v>686</v>
      </c>
      <c r="N1236" s="1">
        <v>1</v>
      </c>
      <c r="O1236" s="1" t="s">
        <v>21</v>
      </c>
      <c r="P1236" s="1" t="s">
        <v>25</v>
      </c>
      <c r="Q1236" s="1" t="s">
        <v>1662</v>
      </c>
      <c r="S1236" s="1" t="s">
        <v>21</v>
      </c>
      <c r="V1236" s="1" t="s">
        <v>2729</v>
      </c>
      <c r="W1236" s="1">
        <v>13.396000000000001</v>
      </c>
      <c r="X1236" s="1">
        <v>-84.604889999999997</v>
      </c>
    </row>
    <row r="1237" spans="1:25">
      <c r="A1237" s="1">
        <v>1236</v>
      </c>
      <c r="B1237" s="1" t="s">
        <v>2731</v>
      </c>
      <c r="C1237" s="1" t="s">
        <v>2727</v>
      </c>
      <c r="D1237" s="1">
        <v>13.396000000000001</v>
      </c>
      <c r="E1237" s="1">
        <v>-84.264880000000005</v>
      </c>
      <c r="F1237" s="1" t="s">
        <v>686</v>
      </c>
      <c r="G1237" s="1">
        <v>0</v>
      </c>
      <c r="H1237" s="1" t="s">
        <v>24</v>
      </c>
      <c r="I1237" s="1" t="s">
        <v>1087</v>
      </c>
      <c r="J1237" s="1" t="s">
        <v>2732</v>
      </c>
      <c r="L1237" s="1" t="s">
        <v>24</v>
      </c>
      <c r="M1237" s="1" t="s">
        <v>686</v>
      </c>
      <c r="N1237" s="1">
        <v>1</v>
      </c>
      <c r="O1237" s="1" t="s">
        <v>21</v>
      </c>
      <c r="P1237" s="1" t="s">
        <v>25</v>
      </c>
      <c r="Q1237" s="1" t="s">
        <v>2391</v>
      </c>
      <c r="S1237" s="1" t="s">
        <v>21</v>
      </c>
      <c r="T1237" s="1" t="s">
        <v>2733</v>
      </c>
      <c r="V1237" s="1" t="s">
        <v>2731</v>
      </c>
      <c r="W1237" s="1">
        <v>13.396000000000001</v>
      </c>
      <c r="X1237" s="1">
        <v>-84.264880000000005</v>
      </c>
    </row>
    <row r="1238" spans="1:25">
      <c r="A1238" s="1">
        <v>1237</v>
      </c>
      <c r="B1238" s="1" t="s">
        <v>2734</v>
      </c>
      <c r="C1238" s="1" t="s">
        <v>2727</v>
      </c>
      <c r="D1238" s="1">
        <v>13.396000000000001</v>
      </c>
      <c r="E1238" s="1">
        <v>-83.924880000000002</v>
      </c>
      <c r="F1238" s="1" t="s">
        <v>695</v>
      </c>
      <c r="G1238" s="1">
        <v>0</v>
      </c>
      <c r="H1238" s="1" t="s">
        <v>21</v>
      </c>
      <c r="I1238" s="1" t="s">
        <v>1087</v>
      </c>
      <c r="J1238" s="1" t="s">
        <v>2728</v>
      </c>
      <c r="L1238" s="1" t="s">
        <v>24</v>
      </c>
      <c r="M1238" s="1" t="s">
        <v>695</v>
      </c>
      <c r="N1238" s="1">
        <v>0</v>
      </c>
      <c r="O1238" s="1" t="s">
        <v>21</v>
      </c>
      <c r="P1238" s="1" t="s">
        <v>25</v>
      </c>
      <c r="Q1238" s="1" t="s">
        <v>1675</v>
      </c>
      <c r="S1238" s="1" t="s">
        <v>21</v>
      </c>
      <c r="V1238" s="1" t="s">
        <v>2734</v>
      </c>
      <c r="W1238" s="1">
        <v>13.396000000000001</v>
      </c>
      <c r="X1238" s="1">
        <v>-83.924880000000002</v>
      </c>
    </row>
    <row r="1239" spans="1:25">
      <c r="A1239" s="1">
        <v>1238</v>
      </c>
      <c r="B1239" s="1" t="s">
        <v>2735</v>
      </c>
      <c r="C1239" s="1" t="s">
        <v>2727</v>
      </c>
      <c r="D1239" s="1">
        <v>13.140510000000001</v>
      </c>
      <c r="E1239" s="1">
        <v>-84.39161</v>
      </c>
      <c r="F1239" s="1" t="s">
        <v>3822</v>
      </c>
      <c r="G1239" s="1">
        <v>4</v>
      </c>
      <c r="H1239" s="1" t="s">
        <v>24</v>
      </c>
      <c r="I1239" s="1" t="s">
        <v>1087</v>
      </c>
      <c r="J1239" s="1" t="s">
        <v>2736</v>
      </c>
      <c r="L1239" s="1" t="s">
        <v>24</v>
      </c>
      <c r="M1239" s="1" t="s">
        <v>216</v>
      </c>
      <c r="N1239" s="1">
        <v>0</v>
      </c>
      <c r="O1239" s="1" t="s">
        <v>21</v>
      </c>
      <c r="P1239" s="1" t="s">
        <v>25</v>
      </c>
      <c r="Q1239" s="1" t="s">
        <v>1217</v>
      </c>
      <c r="S1239" s="1" t="s">
        <v>21</v>
      </c>
      <c r="V1239" s="1" t="s">
        <v>2735</v>
      </c>
      <c r="W1239" s="1">
        <v>13.140510000000001</v>
      </c>
      <c r="X1239" s="1">
        <v>-84.39161</v>
      </c>
    </row>
    <row r="1240" spans="1:25">
      <c r="A1240" s="1">
        <v>1239</v>
      </c>
      <c r="B1240" s="1" t="s">
        <v>2737</v>
      </c>
      <c r="C1240" s="1" t="s">
        <v>2727</v>
      </c>
      <c r="D1240" s="1">
        <v>13.39489</v>
      </c>
      <c r="E1240" s="1">
        <v>-83.67004</v>
      </c>
      <c r="F1240" s="1" t="s">
        <v>695</v>
      </c>
      <c r="G1240" s="1">
        <v>0</v>
      </c>
      <c r="H1240" s="1" t="s">
        <v>21</v>
      </c>
      <c r="I1240" s="1" t="s">
        <v>1087</v>
      </c>
      <c r="J1240" s="1" t="s">
        <v>2728</v>
      </c>
      <c r="L1240" s="1" t="s">
        <v>24</v>
      </c>
      <c r="M1240" s="1" t="s">
        <v>695</v>
      </c>
      <c r="N1240" s="1">
        <v>0</v>
      </c>
      <c r="O1240" s="1" t="s">
        <v>21</v>
      </c>
      <c r="P1240" s="1" t="s">
        <v>25</v>
      </c>
      <c r="Q1240" s="1" t="s">
        <v>1651</v>
      </c>
      <c r="S1240" s="1" t="s">
        <v>21</v>
      </c>
      <c r="V1240" s="1" t="s">
        <v>2737</v>
      </c>
      <c r="W1240" s="1">
        <v>13.39489</v>
      </c>
      <c r="X1240" s="1">
        <v>-83.67004</v>
      </c>
    </row>
    <row r="1241" spans="1:25">
      <c r="A1241" s="1">
        <v>1240</v>
      </c>
      <c r="B1241" s="1" t="s">
        <v>2738</v>
      </c>
      <c r="C1241" s="1" t="s">
        <v>2727</v>
      </c>
      <c r="D1241" s="1">
        <v>13.140459999999999</v>
      </c>
      <c r="E1241" s="1">
        <v>-84.136520000000004</v>
      </c>
      <c r="F1241" s="1" t="s">
        <v>3822</v>
      </c>
      <c r="G1241" s="1">
        <v>5</v>
      </c>
      <c r="H1241" s="1" t="s">
        <v>24</v>
      </c>
      <c r="I1241" s="1" t="s">
        <v>1087</v>
      </c>
      <c r="J1241" s="1" t="s">
        <v>2736</v>
      </c>
      <c r="L1241" s="1" t="s">
        <v>24</v>
      </c>
      <c r="M1241" s="1" t="s">
        <v>223</v>
      </c>
      <c r="N1241" s="1">
        <v>0</v>
      </c>
      <c r="P1241" s="1" t="s">
        <v>2739</v>
      </c>
      <c r="Q1241" s="1" t="s">
        <v>1701</v>
      </c>
      <c r="V1241" s="1" t="s">
        <v>2738</v>
      </c>
      <c r="W1241" s="1">
        <v>13.140459999999999</v>
      </c>
      <c r="X1241" s="1">
        <v>-84.136520000000004</v>
      </c>
      <c r="Y1241" s="1" t="s">
        <v>3874</v>
      </c>
    </row>
    <row r="1242" spans="1:25">
      <c r="A1242" s="1">
        <v>1241</v>
      </c>
      <c r="B1242" s="1" t="s">
        <v>2740</v>
      </c>
      <c r="C1242" s="1" t="s">
        <v>2727</v>
      </c>
      <c r="D1242" s="1">
        <v>13.14039</v>
      </c>
      <c r="E1242" s="1">
        <v>-83.881439999999998</v>
      </c>
      <c r="F1242" s="1" t="s">
        <v>695</v>
      </c>
      <c r="G1242" s="1">
        <v>0</v>
      </c>
      <c r="H1242" s="1" t="s">
        <v>24</v>
      </c>
      <c r="I1242" s="1" t="s">
        <v>1087</v>
      </c>
      <c r="J1242" s="1" t="s">
        <v>2741</v>
      </c>
      <c r="L1242" s="1" t="s">
        <v>24</v>
      </c>
      <c r="M1242" s="1" t="s">
        <v>216</v>
      </c>
      <c r="N1242" s="1">
        <v>0</v>
      </c>
      <c r="O1242" s="1" t="s">
        <v>21</v>
      </c>
      <c r="P1242" s="1" t="s">
        <v>25</v>
      </c>
      <c r="Q1242" s="1" t="s">
        <v>1203</v>
      </c>
      <c r="S1242" s="1" t="s">
        <v>21</v>
      </c>
      <c r="V1242" s="1" t="s">
        <v>2740</v>
      </c>
      <c r="W1242" s="1">
        <v>13.14039</v>
      </c>
      <c r="X1242" s="1">
        <v>-83.881439999999998</v>
      </c>
    </row>
    <row r="1243" spans="1:25">
      <c r="A1243" s="1">
        <v>1242</v>
      </c>
      <c r="B1243" s="1" t="s">
        <v>2742</v>
      </c>
      <c r="C1243" s="1" t="s">
        <v>2727</v>
      </c>
      <c r="D1243" s="1">
        <v>13.14034</v>
      </c>
      <c r="E1243" s="1">
        <v>-83.626360000000005</v>
      </c>
      <c r="F1243" s="1" t="s">
        <v>3822</v>
      </c>
      <c r="G1243" s="1">
        <v>5</v>
      </c>
      <c r="H1243" s="1" t="s">
        <v>24</v>
      </c>
      <c r="I1243" s="1" t="s">
        <v>1087</v>
      </c>
      <c r="J1243" s="1" t="s">
        <v>2741</v>
      </c>
      <c r="L1243" s="1" t="s">
        <v>24</v>
      </c>
      <c r="M1243" s="1" t="s">
        <v>3822</v>
      </c>
      <c r="N1243" s="1">
        <v>3</v>
      </c>
      <c r="O1243" s="1" t="s">
        <v>21</v>
      </c>
      <c r="P1243" s="1" t="s">
        <v>25</v>
      </c>
      <c r="Q1243" s="1" t="s">
        <v>1197</v>
      </c>
      <c r="S1243" s="1" t="s">
        <v>21</v>
      </c>
      <c r="V1243" s="1" t="s">
        <v>2742</v>
      </c>
      <c r="W1243" s="1">
        <v>13.14034</v>
      </c>
      <c r="X1243" s="1">
        <v>-83.626360000000005</v>
      </c>
    </row>
    <row r="1244" spans="1:25">
      <c r="A1244" s="1">
        <v>1243</v>
      </c>
      <c r="B1244" s="1" t="s">
        <v>2743</v>
      </c>
      <c r="C1244" s="1" t="s">
        <v>2727</v>
      </c>
      <c r="D1244" s="1">
        <v>13.22561</v>
      </c>
      <c r="E1244" s="1">
        <v>-84.562470000000005</v>
      </c>
      <c r="F1244" s="1" t="s">
        <v>216</v>
      </c>
      <c r="G1244" s="1">
        <v>0</v>
      </c>
      <c r="H1244" s="1" t="s">
        <v>24</v>
      </c>
      <c r="I1244" s="1" t="s">
        <v>1087</v>
      </c>
      <c r="J1244" s="1" t="s">
        <v>2732</v>
      </c>
      <c r="L1244" s="1" t="s">
        <v>24</v>
      </c>
      <c r="M1244" s="1" t="s">
        <v>216</v>
      </c>
      <c r="N1244" s="1">
        <v>0</v>
      </c>
      <c r="O1244" s="1" t="s">
        <v>21</v>
      </c>
      <c r="P1244" s="1" t="s">
        <v>25</v>
      </c>
      <c r="Q1244" s="1" t="s">
        <v>1217</v>
      </c>
      <c r="S1244" s="1" t="s">
        <v>21</v>
      </c>
      <c r="V1244" s="1" t="s">
        <v>2743</v>
      </c>
      <c r="W1244" s="1">
        <v>13.22561</v>
      </c>
      <c r="X1244" s="1">
        <v>-84.562470000000005</v>
      </c>
    </row>
    <row r="1245" spans="1:25">
      <c r="A1245" s="1">
        <v>1244</v>
      </c>
      <c r="B1245" s="1" t="s">
        <v>2744</v>
      </c>
      <c r="C1245" s="1" t="s">
        <v>2727</v>
      </c>
      <c r="D1245" s="1">
        <v>13.225580000000001</v>
      </c>
      <c r="E1245" s="1">
        <v>-84.392470000000003</v>
      </c>
      <c r="F1245" s="1" t="s">
        <v>216</v>
      </c>
      <c r="G1245" s="1">
        <v>0</v>
      </c>
      <c r="H1245" s="1" t="s">
        <v>24</v>
      </c>
      <c r="I1245" s="1" t="s">
        <v>1087</v>
      </c>
      <c r="J1245" s="1" t="s">
        <v>2732</v>
      </c>
      <c r="L1245" s="1" t="s">
        <v>24</v>
      </c>
      <c r="M1245" s="1" t="s">
        <v>216</v>
      </c>
      <c r="N1245" s="1">
        <v>0</v>
      </c>
      <c r="O1245" s="1" t="s">
        <v>21</v>
      </c>
      <c r="P1245" s="1" t="s">
        <v>25</v>
      </c>
      <c r="Q1245" s="1" t="s">
        <v>1939</v>
      </c>
      <c r="S1245" s="1" t="s">
        <v>21</v>
      </c>
      <c r="V1245" s="1" t="s">
        <v>2744</v>
      </c>
      <c r="W1245" s="1">
        <v>13.225580000000001</v>
      </c>
      <c r="X1245" s="1">
        <v>-84.392470000000003</v>
      </c>
    </row>
    <row r="1246" spans="1:25">
      <c r="A1246" s="1">
        <v>1245</v>
      </c>
      <c r="B1246" s="1" t="s">
        <v>2745</v>
      </c>
      <c r="C1246" s="1" t="s">
        <v>2727</v>
      </c>
      <c r="D1246" s="1">
        <v>13.22555</v>
      </c>
      <c r="E1246" s="1">
        <v>-84.137469999999993</v>
      </c>
      <c r="F1246" s="1" t="s">
        <v>695</v>
      </c>
      <c r="G1246" s="1">
        <v>0</v>
      </c>
      <c r="H1246" s="1" t="s">
        <v>21</v>
      </c>
      <c r="I1246" s="1" t="s">
        <v>22</v>
      </c>
      <c r="J1246" s="1" t="s">
        <v>2746</v>
      </c>
      <c r="L1246" s="1" t="s">
        <v>61</v>
      </c>
      <c r="M1246" s="1" t="s">
        <v>695</v>
      </c>
      <c r="N1246" s="1">
        <v>0</v>
      </c>
      <c r="O1246" s="1" t="s">
        <v>21</v>
      </c>
      <c r="P1246" s="1" t="s">
        <v>25</v>
      </c>
      <c r="Q1246" s="1" t="s">
        <v>1656</v>
      </c>
      <c r="S1246" s="1" t="s">
        <v>21</v>
      </c>
      <c r="V1246" s="1" t="s">
        <v>2745</v>
      </c>
      <c r="W1246" s="1">
        <v>13.22555</v>
      </c>
      <c r="X1246" s="1">
        <v>-84.137469999999993</v>
      </c>
    </row>
    <row r="1247" spans="1:25">
      <c r="A1247" s="1">
        <v>1246</v>
      </c>
      <c r="B1247" s="1" t="s">
        <v>2747</v>
      </c>
      <c r="C1247" s="1" t="s">
        <v>2727</v>
      </c>
      <c r="D1247" s="1">
        <v>13.2255</v>
      </c>
      <c r="E1247" s="1">
        <v>-83.882480000000001</v>
      </c>
      <c r="F1247" s="1" t="s">
        <v>695</v>
      </c>
      <c r="G1247" s="1">
        <v>0</v>
      </c>
      <c r="H1247" s="1" t="s">
        <v>24</v>
      </c>
      <c r="I1247" s="1" t="s">
        <v>1087</v>
      </c>
      <c r="J1247" s="1" t="s">
        <v>2741</v>
      </c>
      <c r="L1247" s="1" t="s">
        <v>24</v>
      </c>
      <c r="M1247" s="1" t="s">
        <v>695</v>
      </c>
      <c r="N1247" s="1">
        <v>0</v>
      </c>
      <c r="O1247" s="1" t="s">
        <v>21</v>
      </c>
      <c r="P1247" s="1" t="s">
        <v>25</v>
      </c>
      <c r="Q1247" s="1" t="s">
        <v>1203</v>
      </c>
      <c r="S1247" s="1" t="s">
        <v>21</v>
      </c>
      <c r="V1247" s="1" t="s">
        <v>2747</v>
      </c>
      <c r="W1247" s="1">
        <v>13.2255</v>
      </c>
      <c r="X1247" s="1">
        <v>-83.882480000000001</v>
      </c>
    </row>
    <row r="1248" spans="1:25">
      <c r="A1248" s="1">
        <v>1247</v>
      </c>
      <c r="B1248" s="1" t="s">
        <v>2748</v>
      </c>
      <c r="C1248" s="1" t="s">
        <v>2727</v>
      </c>
      <c r="D1248" s="1">
        <v>13.48091</v>
      </c>
      <c r="E1248" s="1">
        <v>-84.433980000000005</v>
      </c>
      <c r="F1248" s="1" t="s">
        <v>3822</v>
      </c>
      <c r="G1248" s="1">
        <v>4</v>
      </c>
      <c r="H1248" s="1" t="s">
        <v>24</v>
      </c>
      <c r="I1248" s="1" t="s">
        <v>1087</v>
      </c>
      <c r="J1248" s="1" t="s">
        <v>2732</v>
      </c>
      <c r="L1248" s="1" t="s">
        <v>24</v>
      </c>
      <c r="M1248" s="1" t="s">
        <v>216</v>
      </c>
      <c r="N1248" s="1">
        <v>1</v>
      </c>
      <c r="O1248" s="1" t="s">
        <v>21</v>
      </c>
      <c r="P1248" s="1" t="s">
        <v>25</v>
      </c>
      <c r="Q1248" s="1" t="s">
        <v>1642</v>
      </c>
      <c r="S1248" s="1" t="s">
        <v>21</v>
      </c>
      <c r="T1248" s="1" t="s">
        <v>2733</v>
      </c>
      <c r="V1248" s="1" t="s">
        <v>2748</v>
      </c>
      <c r="W1248" s="1">
        <v>13.48091</v>
      </c>
      <c r="X1248" s="1">
        <v>-84.433980000000005</v>
      </c>
    </row>
    <row r="1249" spans="1:24">
      <c r="A1249" s="1">
        <v>1248</v>
      </c>
      <c r="B1249" s="1" t="s">
        <v>2749</v>
      </c>
      <c r="C1249" s="1" t="s">
        <v>2727</v>
      </c>
      <c r="D1249" s="1">
        <v>13.22547</v>
      </c>
      <c r="E1249" s="1">
        <v>-83.627480000000006</v>
      </c>
      <c r="F1249" s="1" t="s">
        <v>3822</v>
      </c>
      <c r="G1249" s="1">
        <v>4</v>
      </c>
      <c r="H1249" s="1" t="s">
        <v>24</v>
      </c>
      <c r="I1249" s="1" t="s">
        <v>1087</v>
      </c>
      <c r="J1249" s="1" t="s">
        <v>2741</v>
      </c>
      <c r="L1249" s="1" t="s">
        <v>24</v>
      </c>
      <c r="M1249" s="1" t="s">
        <v>3822</v>
      </c>
      <c r="N1249" s="1">
        <v>5</v>
      </c>
      <c r="O1249" s="1" t="s">
        <v>21</v>
      </c>
      <c r="P1249" s="1" t="s">
        <v>25</v>
      </c>
      <c r="Q1249" s="1" t="s">
        <v>1461</v>
      </c>
      <c r="S1249" s="1" t="s">
        <v>21</v>
      </c>
      <c r="V1249" s="1" t="s">
        <v>2749</v>
      </c>
      <c r="W1249" s="1">
        <v>13.22547</v>
      </c>
      <c r="X1249" s="1">
        <v>-83.627480000000006</v>
      </c>
    </row>
    <row r="1250" spans="1:24">
      <c r="A1250" s="1">
        <v>1249</v>
      </c>
      <c r="B1250" s="1" t="s">
        <v>2750</v>
      </c>
      <c r="C1250" s="1" t="s">
        <v>2727</v>
      </c>
      <c r="D1250" s="1">
        <v>13.47996</v>
      </c>
      <c r="E1250" s="1">
        <v>-84.179019999999994</v>
      </c>
      <c r="F1250" s="1" t="s">
        <v>216</v>
      </c>
      <c r="G1250" s="1">
        <v>0</v>
      </c>
      <c r="H1250" s="1" t="s">
        <v>24</v>
      </c>
      <c r="I1250" s="1" t="s">
        <v>1087</v>
      </c>
      <c r="J1250" s="1" t="s">
        <v>2751</v>
      </c>
      <c r="L1250" s="1" t="s">
        <v>24</v>
      </c>
      <c r="M1250" s="1" t="s">
        <v>216</v>
      </c>
      <c r="N1250" s="1">
        <v>0</v>
      </c>
      <c r="O1250" s="1" t="s">
        <v>21</v>
      </c>
      <c r="P1250" s="1" t="s">
        <v>25</v>
      </c>
      <c r="Q1250" s="1" t="s">
        <v>1614</v>
      </c>
      <c r="S1250" s="1" t="s">
        <v>21</v>
      </c>
      <c r="V1250" s="1" t="s">
        <v>2750</v>
      </c>
      <c r="W1250" s="1">
        <v>13.47996</v>
      </c>
      <c r="X1250" s="1">
        <v>-84.179019999999994</v>
      </c>
    </row>
    <row r="1251" spans="1:24">
      <c r="A1251" s="1">
        <v>1250</v>
      </c>
      <c r="B1251" s="1" t="s">
        <v>2752</v>
      </c>
      <c r="C1251" s="1" t="s">
        <v>2727</v>
      </c>
      <c r="D1251" s="1">
        <v>13.47982</v>
      </c>
      <c r="E1251" s="1">
        <v>-83.838920000000002</v>
      </c>
      <c r="F1251" s="1" t="s">
        <v>695</v>
      </c>
      <c r="G1251" s="1">
        <v>0</v>
      </c>
      <c r="H1251" s="1" t="s">
        <v>24</v>
      </c>
      <c r="I1251" s="1" t="s">
        <v>1087</v>
      </c>
      <c r="J1251" s="1" t="s">
        <v>2728</v>
      </c>
      <c r="L1251" s="1" t="s">
        <v>24</v>
      </c>
      <c r="M1251" s="1" t="s">
        <v>695</v>
      </c>
      <c r="N1251" s="1">
        <v>0</v>
      </c>
      <c r="O1251" s="1" t="s">
        <v>21</v>
      </c>
      <c r="P1251" s="1" t="s">
        <v>25</v>
      </c>
      <c r="Q1251" s="1" t="s">
        <v>2379</v>
      </c>
      <c r="S1251" s="1" t="s">
        <v>21</v>
      </c>
      <c r="V1251" s="1" t="s">
        <v>2752</v>
      </c>
      <c r="W1251" s="1">
        <v>13.47982</v>
      </c>
      <c r="X1251" s="1">
        <v>-83.838920000000002</v>
      </c>
    </row>
    <row r="1252" spans="1:24">
      <c r="A1252" s="1">
        <v>1251</v>
      </c>
      <c r="B1252" s="1" t="s">
        <v>2753</v>
      </c>
      <c r="C1252" s="1" t="s">
        <v>2727</v>
      </c>
      <c r="D1252" s="1">
        <v>13.48085</v>
      </c>
      <c r="E1252" s="1">
        <v>-83.583669999999998</v>
      </c>
      <c r="F1252" s="1" t="s">
        <v>695</v>
      </c>
      <c r="G1252" s="1">
        <v>0</v>
      </c>
      <c r="H1252" s="1" t="s">
        <v>24</v>
      </c>
      <c r="I1252" s="1" t="s">
        <v>1087</v>
      </c>
      <c r="J1252" s="1" t="s">
        <v>2751</v>
      </c>
      <c r="L1252" s="1" t="s">
        <v>24</v>
      </c>
      <c r="M1252" s="1" t="s">
        <v>695</v>
      </c>
      <c r="N1252" s="1">
        <v>0</v>
      </c>
      <c r="O1252" s="1" t="s">
        <v>21</v>
      </c>
      <c r="P1252" s="1" t="s">
        <v>25</v>
      </c>
      <c r="Q1252" s="1" t="s">
        <v>2318</v>
      </c>
      <c r="S1252" s="1" t="s">
        <v>21</v>
      </c>
      <c r="V1252" s="1" t="s">
        <v>2753</v>
      </c>
      <c r="W1252" s="1">
        <v>13.48085</v>
      </c>
      <c r="X1252" s="1">
        <v>-83.583669999999998</v>
      </c>
    </row>
    <row r="1253" spans="1:24">
      <c r="A1253" s="1">
        <v>1252</v>
      </c>
      <c r="B1253" s="1" t="s">
        <v>2754</v>
      </c>
      <c r="C1253" s="1" t="s">
        <v>2727</v>
      </c>
      <c r="D1253" s="1">
        <v>13.31049</v>
      </c>
      <c r="E1253" s="1">
        <v>-84.391570000000002</v>
      </c>
      <c r="F1253" s="1" t="s">
        <v>216</v>
      </c>
      <c r="G1253" s="1">
        <v>1</v>
      </c>
      <c r="H1253" s="1" t="s">
        <v>24</v>
      </c>
      <c r="I1253" s="1" t="s">
        <v>1087</v>
      </c>
      <c r="J1253" s="1" t="s">
        <v>2732</v>
      </c>
      <c r="L1253" s="1" t="s">
        <v>24</v>
      </c>
      <c r="M1253" s="1" t="s">
        <v>216</v>
      </c>
      <c r="N1253" s="1">
        <v>1</v>
      </c>
      <c r="O1253" s="1" t="s">
        <v>21</v>
      </c>
      <c r="P1253" s="1" t="s">
        <v>25</v>
      </c>
      <c r="Q1253" s="1" t="s">
        <v>1658</v>
      </c>
      <c r="S1253" s="1" t="s">
        <v>21</v>
      </c>
      <c r="T1253" s="1" t="s">
        <v>2733</v>
      </c>
      <c r="V1253" s="1" t="s">
        <v>2754</v>
      </c>
      <c r="W1253" s="1">
        <v>13.31049</v>
      </c>
      <c r="X1253" s="1">
        <v>-84.391570000000002</v>
      </c>
    </row>
    <row r="1254" spans="1:24">
      <c r="A1254" s="1">
        <v>1253</v>
      </c>
      <c r="B1254" s="1" t="s">
        <v>2755</v>
      </c>
      <c r="C1254" s="1" t="s">
        <v>2727</v>
      </c>
      <c r="D1254" s="1">
        <v>13.31049</v>
      </c>
      <c r="E1254" s="1">
        <v>-84.306539999999998</v>
      </c>
      <c r="F1254" s="1" t="s">
        <v>695</v>
      </c>
      <c r="G1254" s="1">
        <v>0</v>
      </c>
      <c r="H1254" s="1" t="s">
        <v>24</v>
      </c>
      <c r="I1254" s="1" t="s">
        <v>1087</v>
      </c>
      <c r="J1254" s="1" t="s">
        <v>2732</v>
      </c>
      <c r="L1254" s="1" t="s">
        <v>24</v>
      </c>
      <c r="M1254" s="1" t="s">
        <v>216</v>
      </c>
      <c r="N1254" s="1">
        <v>2</v>
      </c>
      <c r="O1254" s="1" t="s">
        <v>21</v>
      </c>
      <c r="P1254" s="1" t="s">
        <v>25</v>
      </c>
      <c r="Q1254" s="1" t="s">
        <v>2391</v>
      </c>
      <c r="S1254" s="1" t="s">
        <v>21</v>
      </c>
      <c r="T1254" s="1" t="s">
        <v>2733</v>
      </c>
      <c r="V1254" s="1" t="s">
        <v>2755</v>
      </c>
      <c r="W1254" s="1">
        <v>13.31049</v>
      </c>
      <c r="X1254" s="1">
        <v>-84.306539999999998</v>
      </c>
    </row>
    <row r="1255" spans="1:24">
      <c r="A1255" s="1">
        <v>1254</v>
      </c>
      <c r="B1255" s="1" t="s">
        <v>2756</v>
      </c>
      <c r="C1255" s="1" t="s">
        <v>2727</v>
      </c>
      <c r="D1255" s="1">
        <v>13.310409999999999</v>
      </c>
      <c r="E1255" s="1">
        <v>-84.051450000000003</v>
      </c>
      <c r="F1255" s="1" t="s">
        <v>695</v>
      </c>
      <c r="G1255" s="1">
        <v>0</v>
      </c>
      <c r="H1255" s="1" t="s">
        <v>21</v>
      </c>
      <c r="I1255" s="1" t="s">
        <v>1087</v>
      </c>
      <c r="J1255" s="1" t="s">
        <v>2728</v>
      </c>
      <c r="L1255" s="1" t="s">
        <v>24</v>
      </c>
      <c r="M1255" s="1" t="s">
        <v>695</v>
      </c>
      <c r="N1255" s="1">
        <v>0</v>
      </c>
      <c r="O1255" s="1" t="s">
        <v>21</v>
      </c>
      <c r="P1255" s="1" t="s">
        <v>25</v>
      </c>
      <c r="Q1255" s="1" t="s">
        <v>1675</v>
      </c>
      <c r="S1255" s="1" t="s">
        <v>21</v>
      </c>
      <c r="V1255" s="1" t="s">
        <v>2756</v>
      </c>
      <c r="W1255" s="1">
        <v>13.310409999999999</v>
      </c>
      <c r="X1255" s="1">
        <v>-84.051450000000003</v>
      </c>
    </row>
    <row r="1256" spans="1:24">
      <c r="A1256" s="1">
        <v>1255</v>
      </c>
      <c r="B1256" s="1" t="s">
        <v>2757</v>
      </c>
      <c r="C1256" s="1" t="s">
        <v>2727</v>
      </c>
      <c r="D1256" s="1">
        <v>13.310359999999999</v>
      </c>
      <c r="E1256" s="1">
        <v>-83.796369999999996</v>
      </c>
      <c r="F1256" s="1" t="s">
        <v>3822</v>
      </c>
      <c r="G1256" s="1">
        <v>5</v>
      </c>
      <c r="H1256" s="1" t="s">
        <v>24</v>
      </c>
      <c r="I1256" s="1" t="s">
        <v>22</v>
      </c>
      <c r="J1256" s="1" t="s">
        <v>2746</v>
      </c>
      <c r="L1256" s="1" t="s">
        <v>61</v>
      </c>
      <c r="M1256" s="1" t="s">
        <v>54</v>
      </c>
      <c r="N1256" s="1">
        <v>1</v>
      </c>
      <c r="O1256" s="1" t="s">
        <v>21</v>
      </c>
      <c r="P1256" s="1" t="s">
        <v>25</v>
      </c>
      <c r="Q1256" s="1" t="s">
        <v>1651</v>
      </c>
      <c r="S1256" s="1" t="s">
        <v>21</v>
      </c>
      <c r="V1256" s="1" t="s">
        <v>2757</v>
      </c>
      <c r="W1256" s="1">
        <v>13.310359999999999</v>
      </c>
      <c r="X1256" s="1">
        <v>-83.796369999999996</v>
      </c>
    </row>
    <row r="1257" spans="1:24">
      <c r="A1257" s="1">
        <v>1256</v>
      </c>
      <c r="B1257" s="1" t="s">
        <v>2758</v>
      </c>
      <c r="C1257" s="1" t="s">
        <v>2727</v>
      </c>
      <c r="D1257" s="1">
        <v>13.565989999999999</v>
      </c>
      <c r="E1257" s="1">
        <v>-84.434889999999996</v>
      </c>
      <c r="F1257" s="1" t="s">
        <v>216</v>
      </c>
      <c r="G1257" s="1">
        <v>2</v>
      </c>
      <c r="H1257" s="1" t="s">
        <v>24</v>
      </c>
      <c r="I1257" s="1" t="s">
        <v>1087</v>
      </c>
      <c r="J1257" s="1" t="s">
        <v>2732</v>
      </c>
      <c r="L1257" s="1" t="s">
        <v>24</v>
      </c>
      <c r="M1257" s="1" t="s">
        <v>216</v>
      </c>
      <c r="N1257" s="1">
        <v>1</v>
      </c>
      <c r="O1257" s="1" t="s">
        <v>21</v>
      </c>
      <c r="P1257" s="1" t="s">
        <v>25</v>
      </c>
      <c r="Q1257" s="1" t="s">
        <v>1642</v>
      </c>
      <c r="S1257" s="1" t="s">
        <v>21</v>
      </c>
      <c r="T1257" s="1" t="s">
        <v>2733</v>
      </c>
      <c r="V1257" s="1" t="s">
        <v>2758</v>
      </c>
      <c r="W1257" s="1">
        <v>13.565989999999999</v>
      </c>
      <c r="X1257" s="1">
        <v>-84.434889999999996</v>
      </c>
    </row>
    <row r="1258" spans="1:24">
      <c r="A1258" s="1">
        <v>1257</v>
      </c>
      <c r="B1258" s="1" t="s">
        <v>2759</v>
      </c>
      <c r="C1258" s="1" t="s">
        <v>2727</v>
      </c>
      <c r="D1258" s="1">
        <v>13.395569999999999</v>
      </c>
      <c r="E1258" s="1">
        <v>-84.392439999999993</v>
      </c>
      <c r="F1258" s="1" t="s">
        <v>3822</v>
      </c>
      <c r="G1258" s="1">
        <v>4</v>
      </c>
      <c r="H1258" s="1" t="s">
        <v>24</v>
      </c>
      <c r="I1258" s="1" t="s">
        <v>1087</v>
      </c>
      <c r="J1258" s="1" t="s">
        <v>2732</v>
      </c>
      <c r="L1258" s="1" t="s">
        <v>24</v>
      </c>
      <c r="M1258" s="1" t="s">
        <v>3822</v>
      </c>
      <c r="N1258" s="1">
        <v>6</v>
      </c>
      <c r="O1258" s="1" t="s">
        <v>21</v>
      </c>
      <c r="P1258" s="1" t="s">
        <v>25</v>
      </c>
      <c r="Q1258" s="1" t="s">
        <v>1658</v>
      </c>
      <c r="S1258" s="1" t="s">
        <v>21</v>
      </c>
      <c r="T1258" s="1" t="s">
        <v>2733</v>
      </c>
      <c r="V1258" s="1" t="s">
        <v>2759</v>
      </c>
      <c r="W1258" s="1">
        <v>13.395569999999999</v>
      </c>
      <c r="X1258" s="1">
        <v>-84.392439999999993</v>
      </c>
    </row>
    <row r="1259" spans="1:24">
      <c r="A1259" s="1">
        <v>1258</v>
      </c>
      <c r="B1259" s="1" t="s">
        <v>2760</v>
      </c>
      <c r="C1259" s="1" t="s">
        <v>2727</v>
      </c>
      <c r="D1259" s="1">
        <v>13.565049999999999</v>
      </c>
      <c r="E1259" s="1">
        <v>-84.179950000000005</v>
      </c>
      <c r="F1259" s="1" t="s">
        <v>695</v>
      </c>
      <c r="G1259" s="1">
        <v>0</v>
      </c>
      <c r="H1259" s="1" t="s">
        <v>24</v>
      </c>
      <c r="I1259" s="1" t="s">
        <v>1087</v>
      </c>
      <c r="J1259" s="1" t="s">
        <v>2732</v>
      </c>
      <c r="L1259" s="1" t="s">
        <v>24</v>
      </c>
      <c r="M1259" s="1" t="s">
        <v>695</v>
      </c>
      <c r="N1259" s="1">
        <v>0</v>
      </c>
      <c r="O1259" s="1" t="s">
        <v>21</v>
      </c>
      <c r="P1259" s="1" t="s">
        <v>25</v>
      </c>
      <c r="Q1259" s="1" t="s">
        <v>1614</v>
      </c>
      <c r="S1259" s="1" t="s">
        <v>21</v>
      </c>
      <c r="V1259" s="1" t="s">
        <v>2760</v>
      </c>
      <c r="W1259" s="1">
        <v>13.565049999999999</v>
      </c>
      <c r="X1259" s="1">
        <v>-84.179950000000005</v>
      </c>
    </row>
    <row r="1260" spans="1:24">
      <c r="A1260" s="1">
        <v>1259</v>
      </c>
      <c r="B1260" s="1" t="s">
        <v>2761</v>
      </c>
      <c r="C1260" s="1" t="s">
        <v>2727</v>
      </c>
      <c r="D1260" s="1">
        <v>13.395569999999999</v>
      </c>
      <c r="E1260" s="1">
        <v>-84.30744</v>
      </c>
      <c r="F1260" s="1" t="s">
        <v>695</v>
      </c>
      <c r="G1260" s="1">
        <v>0</v>
      </c>
      <c r="H1260" s="1" t="s">
        <v>24</v>
      </c>
      <c r="I1260" s="1" t="s">
        <v>1087</v>
      </c>
      <c r="J1260" s="1" t="s">
        <v>2732</v>
      </c>
      <c r="L1260" s="1" t="s">
        <v>24</v>
      </c>
      <c r="M1260" s="1" t="s">
        <v>695</v>
      </c>
      <c r="N1260" s="1">
        <v>5</v>
      </c>
      <c r="O1260" s="1" t="s">
        <v>21</v>
      </c>
      <c r="P1260" s="1" t="s">
        <v>25</v>
      </c>
      <c r="Q1260" s="1" t="s">
        <v>2391</v>
      </c>
      <c r="S1260" s="1" t="s">
        <v>21</v>
      </c>
      <c r="T1260" s="1" t="s">
        <v>2733</v>
      </c>
      <c r="V1260" s="1" t="s">
        <v>2761</v>
      </c>
      <c r="W1260" s="1">
        <v>13.395569999999999</v>
      </c>
      <c r="X1260" s="1">
        <v>-84.30744</v>
      </c>
    </row>
    <row r="1261" spans="1:24">
      <c r="A1261" s="1">
        <v>1260</v>
      </c>
      <c r="B1261" s="1" t="s">
        <v>2762</v>
      </c>
      <c r="C1261" s="1" t="s">
        <v>2727</v>
      </c>
      <c r="D1261" s="1">
        <v>13.39554</v>
      </c>
      <c r="E1261" s="1">
        <v>-84.137439999999998</v>
      </c>
      <c r="F1261" s="1" t="s">
        <v>695</v>
      </c>
      <c r="G1261" s="1">
        <v>0</v>
      </c>
      <c r="H1261" s="1" t="s">
        <v>21</v>
      </c>
      <c r="I1261" s="1" t="s">
        <v>1087</v>
      </c>
      <c r="J1261" s="1" t="s">
        <v>2728</v>
      </c>
      <c r="L1261" s="1" t="s">
        <v>24</v>
      </c>
      <c r="M1261" s="1" t="s">
        <v>695</v>
      </c>
      <c r="N1261" s="1">
        <v>0</v>
      </c>
      <c r="O1261" s="1" t="s">
        <v>21</v>
      </c>
      <c r="P1261" s="1" t="s">
        <v>25</v>
      </c>
      <c r="Q1261" s="1" t="s">
        <v>1656</v>
      </c>
      <c r="S1261" s="1" t="s">
        <v>21</v>
      </c>
      <c r="V1261" s="1" t="s">
        <v>2762</v>
      </c>
      <c r="W1261" s="1">
        <v>13.39554</v>
      </c>
      <c r="X1261" s="1">
        <v>-84.137439999999998</v>
      </c>
    </row>
    <row r="1262" spans="1:24">
      <c r="A1262" s="1">
        <v>1261</v>
      </c>
      <c r="B1262" s="1" t="s">
        <v>2763</v>
      </c>
      <c r="C1262" s="1" t="s">
        <v>2727</v>
      </c>
      <c r="D1262" s="1">
        <v>13.565989999999999</v>
      </c>
      <c r="E1262" s="1">
        <v>-83.924880000000002</v>
      </c>
      <c r="F1262" s="1" t="s">
        <v>695</v>
      </c>
      <c r="G1262" s="1">
        <v>0</v>
      </c>
      <c r="H1262" s="1" t="s">
        <v>24</v>
      </c>
      <c r="I1262" s="1" t="s">
        <v>1087</v>
      </c>
      <c r="J1262" s="1" t="s">
        <v>2751</v>
      </c>
      <c r="L1262" s="1" t="s">
        <v>24</v>
      </c>
      <c r="M1262" s="1" t="s">
        <v>695</v>
      </c>
      <c r="N1262" s="1">
        <v>0</v>
      </c>
      <c r="O1262" s="1" t="s">
        <v>21</v>
      </c>
      <c r="P1262" s="1" t="s">
        <v>25</v>
      </c>
      <c r="Q1262" s="1" t="s">
        <v>1908</v>
      </c>
      <c r="S1262" s="1" t="s">
        <v>21</v>
      </c>
      <c r="V1262" s="1" t="s">
        <v>2763</v>
      </c>
      <c r="W1262" s="1">
        <v>13.565989999999999</v>
      </c>
      <c r="X1262" s="1">
        <v>-83.924880000000002</v>
      </c>
    </row>
    <row r="1263" spans="1:24">
      <c r="A1263" s="1">
        <v>1262</v>
      </c>
      <c r="B1263" s="1" t="s">
        <v>2764</v>
      </c>
      <c r="C1263" s="1" t="s">
        <v>2727</v>
      </c>
      <c r="D1263" s="1">
        <v>13.395479999999999</v>
      </c>
      <c r="E1263" s="1">
        <v>-83.882450000000006</v>
      </c>
      <c r="F1263" s="1" t="s">
        <v>3822</v>
      </c>
      <c r="G1263" s="1">
        <v>4</v>
      </c>
      <c r="H1263" s="1" t="s">
        <v>24</v>
      </c>
      <c r="I1263" s="1" t="s">
        <v>1087</v>
      </c>
      <c r="J1263" s="1" t="s">
        <v>2728</v>
      </c>
      <c r="L1263" s="1" t="s">
        <v>24</v>
      </c>
      <c r="M1263" s="1" t="s">
        <v>3822</v>
      </c>
      <c r="N1263" s="1">
        <v>6</v>
      </c>
      <c r="O1263" s="1" t="s">
        <v>21</v>
      </c>
      <c r="P1263" s="1" t="s">
        <v>25</v>
      </c>
      <c r="Q1263" s="1" t="s">
        <v>1675</v>
      </c>
      <c r="S1263" s="1" t="s">
        <v>21</v>
      </c>
      <c r="V1263" s="1" t="s">
        <v>2764</v>
      </c>
      <c r="W1263" s="1">
        <v>13.395479999999999</v>
      </c>
      <c r="X1263" s="1">
        <v>-83.882450000000006</v>
      </c>
    </row>
    <row r="1264" spans="1:24">
      <c r="A1264" s="1">
        <v>1263</v>
      </c>
      <c r="B1264" s="1" t="s">
        <v>2765</v>
      </c>
      <c r="C1264" s="1" t="s">
        <v>2727</v>
      </c>
      <c r="D1264" s="1">
        <v>13.564870000000001</v>
      </c>
      <c r="E1264" s="1">
        <v>-83.669979999999995</v>
      </c>
      <c r="F1264" s="1" t="s">
        <v>695</v>
      </c>
      <c r="G1264" s="1">
        <v>0</v>
      </c>
      <c r="H1264" s="1" t="s">
        <v>21</v>
      </c>
      <c r="I1264" s="1" t="s">
        <v>1087</v>
      </c>
      <c r="J1264" s="1" t="s">
        <v>2728</v>
      </c>
      <c r="L1264" s="1" t="s">
        <v>24</v>
      </c>
      <c r="M1264" s="1" t="s">
        <v>695</v>
      </c>
      <c r="N1264" s="1">
        <v>3</v>
      </c>
      <c r="O1264" s="1" t="s">
        <v>21</v>
      </c>
      <c r="P1264" s="1" t="s">
        <v>25</v>
      </c>
      <c r="Q1264" s="1" t="s">
        <v>2379</v>
      </c>
      <c r="S1264" s="1" t="s">
        <v>21</v>
      </c>
      <c r="V1264" s="1" t="s">
        <v>2765</v>
      </c>
      <c r="W1264" s="1">
        <v>13.564870000000001</v>
      </c>
      <c r="X1264" s="1">
        <v>-83.669979999999995</v>
      </c>
    </row>
    <row r="1265" spans="1:25">
      <c r="A1265" s="1">
        <v>1264</v>
      </c>
      <c r="B1265" s="1" t="s">
        <v>2766</v>
      </c>
      <c r="C1265" s="1" t="s">
        <v>2727</v>
      </c>
      <c r="D1265" s="1">
        <v>13.39545</v>
      </c>
      <c r="E1265" s="1">
        <v>-83.627449999999996</v>
      </c>
      <c r="F1265" s="1" t="s">
        <v>3822</v>
      </c>
      <c r="G1265" s="1">
        <v>5</v>
      </c>
      <c r="H1265" s="1" t="s">
        <v>24</v>
      </c>
      <c r="I1265" s="1" t="s">
        <v>1087</v>
      </c>
      <c r="J1265" s="1" t="s">
        <v>2751</v>
      </c>
      <c r="L1265" s="1" t="s">
        <v>24</v>
      </c>
      <c r="M1265" s="1" t="s">
        <v>216</v>
      </c>
      <c r="N1265" s="1">
        <v>0</v>
      </c>
      <c r="O1265" s="1" t="s">
        <v>21</v>
      </c>
      <c r="P1265" s="1" t="s">
        <v>25</v>
      </c>
      <c r="Q1265" s="1" t="s">
        <v>1461</v>
      </c>
      <c r="S1265" s="1" t="s">
        <v>21</v>
      </c>
      <c r="V1265" s="1" t="s">
        <v>2766</v>
      </c>
      <c r="W1265" s="1">
        <v>13.39545</v>
      </c>
      <c r="X1265" s="1">
        <v>-83.627449999999996</v>
      </c>
    </row>
    <row r="1266" spans="1:25">
      <c r="A1266" s="1">
        <v>1265</v>
      </c>
      <c r="B1266" s="1" t="s">
        <v>2767</v>
      </c>
      <c r="C1266" s="1" t="s">
        <v>2727</v>
      </c>
      <c r="D1266" s="1">
        <v>13.480510000000001</v>
      </c>
      <c r="E1266" s="1">
        <v>-84.476550000000003</v>
      </c>
      <c r="F1266" s="1" t="s">
        <v>216</v>
      </c>
      <c r="G1266" s="1">
        <v>0</v>
      </c>
      <c r="H1266" s="1" t="s">
        <v>24</v>
      </c>
      <c r="I1266" s="1" t="s">
        <v>1087</v>
      </c>
      <c r="J1266" s="1" t="s">
        <v>2732</v>
      </c>
      <c r="L1266" s="1" t="s">
        <v>24</v>
      </c>
      <c r="M1266" s="1" t="s">
        <v>216</v>
      </c>
      <c r="N1266" s="1">
        <v>0</v>
      </c>
      <c r="O1266" s="1" t="s">
        <v>21</v>
      </c>
      <c r="P1266" s="1" t="s">
        <v>25</v>
      </c>
      <c r="Q1266" s="1" t="s">
        <v>1642</v>
      </c>
      <c r="S1266" s="1" t="s">
        <v>21</v>
      </c>
      <c r="T1266" s="1" t="s">
        <v>2733</v>
      </c>
      <c r="V1266" s="1" t="s">
        <v>2767</v>
      </c>
      <c r="W1266" s="1">
        <v>13.480510000000001</v>
      </c>
      <c r="X1266" s="1">
        <v>-84.476550000000003</v>
      </c>
    </row>
    <row r="1267" spans="1:25">
      <c r="A1267" s="1">
        <v>1266</v>
      </c>
      <c r="B1267" s="1" t="s">
        <v>2768</v>
      </c>
      <c r="C1267" s="1" t="s">
        <v>2727</v>
      </c>
      <c r="D1267" s="1">
        <v>13.48043</v>
      </c>
      <c r="E1267" s="1">
        <v>-84.221469999999997</v>
      </c>
      <c r="F1267" s="1" t="s">
        <v>695</v>
      </c>
      <c r="G1267" s="1">
        <v>0</v>
      </c>
      <c r="H1267" s="1" t="s">
        <v>24</v>
      </c>
      <c r="I1267" s="1" t="s">
        <v>1087</v>
      </c>
      <c r="J1267" s="1" t="s">
        <v>2732</v>
      </c>
      <c r="L1267" s="1" t="s">
        <v>24</v>
      </c>
      <c r="M1267" s="1" t="s">
        <v>695</v>
      </c>
      <c r="N1267" s="1">
        <v>0</v>
      </c>
      <c r="O1267" s="1" t="s">
        <v>21</v>
      </c>
      <c r="P1267" s="1" t="s">
        <v>25</v>
      </c>
      <c r="Q1267" s="1" t="s">
        <v>1614</v>
      </c>
      <c r="S1267" s="1" t="s">
        <v>21</v>
      </c>
      <c r="V1267" s="1" t="s">
        <v>2768</v>
      </c>
      <c r="W1267" s="1">
        <v>13.48043</v>
      </c>
      <c r="X1267" s="1">
        <v>-84.221469999999997</v>
      </c>
    </row>
    <row r="1268" spans="1:25">
      <c r="A1268" s="1">
        <v>1267</v>
      </c>
      <c r="B1268" s="1" t="s">
        <v>2769</v>
      </c>
      <c r="C1268" s="1" t="s">
        <v>2727</v>
      </c>
      <c r="D1268" s="1">
        <v>13.48039</v>
      </c>
      <c r="E1268" s="1">
        <v>-83.966380000000001</v>
      </c>
      <c r="F1268" s="1" t="s">
        <v>695</v>
      </c>
      <c r="G1268" s="1">
        <v>0</v>
      </c>
      <c r="H1268" s="1" t="s">
        <v>21</v>
      </c>
      <c r="I1268" s="1" t="s">
        <v>1087</v>
      </c>
      <c r="J1268" s="1" t="s">
        <v>2728</v>
      </c>
      <c r="L1268" s="1" t="s">
        <v>24</v>
      </c>
      <c r="M1268" s="1" t="s">
        <v>695</v>
      </c>
      <c r="N1268" s="1">
        <v>0</v>
      </c>
      <c r="O1268" s="1" t="s">
        <v>21</v>
      </c>
      <c r="P1268" s="1" t="s">
        <v>25</v>
      </c>
      <c r="Q1268" s="1" t="s">
        <v>1908</v>
      </c>
      <c r="S1268" s="1" t="s">
        <v>21</v>
      </c>
      <c r="V1268" s="1" t="s">
        <v>2769</v>
      </c>
      <c r="W1268" s="1">
        <v>13.48039</v>
      </c>
      <c r="X1268" s="1">
        <v>-83.966380000000001</v>
      </c>
    </row>
    <row r="1269" spans="1:25">
      <c r="A1269" s="1">
        <v>1268</v>
      </c>
      <c r="B1269" s="1" t="s">
        <v>2770</v>
      </c>
      <c r="C1269" s="1" t="s">
        <v>2727</v>
      </c>
      <c r="D1269" s="1">
        <v>13.480309999999999</v>
      </c>
      <c r="E1269" s="1">
        <v>-83.711299999999994</v>
      </c>
      <c r="F1269" s="1" t="s">
        <v>3822</v>
      </c>
      <c r="G1269" s="1">
        <v>4</v>
      </c>
      <c r="H1269" s="1" t="s">
        <v>24</v>
      </c>
      <c r="I1269" s="1" t="s">
        <v>1087</v>
      </c>
      <c r="J1269" s="1" t="s">
        <v>2751</v>
      </c>
      <c r="L1269" s="1" t="s">
        <v>24</v>
      </c>
      <c r="M1269" s="1" t="s">
        <v>223</v>
      </c>
      <c r="N1269" s="1">
        <v>0</v>
      </c>
      <c r="O1269" s="1" t="s">
        <v>21</v>
      </c>
      <c r="P1269" s="1" t="s">
        <v>25</v>
      </c>
      <c r="Q1269" s="1" t="s">
        <v>2379</v>
      </c>
      <c r="S1269" s="1" t="s">
        <v>21</v>
      </c>
      <c r="V1269" s="1" t="s">
        <v>2770</v>
      </c>
      <c r="W1269" s="1">
        <v>13.480309999999999</v>
      </c>
      <c r="X1269" s="1">
        <v>-83.711299999999994</v>
      </c>
      <c r="Y1269" s="1" t="s">
        <v>3874</v>
      </c>
    </row>
    <row r="1270" spans="1:25">
      <c r="A1270" s="1">
        <v>1269</v>
      </c>
      <c r="B1270" s="1" t="s">
        <v>2771</v>
      </c>
      <c r="C1270" s="1" t="s">
        <v>2727</v>
      </c>
      <c r="D1270" s="1">
        <v>13.6509</v>
      </c>
      <c r="E1270" s="1">
        <v>-84.433970000000002</v>
      </c>
      <c r="F1270" s="1" t="s">
        <v>216</v>
      </c>
      <c r="G1270" s="1">
        <v>0</v>
      </c>
      <c r="H1270" s="1" t="s">
        <v>24</v>
      </c>
      <c r="I1270" s="1" t="s">
        <v>22</v>
      </c>
      <c r="J1270" s="1" t="s">
        <v>2772</v>
      </c>
      <c r="L1270" s="1" t="s">
        <v>61</v>
      </c>
      <c r="M1270" s="1" t="s">
        <v>1007</v>
      </c>
      <c r="N1270" s="1">
        <v>1</v>
      </c>
      <c r="O1270" s="1" t="s">
        <v>21</v>
      </c>
      <c r="P1270" s="1" t="s">
        <v>25</v>
      </c>
      <c r="Q1270" s="1" t="s">
        <v>2301</v>
      </c>
      <c r="S1270" s="1" t="s">
        <v>21</v>
      </c>
      <c r="V1270" s="1" t="s">
        <v>2771</v>
      </c>
      <c r="W1270" s="1">
        <v>13.6509</v>
      </c>
      <c r="X1270" s="1">
        <v>-84.433970000000002</v>
      </c>
    </row>
    <row r="1271" spans="1:25">
      <c r="A1271" s="1">
        <v>1270</v>
      </c>
      <c r="B1271" s="1" t="s">
        <v>2773</v>
      </c>
      <c r="C1271" s="1" t="s">
        <v>2727</v>
      </c>
      <c r="D1271" s="1">
        <v>13.649940000000001</v>
      </c>
      <c r="E1271" s="1">
        <v>-84.178939999999997</v>
      </c>
      <c r="F1271" s="1" t="s">
        <v>3822</v>
      </c>
      <c r="G1271" s="1">
        <v>4</v>
      </c>
      <c r="H1271" s="1" t="s">
        <v>24</v>
      </c>
      <c r="I1271" s="1" t="s">
        <v>1087</v>
      </c>
      <c r="J1271" s="1" t="s">
        <v>2732</v>
      </c>
      <c r="L1271" s="1" t="s">
        <v>24</v>
      </c>
      <c r="M1271" s="1" t="s">
        <v>3822</v>
      </c>
      <c r="N1271" s="1">
        <v>4</v>
      </c>
      <c r="O1271" s="1" t="s">
        <v>21</v>
      </c>
      <c r="P1271" s="1" t="s">
        <v>25</v>
      </c>
      <c r="Q1271" s="1" t="s">
        <v>1886</v>
      </c>
      <c r="S1271" s="1" t="s">
        <v>21</v>
      </c>
      <c r="V1271" s="1" t="s">
        <v>2773</v>
      </c>
      <c r="W1271" s="1">
        <v>13.649940000000001</v>
      </c>
      <c r="X1271" s="1">
        <v>-84.178939999999997</v>
      </c>
    </row>
    <row r="1272" spans="1:25">
      <c r="A1272" s="1">
        <v>1271</v>
      </c>
      <c r="B1272" s="1" t="s">
        <v>2774</v>
      </c>
      <c r="C1272" s="1" t="s">
        <v>2727</v>
      </c>
      <c r="D1272" s="1">
        <v>13.65086</v>
      </c>
      <c r="E1272" s="1">
        <v>-83.923779999999994</v>
      </c>
      <c r="F1272" s="1" t="s">
        <v>695</v>
      </c>
      <c r="G1272" s="1">
        <v>0</v>
      </c>
      <c r="H1272" s="1" t="s">
        <v>21</v>
      </c>
      <c r="I1272" s="1" t="s">
        <v>1087</v>
      </c>
      <c r="J1272" s="1" t="s">
        <v>2728</v>
      </c>
      <c r="L1272" s="1" t="s">
        <v>24</v>
      </c>
      <c r="M1272" s="1" t="s">
        <v>695</v>
      </c>
      <c r="N1272" s="1">
        <v>3</v>
      </c>
      <c r="O1272" s="1" t="s">
        <v>21</v>
      </c>
      <c r="P1272" s="1" t="s">
        <v>25</v>
      </c>
      <c r="Q1272" s="1" t="s">
        <v>1908</v>
      </c>
      <c r="S1272" s="1" t="s">
        <v>21</v>
      </c>
      <c r="V1272" s="1" t="s">
        <v>2774</v>
      </c>
      <c r="W1272" s="1">
        <v>13.65086</v>
      </c>
      <c r="X1272" s="1">
        <v>-83.923779999999994</v>
      </c>
    </row>
    <row r="1273" spans="1:25">
      <c r="A1273" s="1">
        <v>1272</v>
      </c>
      <c r="B1273" s="1" t="s">
        <v>2775</v>
      </c>
      <c r="C1273" s="1" t="s">
        <v>2727</v>
      </c>
      <c r="D1273" s="1">
        <v>13.64972</v>
      </c>
      <c r="E1273" s="1">
        <v>-83.668790000000001</v>
      </c>
      <c r="F1273" s="1" t="s">
        <v>695</v>
      </c>
      <c r="G1273" s="1">
        <v>0</v>
      </c>
      <c r="H1273" s="1" t="s">
        <v>24</v>
      </c>
      <c r="I1273" s="1" t="s">
        <v>1087</v>
      </c>
      <c r="J1273" s="1" t="s">
        <v>2751</v>
      </c>
      <c r="L1273" s="1" t="s">
        <v>24</v>
      </c>
      <c r="M1273" s="1" t="s">
        <v>695</v>
      </c>
      <c r="N1273" s="1">
        <v>0</v>
      </c>
      <c r="O1273" s="1" t="s">
        <v>21</v>
      </c>
      <c r="P1273" s="1" t="s">
        <v>25</v>
      </c>
      <c r="Q1273" s="1" t="s">
        <v>2379</v>
      </c>
      <c r="S1273" s="1" t="s">
        <v>21</v>
      </c>
      <c r="V1273" s="1" t="s">
        <v>2775</v>
      </c>
      <c r="W1273" s="1">
        <v>13.64972</v>
      </c>
      <c r="X1273" s="1">
        <v>-83.668790000000001</v>
      </c>
    </row>
    <row r="1274" spans="1:25">
      <c r="A1274" s="1">
        <v>1273</v>
      </c>
      <c r="B1274" s="1" t="s">
        <v>2776</v>
      </c>
      <c r="C1274" s="1" t="s">
        <v>2727</v>
      </c>
      <c r="D1274" s="1">
        <v>13.565580000000001</v>
      </c>
      <c r="E1274" s="1">
        <v>-84.477410000000006</v>
      </c>
      <c r="F1274" s="1" t="s">
        <v>3822</v>
      </c>
      <c r="G1274" s="1">
        <v>3</v>
      </c>
      <c r="H1274" s="1" t="s">
        <v>24</v>
      </c>
      <c r="I1274" s="1" t="s">
        <v>1087</v>
      </c>
      <c r="J1274" s="1" t="s">
        <v>2732</v>
      </c>
      <c r="L1274" s="1" t="s">
        <v>24</v>
      </c>
      <c r="M1274" s="1" t="s">
        <v>216</v>
      </c>
      <c r="N1274" s="1">
        <v>1</v>
      </c>
      <c r="O1274" s="1" t="s">
        <v>21</v>
      </c>
      <c r="P1274" s="1" t="s">
        <v>25</v>
      </c>
      <c r="Q1274" s="1" t="s">
        <v>2301</v>
      </c>
      <c r="S1274" s="1" t="s">
        <v>21</v>
      </c>
      <c r="T1274" s="1" t="s">
        <v>2733</v>
      </c>
      <c r="V1274" s="1" t="s">
        <v>2776</v>
      </c>
      <c r="W1274" s="1">
        <v>13.565580000000001</v>
      </c>
      <c r="X1274" s="1">
        <v>-84.477410000000006</v>
      </c>
    </row>
    <row r="1275" spans="1:25">
      <c r="A1275" s="1">
        <v>1274</v>
      </c>
      <c r="B1275" s="1" t="s">
        <v>2777</v>
      </c>
      <c r="C1275" s="1" t="s">
        <v>2727</v>
      </c>
      <c r="D1275" s="1">
        <v>13.565519999999999</v>
      </c>
      <c r="E1275" s="1">
        <v>-84.22242</v>
      </c>
      <c r="F1275" s="1" t="s">
        <v>3822</v>
      </c>
      <c r="G1275" s="1">
        <v>3</v>
      </c>
      <c r="H1275" s="1" t="s">
        <v>24</v>
      </c>
      <c r="I1275" s="1" t="s">
        <v>1087</v>
      </c>
      <c r="J1275" s="1" t="s">
        <v>2732</v>
      </c>
      <c r="L1275" s="1" t="s">
        <v>24</v>
      </c>
      <c r="M1275" s="1" t="s">
        <v>54</v>
      </c>
      <c r="N1275" s="1">
        <v>0</v>
      </c>
      <c r="O1275" s="1" t="s">
        <v>21</v>
      </c>
      <c r="P1275" s="1" t="s">
        <v>25</v>
      </c>
      <c r="Q1275" s="1" t="s">
        <v>1614</v>
      </c>
      <c r="S1275" s="1" t="s">
        <v>21</v>
      </c>
      <c r="V1275" s="1" t="s">
        <v>2777</v>
      </c>
      <c r="W1275" s="1">
        <v>13.565519999999999</v>
      </c>
      <c r="X1275" s="1">
        <v>-84.22242</v>
      </c>
    </row>
    <row r="1276" spans="1:25">
      <c r="A1276" s="1">
        <v>1275</v>
      </c>
      <c r="B1276" s="1" t="s">
        <v>2778</v>
      </c>
      <c r="C1276" s="1" t="s">
        <v>2727</v>
      </c>
      <c r="D1276" s="1">
        <v>13.56549</v>
      </c>
      <c r="E1276" s="1">
        <v>-83.967420000000004</v>
      </c>
      <c r="F1276" s="1" t="s">
        <v>695</v>
      </c>
      <c r="G1276" s="1">
        <v>0</v>
      </c>
      <c r="H1276" s="1" t="s">
        <v>24</v>
      </c>
      <c r="I1276" s="1" t="s">
        <v>1087</v>
      </c>
      <c r="J1276" s="1" t="s">
        <v>2751</v>
      </c>
      <c r="L1276" s="1" t="s">
        <v>24</v>
      </c>
      <c r="M1276" s="1" t="s">
        <v>695</v>
      </c>
      <c r="N1276" s="1">
        <v>0</v>
      </c>
      <c r="O1276" s="1" t="s">
        <v>21</v>
      </c>
      <c r="P1276" s="1" t="s">
        <v>25</v>
      </c>
      <c r="Q1276" s="1" t="s">
        <v>1908</v>
      </c>
      <c r="S1276" s="1" t="s">
        <v>21</v>
      </c>
      <c r="V1276" s="1" t="s">
        <v>2778</v>
      </c>
      <c r="W1276" s="1">
        <v>13.56549</v>
      </c>
      <c r="X1276" s="1">
        <v>-83.967420000000004</v>
      </c>
    </row>
    <row r="1277" spans="1:25">
      <c r="A1277" s="1">
        <v>1276</v>
      </c>
      <c r="B1277" s="1" t="s">
        <v>2779</v>
      </c>
      <c r="C1277" s="1" t="s">
        <v>2727</v>
      </c>
      <c r="D1277" s="1">
        <v>13.56546</v>
      </c>
      <c r="E1277" s="1">
        <v>-83.797420000000002</v>
      </c>
      <c r="F1277" s="1" t="s">
        <v>695</v>
      </c>
      <c r="G1277" s="1">
        <v>0</v>
      </c>
      <c r="H1277" s="1" t="s">
        <v>24</v>
      </c>
      <c r="I1277" s="1" t="s">
        <v>1087</v>
      </c>
      <c r="J1277" s="1" t="s">
        <v>2751</v>
      </c>
      <c r="L1277" s="1" t="s">
        <v>24</v>
      </c>
      <c r="M1277" s="1" t="s">
        <v>695</v>
      </c>
      <c r="N1277" s="1">
        <v>0</v>
      </c>
      <c r="O1277" s="1" t="s">
        <v>21</v>
      </c>
      <c r="P1277" s="1" t="s">
        <v>25</v>
      </c>
      <c r="Q1277" s="1" t="s">
        <v>2379</v>
      </c>
      <c r="S1277" s="1" t="s">
        <v>21</v>
      </c>
      <c r="V1277" s="1" t="s">
        <v>2779</v>
      </c>
      <c r="W1277" s="1">
        <v>13.56546</v>
      </c>
      <c r="X1277" s="1">
        <v>-83.797420000000002</v>
      </c>
    </row>
    <row r="1278" spans="1:25">
      <c r="A1278" s="1">
        <v>1277</v>
      </c>
      <c r="B1278" s="1" t="s">
        <v>2780</v>
      </c>
      <c r="C1278" s="1" t="s">
        <v>2727</v>
      </c>
      <c r="D1278" s="1">
        <v>13.73598</v>
      </c>
      <c r="E1278" s="1">
        <v>-84.434889999999996</v>
      </c>
      <c r="F1278" s="1" t="s">
        <v>3822</v>
      </c>
      <c r="G1278" s="1">
        <v>3</v>
      </c>
      <c r="H1278" s="1" t="s">
        <v>24</v>
      </c>
      <c r="I1278" s="1" t="s">
        <v>1087</v>
      </c>
      <c r="J1278" s="1" t="s">
        <v>2781</v>
      </c>
      <c r="L1278" s="1" t="s">
        <v>24</v>
      </c>
      <c r="M1278" s="1" t="s">
        <v>3822</v>
      </c>
      <c r="N1278" s="1">
        <v>4</v>
      </c>
      <c r="O1278" s="1" t="s">
        <v>21</v>
      </c>
      <c r="P1278" s="1" t="s">
        <v>25</v>
      </c>
      <c r="Q1278" s="1" t="s">
        <v>1856</v>
      </c>
      <c r="S1278" s="1" t="s">
        <v>21</v>
      </c>
      <c r="V1278" s="1" t="s">
        <v>2780</v>
      </c>
      <c r="W1278" s="1">
        <v>13.73598</v>
      </c>
      <c r="X1278" s="1">
        <v>-84.434889999999996</v>
      </c>
    </row>
    <row r="1279" spans="1:25">
      <c r="A1279" s="1">
        <v>1278</v>
      </c>
      <c r="B1279" s="1" t="s">
        <v>2782</v>
      </c>
      <c r="C1279" s="1" t="s">
        <v>2727</v>
      </c>
      <c r="D1279" s="1">
        <v>13.73502</v>
      </c>
      <c r="E1279" s="1">
        <v>-84.17989</v>
      </c>
      <c r="F1279" s="1" t="s">
        <v>695</v>
      </c>
      <c r="G1279" s="1">
        <v>0</v>
      </c>
      <c r="H1279" s="1" t="s">
        <v>24</v>
      </c>
      <c r="I1279" s="1" t="s">
        <v>1087</v>
      </c>
      <c r="J1279" s="1" t="s">
        <v>2781</v>
      </c>
      <c r="L1279" s="1" t="s">
        <v>24</v>
      </c>
      <c r="M1279" s="1" t="s">
        <v>695</v>
      </c>
      <c r="N1279" s="1">
        <v>0</v>
      </c>
      <c r="O1279" s="1" t="s">
        <v>21</v>
      </c>
      <c r="P1279" s="1" t="s">
        <v>25</v>
      </c>
      <c r="Q1279" s="1" t="s">
        <v>1548</v>
      </c>
      <c r="S1279" s="1" t="s">
        <v>21</v>
      </c>
      <c r="V1279" s="1" t="s">
        <v>2782</v>
      </c>
      <c r="W1279" s="1">
        <v>13.73502</v>
      </c>
      <c r="X1279" s="1">
        <v>-84.17989</v>
      </c>
    </row>
    <row r="1280" spans="1:25">
      <c r="A1280" s="1">
        <v>1279</v>
      </c>
      <c r="B1280" s="1" t="s">
        <v>2783</v>
      </c>
      <c r="C1280" s="1" t="s">
        <v>2727</v>
      </c>
      <c r="D1280" s="1">
        <v>13.650499999999999</v>
      </c>
      <c r="E1280" s="1">
        <v>-84.561539999999994</v>
      </c>
      <c r="F1280" s="1" t="s">
        <v>686</v>
      </c>
      <c r="G1280" s="1">
        <v>0</v>
      </c>
      <c r="H1280" s="1" t="s">
        <v>24</v>
      </c>
      <c r="I1280" s="1" t="s">
        <v>22</v>
      </c>
      <c r="J1280" s="1" t="s">
        <v>2772</v>
      </c>
      <c r="L1280" s="1" t="s">
        <v>61</v>
      </c>
      <c r="M1280" s="1" t="s">
        <v>216</v>
      </c>
      <c r="N1280" s="1">
        <v>0</v>
      </c>
      <c r="O1280" s="1" t="s">
        <v>21</v>
      </c>
      <c r="P1280" s="1" t="s">
        <v>25</v>
      </c>
      <c r="Q1280" s="1" t="s">
        <v>2301</v>
      </c>
      <c r="S1280" s="1" t="s">
        <v>21</v>
      </c>
      <c r="V1280" s="1" t="s">
        <v>2783</v>
      </c>
      <c r="W1280" s="1">
        <v>13.650499999999999</v>
      </c>
      <c r="X1280" s="1">
        <v>-84.561539999999994</v>
      </c>
    </row>
    <row r="1281" spans="1:24">
      <c r="A1281" s="1">
        <v>1280</v>
      </c>
      <c r="B1281" s="1" t="s">
        <v>2784</v>
      </c>
      <c r="C1281" s="1" t="s">
        <v>2727</v>
      </c>
      <c r="D1281" s="1">
        <v>13.73598</v>
      </c>
      <c r="E1281" s="1">
        <v>-83.924880000000002</v>
      </c>
      <c r="F1281" s="1" t="s">
        <v>695</v>
      </c>
      <c r="G1281" s="1">
        <v>0</v>
      </c>
      <c r="H1281" s="1" t="s">
        <v>21</v>
      </c>
      <c r="I1281" s="1" t="s">
        <v>22</v>
      </c>
      <c r="J1281" s="1" t="s">
        <v>2746</v>
      </c>
      <c r="L1281" s="1" t="s">
        <v>61</v>
      </c>
      <c r="M1281" s="1" t="s">
        <v>695</v>
      </c>
      <c r="N1281" s="1">
        <v>5</v>
      </c>
      <c r="O1281" s="1" t="s">
        <v>21</v>
      </c>
      <c r="P1281" s="1" t="s">
        <v>25</v>
      </c>
      <c r="Q1281" s="1" t="s">
        <v>2785</v>
      </c>
      <c r="S1281" s="1" t="s">
        <v>21</v>
      </c>
      <c r="V1281" s="1" t="s">
        <v>2784</v>
      </c>
      <c r="W1281" s="1">
        <v>13.73598</v>
      </c>
      <c r="X1281" s="1">
        <v>-83.924880000000002</v>
      </c>
    </row>
    <row r="1282" spans="1:24">
      <c r="A1282" s="1">
        <v>1281</v>
      </c>
      <c r="B1282" s="1" t="s">
        <v>2786</v>
      </c>
      <c r="C1282" s="1" t="s">
        <v>2727</v>
      </c>
      <c r="D1282" s="1">
        <v>13.650449999999999</v>
      </c>
      <c r="E1282" s="1">
        <v>-84.306449999999998</v>
      </c>
      <c r="F1282" s="1" t="s">
        <v>3823</v>
      </c>
      <c r="G1282" s="1">
        <v>9</v>
      </c>
      <c r="H1282" s="1" t="s">
        <v>24</v>
      </c>
      <c r="I1282" s="1" t="s">
        <v>22</v>
      </c>
      <c r="J1282" s="1" t="s">
        <v>2772</v>
      </c>
      <c r="L1282" s="1" t="s">
        <v>61</v>
      </c>
      <c r="M1282" s="1" t="s">
        <v>3823</v>
      </c>
      <c r="N1282" s="1">
        <v>9</v>
      </c>
      <c r="O1282" s="1" t="s">
        <v>21</v>
      </c>
      <c r="P1282" s="1" t="s">
        <v>25</v>
      </c>
      <c r="Q1282" s="1" t="s">
        <v>1886</v>
      </c>
      <c r="S1282" s="1" t="s">
        <v>21</v>
      </c>
      <c r="V1282" s="1" t="s">
        <v>2786</v>
      </c>
      <c r="W1282" s="1">
        <v>13.650449999999999</v>
      </c>
      <c r="X1282" s="1">
        <v>-84.306449999999998</v>
      </c>
    </row>
    <row r="1283" spans="1:24">
      <c r="A1283" s="1">
        <v>1282</v>
      </c>
      <c r="B1283" s="1" t="s">
        <v>2787</v>
      </c>
      <c r="C1283" s="1" t="s">
        <v>2727</v>
      </c>
      <c r="D1283" s="1">
        <v>13.73485</v>
      </c>
      <c r="E1283" s="1">
        <v>-83.669920000000005</v>
      </c>
      <c r="F1283" s="1" t="s">
        <v>695</v>
      </c>
      <c r="G1283" s="1">
        <v>0</v>
      </c>
      <c r="H1283" s="1" t="s">
        <v>21</v>
      </c>
      <c r="I1283" s="1" t="s">
        <v>22</v>
      </c>
      <c r="J1283" s="1" t="s">
        <v>2788</v>
      </c>
      <c r="L1283" s="1" t="s">
        <v>61</v>
      </c>
      <c r="M1283" s="1" t="s">
        <v>695</v>
      </c>
      <c r="N1283" s="1">
        <v>4</v>
      </c>
      <c r="O1283" s="1" t="s">
        <v>21</v>
      </c>
      <c r="P1283" s="1" t="s">
        <v>25</v>
      </c>
      <c r="Q1283" s="1" t="s">
        <v>1541</v>
      </c>
      <c r="S1283" s="1" t="s">
        <v>21</v>
      </c>
      <c r="V1283" s="1" t="s">
        <v>2787</v>
      </c>
      <c r="W1283" s="1">
        <v>13.73485</v>
      </c>
      <c r="X1283" s="1">
        <v>-83.669920000000005</v>
      </c>
    </row>
    <row r="1284" spans="1:24">
      <c r="A1284" s="1">
        <v>1283</v>
      </c>
      <c r="B1284" s="1" t="s">
        <v>2789</v>
      </c>
      <c r="C1284" s="1" t="s">
        <v>2727</v>
      </c>
      <c r="D1284" s="1">
        <v>13.65038</v>
      </c>
      <c r="E1284" s="1">
        <v>-84.051370000000006</v>
      </c>
      <c r="F1284" s="1" t="s">
        <v>695</v>
      </c>
      <c r="G1284" s="1">
        <v>0</v>
      </c>
      <c r="H1284" s="1" t="s">
        <v>21</v>
      </c>
      <c r="I1284" s="1" t="s">
        <v>1087</v>
      </c>
      <c r="J1284" s="1" t="s">
        <v>2728</v>
      </c>
      <c r="L1284" s="1" t="s">
        <v>24</v>
      </c>
      <c r="M1284" s="1" t="s">
        <v>695</v>
      </c>
      <c r="N1284" s="1">
        <v>3</v>
      </c>
      <c r="O1284" s="1" t="s">
        <v>21</v>
      </c>
      <c r="P1284" s="1" t="s">
        <v>25</v>
      </c>
      <c r="Q1284" s="1" t="s">
        <v>1908</v>
      </c>
      <c r="S1284" s="1" t="s">
        <v>21</v>
      </c>
      <c r="V1284" s="1" t="s">
        <v>2789</v>
      </c>
      <c r="W1284" s="1">
        <v>13.65038</v>
      </c>
      <c r="X1284" s="1">
        <v>-84.051370000000006</v>
      </c>
    </row>
    <row r="1285" spans="1:24">
      <c r="A1285" s="1">
        <v>1284</v>
      </c>
      <c r="B1285" s="1" t="s">
        <v>2790</v>
      </c>
      <c r="C1285" s="1" t="s">
        <v>2727</v>
      </c>
      <c r="D1285" s="1">
        <v>13.65033</v>
      </c>
      <c r="E1285" s="1">
        <v>-83.796279999999996</v>
      </c>
      <c r="F1285" s="1" t="s">
        <v>695</v>
      </c>
      <c r="G1285" s="1">
        <v>0</v>
      </c>
      <c r="H1285" s="1" t="s">
        <v>21</v>
      </c>
      <c r="I1285" s="1" t="s">
        <v>1087</v>
      </c>
      <c r="J1285" s="1" t="s">
        <v>2728</v>
      </c>
      <c r="L1285" s="1" t="s">
        <v>24</v>
      </c>
      <c r="M1285" s="1" t="s">
        <v>695</v>
      </c>
      <c r="N1285" s="1">
        <v>3</v>
      </c>
      <c r="O1285" s="1" t="s">
        <v>21</v>
      </c>
      <c r="P1285" s="1" t="s">
        <v>25</v>
      </c>
      <c r="Q1285" s="1" t="s">
        <v>1609</v>
      </c>
      <c r="S1285" s="1" t="s">
        <v>21</v>
      </c>
      <c r="V1285" s="1" t="s">
        <v>2790</v>
      </c>
      <c r="W1285" s="1">
        <v>13.65033</v>
      </c>
      <c r="X1285" s="1">
        <v>-83.796279999999996</v>
      </c>
    </row>
    <row r="1286" spans="1:24">
      <c r="A1286" s="1">
        <v>1285</v>
      </c>
      <c r="B1286" s="1" t="s">
        <v>2791</v>
      </c>
      <c r="C1286" s="1" t="s">
        <v>2727</v>
      </c>
      <c r="D1286" s="1">
        <v>13.65029</v>
      </c>
      <c r="E1286" s="1">
        <v>-83.711250000000007</v>
      </c>
      <c r="F1286" s="1" t="s">
        <v>695</v>
      </c>
      <c r="G1286" s="1">
        <v>0</v>
      </c>
      <c r="H1286" s="1" t="s">
        <v>21</v>
      </c>
      <c r="I1286" s="1" t="s">
        <v>1087</v>
      </c>
      <c r="J1286" s="1" t="s">
        <v>2728</v>
      </c>
      <c r="L1286" s="1" t="s">
        <v>24</v>
      </c>
      <c r="M1286" s="1" t="s">
        <v>695</v>
      </c>
      <c r="N1286" s="1">
        <v>4</v>
      </c>
      <c r="O1286" s="1" t="s">
        <v>21</v>
      </c>
      <c r="P1286" s="1" t="s">
        <v>25</v>
      </c>
      <c r="Q1286" s="1" t="s">
        <v>2379</v>
      </c>
      <c r="S1286" s="1" t="s">
        <v>21</v>
      </c>
      <c r="V1286" s="1" t="s">
        <v>2791</v>
      </c>
      <c r="W1286" s="1">
        <v>13.65029</v>
      </c>
      <c r="X1286" s="1">
        <v>-83.711250000000007</v>
      </c>
    </row>
    <row r="1287" spans="1:24">
      <c r="A1287" s="1">
        <v>1286</v>
      </c>
      <c r="B1287" s="1" t="s">
        <v>2792</v>
      </c>
      <c r="C1287" s="1" t="s">
        <v>2727</v>
      </c>
      <c r="D1287" s="1">
        <v>13.82089</v>
      </c>
      <c r="E1287" s="1">
        <v>-84.433959999999999</v>
      </c>
      <c r="F1287" s="1" t="s">
        <v>216</v>
      </c>
      <c r="G1287" s="1">
        <v>0</v>
      </c>
      <c r="H1287" s="1" t="s">
        <v>24</v>
      </c>
      <c r="I1287" s="1" t="s">
        <v>22</v>
      </c>
      <c r="J1287" s="1" t="s">
        <v>2772</v>
      </c>
      <c r="L1287" s="1" t="s">
        <v>61</v>
      </c>
      <c r="M1287" s="1" t="s">
        <v>216</v>
      </c>
      <c r="N1287" s="1">
        <v>0</v>
      </c>
      <c r="O1287" s="1" t="s">
        <v>21</v>
      </c>
      <c r="P1287" s="1" t="s">
        <v>25</v>
      </c>
      <c r="Q1287" s="1" t="s">
        <v>1856</v>
      </c>
      <c r="S1287" s="1" t="s">
        <v>21</v>
      </c>
      <c r="V1287" s="1" t="s">
        <v>2792</v>
      </c>
      <c r="W1287" s="1">
        <v>13.82089</v>
      </c>
      <c r="X1287" s="1">
        <v>-84.433959999999999</v>
      </c>
    </row>
    <row r="1288" spans="1:24">
      <c r="A1288" s="1">
        <v>1287</v>
      </c>
      <c r="B1288" s="1" t="s">
        <v>2793</v>
      </c>
      <c r="C1288" s="1" t="s">
        <v>2727</v>
      </c>
      <c r="D1288" s="1">
        <v>13.73554</v>
      </c>
      <c r="E1288" s="1">
        <v>-84.392380000000003</v>
      </c>
      <c r="F1288" s="1" t="s">
        <v>216</v>
      </c>
      <c r="G1288" s="1">
        <v>0</v>
      </c>
      <c r="H1288" s="1" t="s">
        <v>24</v>
      </c>
      <c r="I1288" s="1" t="s">
        <v>1087</v>
      </c>
      <c r="J1288" s="1" t="s">
        <v>2781</v>
      </c>
      <c r="L1288" s="1" t="s">
        <v>24</v>
      </c>
      <c r="M1288" s="1" t="s">
        <v>54</v>
      </c>
      <c r="N1288" s="1">
        <v>2</v>
      </c>
      <c r="O1288" s="1" t="s">
        <v>21</v>
      </c>
      <c r="P1288" s="1" t="s">
        <v>25</v>
      </c>
      <c r="Q1288" s="1" t="s">
        <v>1856</v>
      </c>
      <c r="S1288" s="1" t="s">
        <v>21</v>
      </c>
      <c r="V1288" s="1" t="s">
        <v>2793</v>
      </c>
      <c r="W1288" s="1">
        <v>13.73554</v>
      </c>
      <c r="X1288" s="1">
        <v>-84.392380000000003</v>
      </c>
    </row>
    <row r="1289" spans="1:24">
      <c r="A1289" s="1">
        <v>1288</v>
      </c>
      <c r="B1289" s="1" t="s">
        <v>2794</v>
      </c>
      <c r="C1289" s="1" t="s">
        <v>2727</v>
      </c>
      <c r="D1289" s="1">
        <v>13.81992</v>
      </c>
      <c r="E1289" s="1">
        <v>-84.178870000000003</v>
      </c>
      <c r="F1289" s="1" t="s">
        <v>3822</v>
      </c>
      <c r="G1289" s="1">
        <v>3</v>
      </c>
      <c r="H1289" s="1" t="s">
        <v>24</v>
      </c>
      <c r="I1289" s="1" t="s">
        <v>1087</v>
      </c>
      <c r="J1289" s="1" t="s">
        <v>2781</v>
      </c>
      <c r="L1289" s="1" t="s">
        <v>24</v>
      </c>
      <c r="M1289" s="1" t="s">
        <v>54</v>
      </c>
      <c r="N1289" s="1">
        <v>0</v>
      </c>
      <c r="O1289" s="1" t="s">
        <v>21</v>
      </c>
      <c r="P1289" s="1" t="s">
        <v>25</v>
      </c>
      <c r="Q1289" s="1" t="s">
        <v>1566</v>
      </c>
      <c r="S1289" s="1" t="s">
        <v>21</v>
      </c>
      <c r="V1289" s="1" t="s">
        <v>2794</v>
      </c>
      <c r="W1289" s="1">
        <v>13.81992</v>
      </c>
      <c r="X1289" s="1">
        <v>-84.178870000000003</v>
      </c>
    </row>
    <row r="1290" spans="1:24">
      <c r="A1290" s="1">
        <v>1289</v>
      </c>
      <c r="B1290" s="1" t="s">
        <v>2795</v>
      </c>
      <c r="C1290" s="1" t="s">
        <v>2727</v>
      </c>
      <c r="D1290" s="1">
        <v>13.73551</v>
      </c>
      <c r="E1290" s="1">
        <v>-84.137379999999993</v>
      </c>
      <c r="F1290" s="1" t="s">
        <v>695</v>
      </c>
      <c r="G1290" s="1">
        <v>0</v>
      </c>
      <c r="H1290" s="1" t="s">
        <v>21</v>
      </c>
      <c r="I1290" s="1" t="s">
        <v>22</v>
      </c>
      <c r="J1290" s="1" t="s">
        <v>2730</v>
      </c>
      <c r="L1290" s="1" t="s">
        <v>61</v>
      </c>
      <c r="M1290" s="1" t="s">
        <v>695</v>
      </c>
      <c r="N1290" s="1">
        <v>5</v>
      </c>
      <c r="O1290" s="1" t="s">
        <v>21</v>
      </c>
      <c r="P1290" s="1" t="s">
        <v>25</v>
      </c>
      <c r="Q1290" s="1" t="s">
        <v>1548</v>
      </c>
      <c r="S1290" s="1" t="s">
        <v>21</v>
      </c>
      <c r="V1290" s="1" t="s">
        <v>2795</v>
      </c>
      <c r="W1290" s="1">
        <v>13.73551</v>
      </c>
      <c r="X1290" s="1">
        <v>-84.137379999999993</v>
      </c>
    </row>
    <row r="1291" spans="1:24">
      <c r="A1291" s="1">
        <v>1290</v>
      </c>
      <c r="B1291" s="1" t="s">
        <v>2796</v>
      </c>
      <c r="C1291" s="1" t="s">
        <v>2727</v>
      </c>
      <c r="D1291" s="1">
        <v>13.82085</v>
      </c>
      <c r="E1291" s="1">
        <v>-83.923770000000005</v>
      </c>
      <c r="F1291" s="1" t="s">
        <v>54</v>
      </c>
      <c r="G1291" s="1">
        <v>0</v>
      </c>
      <c r="H1291" s="1" t="s">
        <v>24</v>
      </c>
      <c r="I1291" s="1" t="s">
        <v>1087</v>
      </c>
      <c r="J1291" s="1" t="s">
        <v>2797</v>
      </c>
      <c r="L1291" s="1" t="s">
        <v>24</v>
      </c>
      <c r="M1291" s="1" t="s">
        <v>54</v>
      </c>
      <c r="N1291" s="1">
        <v>0</v>
      </c>
      <c r="O1291" s="1" t="s">
        <v>21</v>
      </c>
      <c r="P1291" s="1" t="s">
        <v>25</v>
      </c>
      <c r="Q1291" s="1" t="s">
        <v>2785</v>
      </c>
      <c r="S1291" s="1" t="s">
        <v>21</v>
      </c>
      <c r="V1291" s="1" t="s">
        <v>2796</v>
      </c>
      <c r="W1291" s="1">
        <v>13.82085</v>
      </c>
      <c r="X1291" s="1">
        <v>-83.923770000000005</v>
      </c>
    </row>
    <row r="1292" spans="1:24">
      <c r="A1292" s="1">
        <v>1291</v>
      </c>
      <c r="B1292" s="1" t="s">
        <v>2798</v>
      </c>
      <c r="C1292" s="1" t="s">
        <v>2727</v>
      </c>
      <c r="D1292" s="1">
        <v>13.73545</v>
      </c>
      <c r="E1292" s="1">
        <v>-83.882390000000001</v>
      </c>
      <c r="F1292" s="1" t="s">
        <v>695</v>
      </c>
      <c r="G1292" s="1">
        <v>0</v>
      </c>
      <c r="H1292" s="1" t="s">
        <v>24</v>
      </c>
      <c r="I1292" s="1" t="s">
        <v>1087</v>
      </c>
      <c r="J1292" s="1" t="s">
        <v>2728</v>
      </c>
      <c r="L1292" s="1" t="s">
        <v>24</v>
      </c>
      <c r="M1292" s="1" t="s">
        <v>695</v>
      </c>
      <c r="N1292" s="1">
        <v>0</v>
      </c>
      <c r="O1292" s="1" t="s">
        <v>21</v>
      </c>
      <c r="P1292" s="1" t="s">
        <v>25</v>
      </c>
      <c r="Q1292" s="1" t="s">
        <v>1541</v>
      </c>
      <c r="S1292" s="1" t="s">
        <v>21</v>
      </c>
      <c r="V1292" s="1" t="s">
        <v>2798</v>
      </c>
      <c r="W1292" s="1">
        <v>13.73545</v>
      </c>
      <c r="X1292" s="1">
        <v>-83.882390000000001</v>
      </c>
    </row>
    <row r="1293" spans="1:24">
      <c r="A1293" s="1">
        <v>1292</v>
      </c>
      <c r="B1293" s="1" t="s">
        <v>2799</v>
      </c>
      <c r="C1293" s="1" t="s">
        <v>2727</v>
      </c>
      <c r="D1293" s="1">
        <v>13.819699999999999</v>
      </c>
      <c r="E1293" s="1">
        <v>-83.668719999999993</v>
      </c>
      <c r="F1293" s="1" t="s">
        <v>695</v>
      </c>
      <c r="G1293" s="1">
        <v>0</v>
      </c>
      <c r="H1293" s="1" t="s">
        <v>24</v>
      </c>
      <c r="I1293" s="1" t="s">
        <v>1087</v>
      </c>
      <c r="J1293" s="1" t="s">
        <v>2797</v>
      </c>
      <c r="L1293" s="1" t="s">
        <v>24</v>
      </c>
      <c r="M1293" s="1" t="s">
        <v>695</v>
      </c>
      <c r="N1293" s="1">
        <v>0</v>
      </c>
      <c r="O1293" s="1" t="s">
        <v>21</v>
      </c>
      <c r="P1293" s="1" t="s">
        <v>25</v>
      </c>
      <c r="Q1293" s="1" t="s">
        <v>1865</v>
      </c>
      <c r="S1293" s="1" t="s">
        <v>21</v>
      </c>
      <c r="V1293" s="1" t="s">
        <v>2799</v>
      </c>
      <c r="W1293" s="1">
        <v>13.819699999999999</v>
      </c>
      <c r="X1293" s="1">
        <v>-83.668719999999993</v>
      </c>
    </row>
    <row r="1294" spans="1:24">
      <c r="A1294" s="1">
        <v>1293</v>
      </c>
      <c r="B1294" s="1" t="s">
        <v>2800</v>
      </c>
      <c r="C1294" s="1" t="s">
        <v>2727</v>
      </c>
      <c r="D1294" s="1">
        <v>13.81963</v>
      </c>
      <c r="E1294" s="1">
        <v>-83.498670000000004</v>
      </c>
      <c r="F1294" s="1" t="s">
        <v>695</v>
      </c>
      <c r="G1294" s="1">
        <v>0</v>
      </c>
      <c r="H1294" s="1" t="s">
        <v>21</v>
      </c>
      <c r="I1294" s="1" t="s">
        <v>1087</v>
      </c>
      <c r="J1294" s="1" t="s">
        <v>2801</v>
      </c>
      <c r="L1294" s="1" t="s">
        <v>24</v>
      </c>
      <c r="M1294" s="1" t="s">
        <v>695</v>
      </c>
      <c r="N1294" s="1">
        <v>5</v>
      </c>
      <c r="O1294" s="1" t="s">
        <v>21</v>
      </c>
      <c r="P1294" s="1" t="s">
        <v>25</v>
      </c>
      <c r="Q1294" s="1" t="s">
        <v>1396</v>
      </c>
      <c r="S1294" s="1" t="s">
        <v>21</v>
      </c>
      <c r="V1294" s="1" t="s">
        <v>2800</v>
      </c>
      <c r="W1294" s="1">
        <v>13.81963</v>
      </c>
      <c r="X1294" s="1">
        <v>-83.498670000000004</v>
      </c>
    </row>
    <row r="1295" spans="1:24">
      <c r="A1295" s="1">
        <v>1294</v>
      </c>
      <c r="B1295" s="1" t="s">
        <v>2802</v>
      </c>
      <c r="C1295" s="1" t="s">
        <v>2727</v>
      </c>
      <c r="D1295" s="1">
        <v>13.82044</v>
      </c>
      <c r="E1295" s="1">
        <v>-84.391440000000003</v>
      </c>
      <c r="F1295" s="1" t="s">
        <v>216</v>
      </c>
      <c r="G1295" s="1">
        <v>0</v>
      </c>
      <c r="H1295" s="1" t="s">
        <v>24</v>
      </c>
      <c r="I1295" s="1" t="s">
        <v>1087</v>
      </c>
      <c r="J1295" s="1" t="s">
        <v>2781</v>
      </c>
      <c r="L1295" s="1" t="s">
        <v>24</v>
      </c>
      <c r="M1295" s="1" t="s">
        <v>3822</v>
      </c>
      <c r="N1295" s="1">
        <v>4</v>
      </c>
      <c r="O1295" s="1" t="s">
        <v>21</v>
      </c>
      <c r="P1295" s="1" t="s">
        <v>25</v>
      </c>
      <c r="Q1295" s="1" t="s">
        <v>1856</v>
      </c>
      <c r="S1295" s="1" t="s">
        <v>21</v>
      </c>
      <c r="V1295" s="1" t="s">
        <v>2802</v>
      </c>
      <c r="W1295" s="1">
        <v>13.82044</v>
      </c>
      <c r="X1295" s="1">
        <v>-84.391440000000003</v>
      </c>
    </row>
    <row r="1296" spans="1:24">
      <c r="A1296" s="1">
        <v>1295</v>
      </c>
      <c r="B1296" s="1" t="s">
        <v>2803</v>
      </c>
      <c r="C1296" s="1" t="s">
        <v>2727</v>
      </c>
      <c r="D1296" s="1">
        <v>13.820399999999999</v>
      </c>
      <c r="E1296" s="1">
        <v>-84.136349999999993</v>
      </c>
      <c r="F1296" s="1" t="s">
        <v>3822</v>
      </c>
      <c r="G1296" s="1">
        <v>3</v>
      </c>
      <c r="H1296" s="1" t="s">
        <v>24</v>
      </c>
      <c r="I1296" s="1" t="s">
        <v>1087</v>
      </c>
      <c r="J1296" s="1" t="s">
        <v>2781</v>
      </c>
      <c r="L1296" s="1" t="s">
        <v>24</v>
      </c>
      <c r="M1296" s="1" t="s">
        <v>3822</v>
      </c>
      <c r="N1296" s="1">
        <v>4</v>
      </c>
      <c r="O1296" s="1" t="s">
        <v>21</v>
      </c>
      <c r="P1296" s="1" t="s">
        <v>25</v>
      </c>
      <c r="Q1296" s="1" t="s">
        <v>1566</v>
      </c>
      <c r="S1296" s="1" t="s">
        <v>21</v>
      </c>
      <c r="V1296" s="1" t="s">
        <v>2803</v>
      </c>
      <c r="W1296" s="1">
        <v>13.820399999999999</v>
      </c>
      <c r="X1296" s="1">
        <v>-84.136349999999993</v>
      </c>
    </row>
    <row r="1297" spans="1:24">
      <c r="A1297" s="1">
        <v>1296</v>
      </c>
      <c r="B1297" s="1" t="s">
        <v>2804</v>
      </c>
      <c r="C1297" s="1" t="s">
        <v>2727</v>
      </c>
      <c r="D1297" s="1">
        <v>13.820320000000001</v>
      </c>
      <c r="E1297" s="1">
        <v>-83.881270000000001</v>
      </c>
      <c r="F1297" s="1" t="s">
        <v>695</v>
      </c>
      <c r="G1297" s="1">
        <v>0</v>
      </c>
      <c r="H1297" s="1" t="s">
        <v>24</v>
      </c>
      <c r="I1297" s="1" t="s">
        <v>1087</v>
      </c>
      <c r="J1297" s="1" t="s">
        <v>2797</v>
      </c>
      <c r="L1297" s="1" t="s">
        <v>24</v>
      </c>
      <c r="M1297" s="1" t="s">
        <v>695</v>
      </c>
      <c r="N1297" s="1">
        <v>0</v>
      </c>
      <c r="O1297" s="1" t="s">
        <v>21</v>
      </c>
      <c r="P1297" s="1" t="s">
        <v>25</v>
      </c>
      <c r="Q1297" s="1" t="s">
        <v>1541</v>
      </c>
      <c r="S1297" s="1" t="s">
        <v>21</v>
      </c>
      <c r="V1297" s="1" t="s">
        <v>2804</v>
      </c>
      <c r="W1297" s="1">
        <v>13.820320000000001</v>
      </c>
      <c r="X1297" s="1">
        <v>-83.881270000000001</v>
      </c>
    </row>
    <row r="1298" spans="1:24">
      <c r="A1298" s="1">
        <v>1297</v>
      </c>
      <c r="B1298" s="1" t="s">
        <v>2805</v>
      </c>
      <c r="C1298" s="1" t="s">
        <v>2727</v>
      </c>
      <c r="D1298" s="1">
        <v>13.905060000000001</v>
      </c>
      <c r="E1298" s="1">
        <v>-84.349819999999994</v>
      </c>
      <c r="F1298" s="1" t="s">
        <v>216</v>
      </c>
      <c r="G1298" s="1">
        <v>1</v>
      </c>
      <c r="H1298" s="1" t="s">
        <v>24</v>
      </c>
      <c r="I1298" s="1" t="s">
        <v>1087</v>
      </c>
      <c r="J1298" s="1" t="s">
        <v>2781</v>
      </c>
      <c r="L1298" s="1" t="s">
        <v>24</v>
      </c>
      <c r="M1298" s="1" t="s">
        <v>3822</v>
      </c>
      <c r="N1298" s="1">
        <v>4</v>
      </c>
      <c r="O1298" s="1" t="s">
        <v>21</v>
      </c>
      <c r="P1298" s="1" t="s">
        <v>25</v>
      </c>
      <c r="Q1298" s="1" t="s">
        <v>1527</v>
      </c>
      <c r="S1298" s="1" t="s">
        <v>21</v>
      </c>
      <c r="V1298" s="1" t="s">
        <v>2805</v>
      </c>
      <c r="W1298" s="1">
        <v>13.905060000000001</v>
      </c>
      <c r="X1298" s="1">
        <v>-84.349819999999994</v>
      </c>
    </row>
    <row r="1299" spans="1:24">
      <c r="A1299" s="1">
        <v>1298</v>
      </c>
      <c r="B1299" s="1" t="s">
        <v>2806</v>
      </c>
      <c r="C1299" s="1" t="s">
        <v>2727</v>
      </c>
      <c r="D1299" s="1">
        <v>13.820270000000001</v>
      </c>
      <c r="E1299" s="1">
        <v>-83.626180000000005</v>
      </c>
      <c r="F1299" s="1" t="s">
        <v>695</v>
      </c>
      <c r="G1299" s="1">
        <v>0</v>
      </c>
      <c r="H1299" s="1" t="s">
        <v>21</v>
      </c>
      <c r="I1299" s="1" t="s">
        <v>1087</v>
      </c>
      <c r="J1299" s="1" t="s">
        <v>2801</v>
      </c>
      <c r="L1299" s="1" t="s">
        <v>24</v>
      </c>
      <c r="M1299" s="1" t="s">
        <v>695</v>
      </c>
      <c r="N1299" s="1">
        <v>3</v>
      </c>
      <c r="O1299" s="1" t="s">
        <v>21</v>
      </c>
      <c r="P1299" s="1" t="s">
        <v>25</v>
      </c>
      <c r="Q1299" s="1" t="s">
        <v>2807</v>
      </c>
      <c r="S1299" s="1" t="s">
        <v>21</v>
      </c>
      <c r="V1299" s="1" t="s">
        <v>2806</v>
      </c>
      <c r="W1299" s="1">
        <v>13.820270000000001</v>
      </c>
      <c r="X1299" s="1">
        <v>-83.626180000000005</v>
      </c>
    </row>
    <row r="1300" spans="1:24">
      <c r="A1300" s="1">
        <v>1299</v>
      </c>
      <c r="B1300" s="1" t="s">
        <v>2808</v>
      </c>
      <c r="C1300" s="1" t="s">
        <v>2727</v>
      </c>
      <c r="D1300" s="1">
        <v>13.90597</v>
      </c>
      <c r="E1300" s="1">
        <v>-84.094880000000003</v>
      </c>
      <c r="F1300" s="1" t="s">
        <v>54</v>
      </c>
      <c r="G1300" s="1">
        <v>0</v>
      </c>
      <c r="H1300" s="1" t="s">
        <v>24</v>
      </c>
      <c r="I1300" s="1" t="s">
        <v>1087</v>
      </c>
      <c r="J1300" s="1" t="s">
        <v>2781</v>
      </c>
      <c r="L1300" s="1" t="s">
        <v>24</v>
      </c>
      <c r="M1300" s="1" t="s">
        <v>54</v>
      </c>
      <c r="N1300" s="1">
        <v>0</v>
      </c>
      <c r="O1300" s="1" t="s">
        <v>21</v>
      </c>
      <c r="P1300" s="1" t="s">
        <v>25</v>
      </c>
      <c r="Q1300" s="1" t="s">
        <v>2807</v>
      </c>
      <c r="S1300" s="1" t="s">
        <v>21</v>
      </c>
      <c r="V1300" s="1" t="s">
        <v>2808</v>
      </c>
      <c r="W1300" s="1">
        <v>13.90597</v>
      </c>
      <c r="X1300" s="1">
        <v>-84.094880000000003</v>
      </c>
    </row>
    <row r="1301" spans="1:24">
      <c r="A1301" s="1">
        <v>1300</v>
      </c>
      <c r="B1301" s="1" t="s">
        <v>2809</v>
      </c>
      <c r="C1301" s="1" t="s">
        <v>2727</v>
      </c>
      <c r="D1301" s="1">
        <v>13.90488</v>
      </c>
      <c r="E1301" s="1">
        <v>-83.839849999999998</v>
      </c>
      <c r="F1301" s="1" t="s">
        <v>216</v>
      </c>
      <c r="G1301" s="1">
        <v>0</v>
      </c>
      <c r="H1301" s="1" t="s">
        <v>24</v>
      </c>
      <c r="I1301" s="1" t="s">
        <v>1087</v>
      </c>
      <c r="J1301" s="1" t="s">
        <v>2797</v>
      </c>
      <c r="L1301" s="1" t="s">
        <v>24</v>
      </c>
      <c r="M1301" s="1" t="s">
        <v>216</v>
      </c>
      <c r="N1301" s="1">
        <v>0</v>
      </c>
      <c r="O1301" s="1" t="s">
        <v>21</v>
      </c>
      <c r="P1301" s="1" t="s">
        <v>25</v>
      </c>
      <c r="Q1301" s="1" t="s">
        <v>2810</v>
      </c>
      <c r="S1301" s="1" t="s">
        <v>21</v>
      </c>
      <c r="V1301" s="1" t="s">
        <v>2809</v>
      </c>
      <c r="W1301" s="1">
        <v>13.90488</v>
      </c>
      <c r="X1301" s="1">
        <v>-83.839849999999998</v>
      </c>
    </row>
    <row r="1302" spans="1:24">
      <c r="A1302" s="1">
        <v>1301</v>
      </c>
      <c r="B1302" s="1" t="s">
        <v>2811</v>
      </c>
      <c r="C1302" s="1" t="s">
        <v>2727</v>
      </c>
      <c r="D1302" s="1">
        <v>13.90597</v>
      </c>
      <c r="E1302" s="1">
        <v>-83.584869999999995</v>
      </c>
      <c r="F1302" s="1" t="s">
        <v>695</v>
      </c>
      <c r="G1302" s="1">
        <v>0</v>
      </c>
      <c r="H1302" s="1" t="s">
        <v>21</v>
      </c>
      <c r="I1302" s="1" t="s">
        <v>1087</v>
      </c>
      <c r="J1302" s="1" t="s">
        <v>2801</v>
      </c>
      <c r="L1302" s="1" t="s">
        <v>24</v>
      </c>
      <c r="M1302" s="1" t="s">
        <v>695</v>
      </c>
      <c r="N1302" s="1">
        <v>4</v>
      </c>
      <c r="O1302" s="1" t="s">
        <v>21</v>
      </c>
      <c r="P1302" s="1" t="s">
        <v>25</v>
      </c>
      <c r="Q1302" s="1" t="s">
        <v>1362</v>
      </c>
      <c r="S1302" s="1" t="s">
        <v>21</v>
      </c>
      <c r="V1302" s="1" t="s">
        <v>2811</v>
      </c>
      <c r="W1302" s="1">
        <v>13.90597</v>
      </c>
      <c r="X1302" s="1">
        <v>-83.584869999999995</v>
      </c>
    </row>
    <row r="1303" spans="1:24">
      <c r="A1303" s="1">
        <v>1302</v>
      </c>
      <c r="B1303" s="1" t="s">
        <v>2812</v>
      </c>
      <c r="C1303" s="1" t="s">
        <v>2727</v>
      </c>
      <c r="D1303" s="1">
        <v>13.905519999999999</v>
      </c>
      <c r="E1303" s="1">
        <v>-84.392349999999993</v>
      </c>
      <c r="F1303" s="1" t="s">
        <v>216</v>
      </c>
      <c r="G1303" s="1">
        <v>0</v>
      </c>
      <c r="H1303" s="1" t="s">
        <v>24</v>
      </c>
      <c r="I1303" s="1" t="s">
        <v>1087</v>
      </c>
      <c r="J1303" s="1" t="s">
        <v>2781</v>
      </c>
      <c r="L1303" s="1" t="s">
        <v>24</v>
      </c>
      <c r="M1303" s="1" t="s">
        <v>216</v>
      </c>
      <c r="N1303" s="1">
        <v>0</v>
      </c>
      <c r="O1303" s="1" t="s">
        <v>21</v>
      </c>
      <c r="P1303" s="1" t="s">
        <v>25</v>
      </c>
      <c r="Q1303" s="1" t="s">
        <v>1527</v>
      </c>
      <c r="S1303" s="1" t="s">
        <v>21</v>
      </c>
      <c r="V1303" s="1" t="s">
        <v>2812</v>
      </c>
      <c r="W1303" s="1">
        <v>13.905519999999999</v>
      </c>
      <c r="X1303" s="1">
        <v>-84.392349999999993</v>
      </c>
    </row>
    <row r="1304" spans="1:24">
      <c r="A1304" s="1">
        <v>1303</v>
      </c>
      <c r="B1304" s="1" t="s">
        <v>2813</v>
      </c>
      <c r="C1304" s="1" t="s">
        <v>2727</v>
      </c>
      <c r="D1304" s="1">
        <v>13.90549</v>
      </c>
      <c r="E1304" s="1">
        <v>-84.137349999999998</v>
      </c>
      <c r="F1304" s="1" t="s">
        <v>216</v>
      </c>
      <c r="G1304" s="1">
        <v>0</v>
      </c>
      <c r="H1304" s="1" t="s">
        <v>24</v>
      </c>
      <c r="I1304" s="1" t="s">
        <v>1087</v>
      </c>
      <c r="J1304" s="1" t="s">
        <v>2781</v>
      </c>
      <c r="L1304" s="1" t="s">
        <v>24</v>
      </c>
      <c r="M1304" s="1" t="s">
        <v>216</v>
      </c>
      <c r="N1304" s="1">
        <v>0</v>
      </c>
      <c r="O1304" s="1" t="s">
        <v>21</v>
      </c>
      <c r="P1304" s="1" t="s">
        <v>25</v>
      </c>
      <c r="Q1304" s="1" t="s">
        <v>1512</v>
      </c>
      <c r="S1304" s="1" t="s">
        <v>21</v>
      </c>
      <c r="V1304" s="1" t="s">
        <v>2813</v>
      </c>
      <c r="W1304" s="1">
        <v>13.90549</v>
      </c>
      <c r="X1304" s="1">
        <v>-84.137349999999998</v>
      </c>
    </row>
    <row r="1305" spans="1:24">
      <c r="A1305" s="1">
        <v>1304</v>
      </c>
      <c r="B1305" s="1" t="s">
        <v>2814</v>
      </c>
      <c r="C1305" s="1" t="s">
        <v>2727</v>
      </c>
      <c r="D1305" s="1">
        <v>13.905430000000001</v>
      </c>
      <c r="E1305" s="1">
        <v>-83.882360000000006</v>
      </c>
      <c r="F1305" s="1" t="s">
        <v>216</v>
      </c>
      <c r="G1305" s="1">
        <v>0</v>
      </c>
      <c r="H1305" s="1" t="s">
        <v>24</v>
      </c>
      <c r="I1305" s="1" t="s">
        <v>1087</v>
      </c>
      <c r="J1305" s="1" t="s">
        <v>2797</v>
      </c>
      <c r="L1305" s="1" t="s">
        <v>24</v>
      </c>
      <c r="M1305" s="1" t="s">
        <v>216</v>
      </c>
      <c r="N1305" s="1">
        <v>0</v>
      </c>
      <c r="O1305" s="1" t="s">
        <v>21</v>
      </c>
      <c r="P1305" s="1" t="s">
        <v>25</v>
      </c>
      <c r="Q1305" s="1" t="s">
        <v>2810</v>
      </c>
      <c r="S1305" s="1" t="s">
        <v>21</v>
      </c>
      <c r="V1305" s="1" t="s">
        <v>2814</v>
      </c>
      <c r="W1305" s="1">
        <v>13.905430000000001</v>
      </c>
      <c r="X1305" s="1">
        <v>-83.882360000000006</v>
      </c>
    </row>
    <row r="1306" spans="1:24">
      <c r="A1306" s="1">
        <v>1305</v>
      </c>
      <c r="B1306" s="1" t="s">
        <v>2815</v>
      </c>
      <c r="C1306" s="1" t="s">
        <v>2727</v>
      </c>
      <c r="D1306" s="1">
        <v>13.990880000000001</v>
      </c>
      <c r="E1306" s="1">
        <v>-84.433949999999996</v>
      </c>
      <c r="F1306" s="1" t="s">
        <v>1007</v>
      </c>
      <c r="G1306" s="1">
        <v>0</v>
      </c>
      <c r="H1306" s="1" t="s">
        <v>24</v>
      </c>
      <c r="I1306" s="1" t="s">
        <v>1087</v>
      </c>
      <c r="J1306" s="1" t="s">
        <v>2781</v>
      </c>
      <c r="L1306" s="1" t="s">
        <v>24</v>
      </c>
      <c r="M1306" s="1" t="s">
        <v>1007</v>
      </c>
      <c r="N1306" s="1">
        <v>0</v>
      </c>
      <c r="O1306" s="1" t="s">
        <v>21</v>
      </c>
      <c r="P1306" s="1" t="s">
        <v>25</v>
      </c>
      <c r="Q1306" s="1" t="s">
        <v>1527</v>
      </c>
      <c r="S1306" s="1" t="s">
        <v>21</v>
      </c>
      <c r="V1306" s="1" t="s">
        <v>2815</v>
      </c>
      <c r="W1306" s="1">
        <v>13.990880000000001</v>
      </c>
      <c r="X1306" s="1">
        <v>-84.433949999999996</v>
      </c>
    </row>
    <row r="1307" spans="1:24">
      <c r="A1307" s="1">
        <v>1306</v>
      </c>
      <c r="B1307" s="1" t="s">
        <v>2816</v>
      </c>
      <c r="C1307" s="1" t="s">
        <v>2727</v>
      </c>
      <c r="D1307" s="1">
        <v>13.9054</v>
      </c>
      <c r="E1307" s="1">
        <v>-83.627359999999996</v>
      </c>
      <c r="F1307" s="1" t="s">
        <v>695</v>
      </c>
      <c r="G1307" s="1">
        <v>0</v>
      </c>
      <c r="H1307" s="1" t="s">
        <v>24</v>
      </c>
      <c r="I1307" s="1" t="s">
        <v>1087</v>
      </c>
      <c r="J1307" s="1" t="s">
        <v>2797</v>
      </c>
      <c r="L1307" s="1" t="s">
        <v>24</v>
      </c>
      <c r="M1307" s="1" t="s">
        <v>216</v>
      </c>
      <c r="N1307" s="1">
        <v>0</v>
      </c>
      <c r="O1307" s="1" t="s">
        <v>21</v>
      </c>
      <c r="P1307" s="1" t="s">
        <v>25</v>
      </c>
      <c r="Q1307" s="1" t="s">
        <v>1362</v>
      </c>
      <c r="S1307" s="1" t="s">
        <v>21</v>
      </c>
      <c r="V1307" s="1" t="s">
        <v>2816</v>
      </c>
      <c r="W1307" s="1">
        <v>13.9054</v>
      </c>
      <c r="X1307" s="1">
        <v>-83.627359999999996</v>
      </c>
    </row>
    <row r="1308" spans="1:24">
      <c r="A1308" s="1">
        <v>1307</v>
      </c>
      <c r="B1308" s="1" t="s">
        <v>2817</v>
      </c>
      <c r="C1308" s="1" t="s">
        <v>2727</v>
      </c>
      <c r="D1308" s="1">
        <v>13.9899</v>
      </c>
      <c r="E1308" s="1">
        <v>-84.178790000000006</v>
      </c>
      <c r="F1308" s="1" t="s">
        <v>216</v>
      </c>
      <c r="G1308" s="1">
        <v>0</v>
      </c>
      <c r="H1308" s="1" t="s">
        <v>24</v>
      </c>
      <c r="I1308" s="1" t="s">
        <v>1087</v>
      </c>
      <c r="J1308" s="1" t="s">
        <v>2781</v>
      </c>
      <c r="L1308" s="1" t="s">
        <v>24</v>
      </c>
      <c r="M1308" s="1" t="s">
        <v>686</v>
      </c>
      <c r="N1308" s="1">
        <v>0</v>
      </c>
      <c r="O1308" s="1" t="s">
        <v>21</v>
      </c>
      <c r="P1308" s="1" t="s">
        <v>25</v>
      </c>
      <c r="Q1308" s="1" t="s">
        <v>1512</v>
      </c>
      <c r="S1308" s="1" t="s">
        <v>21</v>
      </c>
      <c r="V1308" s="1" t="s">
        <v>2817</v>
      </c>
      <c r="W1308" s="1">
        <v>13.9899</v>
      </c>
      <c r="X1308" s="1">
        <v>-84.178790000000006</v>
      </c>
    </row>
    <row r="1309" spans="1:24">
      <c r="A1309" s="1">
        <v>1308</v>
      </c>
      <c r="B1309" s="1" t="s">
        <v>2818</v>
      </c>
      <c r="C1309" s="1" t="s">
        <v>2727</v>
      </c>
      <c r="D1309" s="1">
        <v>13.99084</v>
      </c>
      <c r="E1309" s="1">
        <v>-83.923749999999998</v>
      </c>
      <c r="F1309" s="1" t="s">
        <v>3822</v>
      </c>
      <c r="G1309" s="1">
        <v>3</v>
      </c>
      <c r="H1309" s="1" t="s">
        <v>24</v>
      </c>
      <c r="I1309" s="1" t="s">
        <v>1087</v>
      </c>
      <c r="J1309" s="1" t="s">
        <v>2781</v>
      </c>
      <c r="L1309" s="1" t="s">
        <v>24</v>
      </c>
      <c r="M1309" s="1" t="s">
        <v>3822</v>
      </c>
      <c r="N1309" s="1">
        <v>4</v>
      </c>
      <c r="O1309" s="1" t="s">
        <v>21</v>
      </c>
      <c r="P1309" s="1" t="s">
        <v>25</v>
      </c>
      <c r="Q1309" s="1" t="s">
        <v>2807</v>
      </c>
      <c r="S1309" s="1" t="s">
        <v>21</v>
      </c>
      <c r="V1309" s="1" t="s">
        <v>2818</v>
      </c>
      <c r="W1309" s="1">
        <v>13.99084</v>
      </c>
      <c r="X1309" s="1">
        <v>-83.923749999999998</v>
      </c>
    </row>
    <row r="1310" spans="1:24">
      <c r="A1310" s="1">
        <v>1309</v>
      </c>
      <c r="B1310" s="1" t="s">
        <v>2819</v>
      </c>
      <c r="C1310" s="1" t="s">
        <v>2727</v>
      </c>
      <c r="D1310" s="1">
        <v>13.98968</v>
      </c>
      <c r="E1310" s="1">
        <v>-83.668639999999996</v>
      </c>
      <c r="F1310" s="1" t="s">
        <v>695</v>
      </c>
      <c r="G1310" s="1">
        <v>0</v>
      </c>
      <c r="H1310" s="1" t="s">
        <v>21</v>
      </c>
      <c r="I1310" s="1" t="s">
        <v>22</v>
      </c>
      <c r="J1310" s="1" t="s">
        <v>2788</v>
      </c>
      <c r="L1310" s="1" t="s">
        <v>61</v>
      </c>
      <c r="M1310" s="1" t="s">
        <v>695</v>
      </c>
      <c r="N1310" s="1">
        <v>4</v>
      </c>
      <c r="O1310" s="1" t="s">
        <v>21</v>
      </c>
      <c r="P1310" s="1" t="s">
        <v>25</v>
      </c>
      <c r="Q1310" s="1" t="s">
        <v>1502</v>
      </c>
      <c r="S1310" s="1" t="s">
        <v>21</v>
      </c>
      <c r="V1310" s="1" t="s">
        <v>2819</v>
      </c>
      <c r="W1310" s="1">
        <v>13.98968</v>
      </c>
      <c r="X1310" s="1">
        <v>-83.668639999999996</v>
      </c>
    </row>
    <row r="1311" spans="1:24">
      <c r="A1311" s="1">
        <v>1310</v>
      </c>
      <c r="B1311" s="1" t="s">
        <v>2820</v>
      </c>
      <c r="C1311" s="1" t="s">
        <v>2727</v>
      </c>
      <c r="D1311" s="1">
        <v>13.99042</v>
      </c>
      <c r="E1311" s="1">
        <v>-84.306370000000001</v>
      </c>
      <c r="F1311" s="1" t="s">
        <v>216</v>
      </c>
      <c r="G1311" s="1">
        <v>0</v>
      </c>
      <c r="H1311" s="1" t="s">
        <v>24</v>
      </c>
      <c r="I1311" s="1" t="s">
        <v>1087</v>
      </c>
      <c r="J1311" s="1" t="s">
        <v>2781</v>
      </c>
      <c r="L1311" s="1" t="s">
        <v>24</v>
      </c>
      <c r="M1311" s="1" t="s">
        <v>3822</v>
      </c>
      <c r="N1311" s="1">
        <v>3</v>
      </c>
      <c r="O1311" s="1" t="s">
        <v>24</v>
      </c>
      <c r="P1311" s="1" t="s">
        <v>25</v>
      </c>
      <c r="Q1311" s="1" t="s">
        <v>1845</v>
      </c>
      <c r="S1311" s="1" t="s">
        <v>21</v>
      </c>
      <c r="V1311" s="1" t="s">
        <v>2820</v>
      </c>
      <c r="W1311" s="1">
        <v>13.99042</v>
      </c>
      <c r="X1311" s="1">
        <v>-84.306370000000001</v>
      </c>
    </row>
    <row r="1312" spans="1:24">
      <c r="A1312" s="1">
        <v>1311</v>
      </c>
      <c r="B1312" s="1" t="s">
        <v>2821</v>
      </c>
      <c r="C1312" s="1" t="s">
        <v>2727</v>
      </c>
      <c r="D1312" s="1">
        <v>13.99034</v>
      </c>
      <c r="E1312" s="1">
        <v>-84.051280000000006</v>
      </c>
      <c r="F1312" s="1" t="s">
        <v>54</v>
      </c>
      <c r="G1312" s="1">
        <v>0</v>
      </c>
      <c r="H1312" s="1" t="s">
        <v>24</v>
      </c>
      <c r="I1312" s="1" t="s">
        <v>1087</v>
      </c>
      <c r="J1312" s="1" t="s">
        <v>2781</v>
      </c>
      <c r="L1312" s="1" t="s">
        <v>24</v>
      </c>
      <c r="M1312" s="1" t="s">
        <v>54</v>
      </c>
      <c r="N1312" s="1">
        <v>0</v>
      </c>
      <c r="O1312" s="1" t="s">
        <v>21</v>
      </c>
      <c r="P1312" s="1" t="s">
        <v>25</v>
      </c>
      <c r="Q1312" s="1" t="s">
        <v>2807</v>
      </c>
      <c r="S1312" s="1" t="s">
        <v>21</v>
      </c>
      <c r="V1312" s="1" t="s">
        <v>2821</v>
      </c>
      <c r="W1312" s="1">
        <v>13.99034</v>
      </c>
      <c r="X1312" s="1">
        <v>-84.051280000000006</v>
      </c>
    </row>
    <row r="1313" spans="1:25">
      <c r="A1313" s="1">
        <v>1312</v>
      </c>
      <c r="B1313" s="1" t="s">
        <v>2822</v>
      </c>
      <c r="C1313" s="1" t="s">
        <v>2727</v>
      </c>
      <c r="D1313" s="1">
        <v>14.063545</v>
      </c>
      <c r="E1313" s="1">
        <v>-84.422445999999994</v>
      </c>
      <c r="F1313" s="1" t="s">
        <v>3822</v>
      </c>
      <c r="G1313" s="1">
        <v>3</v>
      </c>
      <c r="H1313" s="1" t="s">
        <v>61</v>
      </c>
      <c r="I1313" s="1" t="s">
        <v>1087</v>
      </c>
      <c r="J1313" s="1" t="s">
        <v>2781</v>
      </c>
      <c r="L1313" s="1" t="s">
        <v>24</v>
      </c>
      <c r="M1313" s="1" t="s">
        <v>3822</v>
      </c>
      <c r="N1313" s="1">
        <v>3</v>
      </c>
      <c r="O1313" s="1" t="s">
        <v>61</v>
      </c>
      <c r="P1313" s="1" t="s">
        <v>25</v>
      </c>
      <c r="Q1313" s="1" t="s">
        <v>1527</v>
      </c>
      <c r="S1313" s="1" t="s">
        <v>21</v>
      </c>
      <c r="V1313" s="1" t="s">
        <v>2822</v>
      </c>
      <c r="W1313" s="1">
        <v>14.07596</v>
      </c>
      <c r="X1313" s="1">
        <v>-84.434889999999996</v>
      </c>
    </row>
    <row r="1314" spans="1:25">
      <c r="A1314" s="1">
        <v>1313</v>
      </c>
      <c r="B1314" s="1" t="s">
        <v>2823</v>
      </c>
      <c r="C1314" s="1" t="s">
        <v>2727</v>
      </c>
      <c r="D1314" s="1">
        <v>13.99029</v>
      </c>
      <c r="E1314" s="1">
        <v>-83.796189999999996</v>
      </c>
      <c r="F1314" s="1" t="s">
        <v>3822</v>
      </c>
      <c r="G1314" s="1">
        <v>3</v>
      </c>
      <c r="H1314" s="1" t="s">
        <v>24</v>
      </c>
      <c r="I1314" s="1" t="s">
        <v>1087</v>
      </c>
      <c r="J1314" s="1" t="s">
        <v>2797</v>
      </c>
      <c r="L1314" s="1" t="s">
        <v>24</v>
      </c>
      <c r="M1314" s="1" t="s">
        <v>3822</v>
      </c>
      <c r="N1314" s="1">
        <v>3</v>
      </c>
      <c r="O1314" s="1" t="s">
        <v>21</v>
      </c>
      <c r="P1314" s="1" t="s">
        <v>25</v>
      </c>
      <c r="Q1314" s="1" t="s">
        <v>2810</v>
      </c>
      <c r="S1314" s="1" t="s">
        <v>21</v>
      </c>
      <c r="V1314" s="1" t="s">
        <v>2823</v>
      </c>
      <c r="W1314" s="1">
        <v>13.99029</v>
      </c>
      <c r="X1314" s="1">
        <v>-83.796189999999996</v>
      </c>
    </row>
    <row r="1315" spans="1:25">
      <c r="A1315" s="1">
        <v>1314</v>
      </c>
      <c r="B1315" s="1" t="s">
        <v>2824</v>
      </c>
      <c r="C1315" s="1" t="s">
        <v>2727</v>
      </c>
      <c r="D1315" s="1">
        <v>14.07498</v>
      </c>
      <c r="E1315" s="1">
        <v>-84.179760000000002</v>
      </c>
      <c r="F1315" s="1" t="s">
        <v>216</v>
      </c>
      <c r="G1315" s="1">
        <v>0</v>
      </c>
      <c r="H1315" s="1" t="s">
        <v>21</v>
      </c>
      <c r="I1315" s="1" t="s">
        <v>22</v>
      </c>
      <c r="J1315" s="1" t="s">
        <v>2772</v>
      </c>
      <c r="L1315" s="1" t="s">
        <v>61</v>
      </c>
      <c r="M1315" s="1" t="s">
        <v>686</v>
      </c>
      <c r="N1315" s="1">
        <v>0</v>
      </c>
      <c r="O1315" s="1" t="s">
        <v>21</v>
      </c>
      <c r="P1315" s="1" t="s">
        <v>25</v>
      </c>
      <c r="Q1315" s="1" t="s">
        <v>1512</v>
      </c>
      <c r="S1315" s="1" t="s">
        <v>21</v>
      </c>
      <c r="V1315" s="1" t="s">
        <v>2824</v>
      </c>
      <c r="W1315" s="1">
        <v>14.07498</v>
      </c>
      <c r="X1315" s="1">
        <v>-84.179760000000002</v>
      </c>
    </row>
    <row r="1316" spans="1:25">
      <c r="A1316" s="1">
        <v>1315</v>
      </c>
      <c r="B1316" s="1" t="s">
        <v>2825</v>
      </c>
      <c r="C1316" s="1" t="s">
        <v>2727</v>
      </c>
      <c r="D1316" s="1">
        <v>13.990209999999999</v>
      </c>
      <c r="E1316" s="1">
        <v>-83.5411</v>
      </c>
      <c r="F1316" s="1" t="s">
        <v>695</v>
      </c>
      <c r="G1316" s="1">
        <v>0</v>
      </c>
      <c r="H1316" s="1" t="s">
        <v>21</v>
      </c>
      <c r="I1316" s="1" t="s">
        <v>1087</v>
      </c>
      <c r="J1316" s="1" t="s">
        <v>2801</v>
      </c>
      <c r="L1316" s="1" t="s">
        <v>24</v>
      </c>
      <c r="M1316" s="1" t="s">
        <v>695</v>
      </c>
      <c r="N1316" s="1">
        <v>4</v>
      </c>
      <c r="O1316" s="1" t="s">
        <v>21</v>
      </c>
      <c r="P1316" s="1" t="s">
        <v>25</v>
      </c>
      <c r="Q1316" s="1" t="s">
        <v>1362</v>
      </c>
      <c r="S1316" s="1" t="s">
        <v>21</v>
      </c>
      <c r="V1316" s="1" t="s">
        <v>2825</v>
      </c>
      <c r="W1316" s="1">
        <v>13.990209999999999</v>
      </c>
      <c r="X1316" s="1">
        <v>-83.5411</v>
      </c>
    </row>
    <row r="1317" spans="1:25">
      <c r="A1317" s="1">
        <v>1316</v>
      </c>
      <c r="B1317" s="1" t="s">
        <v>2826</v>
      </c>
      <c r="C1317" s="1" t="s">
        <v>2727</v>
      </c>
      <c r="D1317" s="1">
        <v>14.07596</v>
      </c>
      <c r="E1317" s="1">
        <v>-83.924880000000002</v>
      </c>
      <c r="F1317" s="1" t="s">
        <v>686</v>
      </c>
      <c r="G1317" s="1">
        <v>0</v>
      </c>
      <c r="H1317" s="1" t="s">
        <v>24</v>
      </c>
      <c r="I1317" s="1" t="s">
        <v>1087</v>
      </c>
      <c r="J1317" s="1" t="s">
        <v>2781</v>
      </c>
      <c r="L1317" s="1" t="s">
        <v>24</v>
      </c>
      <c r="M1317" s="1" t="s">
        <v>686</v>
      </c>
      <c r="N1317" s="1">
        <v>0</v>
      </c>
      <c r="O1317" s="1" t="s">
        <v>21</v>
      </c>
      <c r="P1317" s="1" t="s">
        <v>25</v>
      </c>
      <c r="Q1317" s="1" t="s">
        <v>2807</v>
      </c>
      <c r="S1317" s="1" t="s">
        <v>21</v>
      </c>
      <c r="V1317" s="1" t="s">
        <v>2826</v>
      </c>
      <c r="W1317" s="1">
        <v>14.07596</v>
      </c>
      <c r="X1317" s="1">
        <v>-83.924880000000002</v>
      </c>
    </row>
    <row r="1318" spans="1:25">
      <c r="A1318" s="1">
        <v>1317</v>
      </c>
      <c r="B1318" s="1" t="s">
        <v>2827</v>
      </c>
      <c r="C1318" s="1" t="s">
        <v>2727</v>
      </c>
      <c r="D1318" s="1">
        <v>14.0748</v>
      </c>
      <c r="E1318" s="1">
        <v>-83.669790000000006</v>
      </c>
      <c r="F1318" s="1" t="s">
        <v>686</v>
      </c>
      <c r="G1318" s="1">
        <v>0</v>
      </c>
      <c r="H1318" s="1" t="s">
        <v>24</v>
      </c>
      <c r="I1318" s="1" t="s">
        <v>1087</v>
      </c>
      <c r="J1318" s="1" t="s">
        <v>2797</v>
      </c>
      <c r="L1318" s="1" t="s">
        <v>24</v>
      </c>
      <c r="M1318" s="1" t="s">
        <v>3822</v>
      </c>
      <c r="N1318" s="1">
        <v>4</v>
      </c>
      <c r="O1318" s="1" t="s">
        <v>21</v>
      </c>
      <c r="P1318" s="1" t="s">
        <v>25</v>
      </c>
      <c r="Q1318" s="1" t="s">
        <v>1502</v>
      </c>
      <c r="S1318" s="1" t="s">
        <v>21</v>
      </c>
      <c r="V1318" s="1" t="s">
        <v>2827</v>
      </c>
      <c r="W1318" s="1">
        <v>14.0748</v>
      </c>
      <c r="X1318" s="1">
        <v>-83.669790000000006</v>
      </c>
    </row>
    <row r="1319" spans="1:25">
      <c r="A1319" s="1">
        <v>1318</v>
      </c>
      <c r="B1319" s="1" t="s">
        <v>2828</v>
      </c>
      <c r="C1319" s="1" t="s">
        <v>2727</v>
      </c>
      <c r="D1319" s="1">
        <v>14.07596</v>
      </c>
      <c r="E1319" s="1">
        <v>-83.414869999999993</v>
      </c>
      <c r="F1319" s="1" t="s">
        <v>695</v>
      </c>
      <c r="G1319" s="1">
        <v>0</v>
      </c>
      <c r="H1319" s="1" t="s">
        <v>24</v>
      </c>
      <c r="I1319" s="1" t="s">
        <v>1087</v>
      </c>
      <c r="J1319" s="1" t="s">
        <v>2797</v>
      </c>
      <c r="L1319" s="1" t="s">
        <v>24</v>
      </c>
      <c r="M1319" s="1" t="s">
        <v>695</v>
      </c>
      <c r="N1319" s="1">
        <v>0</v>
      </c>
      <c r="O1319" s="1" t="s">
        <v>21</v>
      </c>
      <c r="P1319" s="1" t="s">
        <v>25</v>
      </c>
      <c r="Q1319" s="1" t="s">
        <v>2829</v>
      </c>
      <c r="S1319" s="1" t="s">
        <v>21</v>
      </c>
      <c r="V1319" s="1" t="s">
        <v>2828</v>
      </c>
      <c r="W1319" s="1">
        <v>14.07596</v>
      </c>
      <c r="X1319" s="1">
        <v>-83.414869999999993</v>
      </c>
    </row>
    <row r="1320" spans="1:25">
      <c r="A1320" s="1">
        <v>1319</v>
      </c>
      <c r="B1320" s="1" t="s">
        <v>2830</v>
      </c>
      <c r="C1320" s="1" t="s">
        <v>2727</v>
      </c>
      <c r="D1320" s="1">
        <v>14.075441</v>
      </c>
      <c r="E1320" s="1">
        <v>-84.392246999999998</v>
      </c>
      <c r="F1320" s="1" t="s">
        <v>216</v>
      </c>
      <c r="G1320" s="1">
        <v>2</v>
      </c>
      <c r="H1320" s="1" t="s">
        <v>24</v>
      </c>
      <c r="I1320" s="1" t="s">
        <v>1087</v>
      </c>
      <c r="J1320" s="1" t="s">
        <v>2781</v>
      </c>
      <c r="L1320" s="1" t="s">
        <v>24</v>
      </c>
      <c r="M1320" s="1" t="s">
        <v>223</v>
      </c>
      <c r="N1320" s="1">
        <v>0</v>
      </c>
      <c r="O1320" s="1" t="s">
        <v>21</v>
      </c>
      <c r="P1320" s="1" t="s">
        <v>25</v>
      </c>
      <c r="Q1320" s="1" t="s">
        <v>1527</v>
      </c>
      <c r="S1320" s="1" t="s">
        <v>21</v>
      </c>
      <c r="V1320" s="1" t="s">
        <v>2830</v>
      </c>
      <c r="W1320" s="1">
        <v>14.07551</v>
      </c>
      <c r="X1320" s="1">
        <v>-84.392319999999998</v>
      </c>
      <c r="Y1320" s="1" t="s">
        <v>3874</v>
      </c>
    </row>
    <row r="1321" spans="1:25">
      <c r="A1321" s="1">
        <v>1320</v>
      </c>
      <c r="B1321" s="1" t="s">
        <v>2831</v>
      </c>
      <c r="C1321" s="1" t="s">
        <v>2727</v>
      </c>
      <c r="D1321" s="1">
        <v>14.075480000000001</v>
      </c>
      <c r="E1321" s="1">
        <v>-84.137320000000003</v>
      </c>
      <c r="F1321" s="1" t="s">
        <v>54</v>
      </c>
      <c r="G1321" s="1">
        <v>0</v>
      </c>
      <c r="H1321" s="1" t="s">
        <v>24</v>
      </c>
      <c r="I1321" s="1" t="s">
        <v>1087</v>
      </c>
      <c r="J1321" s="1" t="s">
        <v>2781</v>
      </c>
      <c r="L1321" s="1" t="s">
        <v>24</v>
      </c>
      <c r="M1321" s="1" t="s">
        <v>54</v>
      </c>
      <c r="N1321" s="1">
        <v>0</v>
      </c>
      <c r="O1321" s="1" t="s">
        <v>21</v>
      </c>
      <c r="P1321" s="1" t="s">
        <v>25</v>
      </c>
      <c r="Q1321" s="1" t="s">
        <v>1512</v>
      </c>
      <c r="S1321" s="1" t="s">
        <v>21</v>
      </c>
      <c r="V1321" s="1" t="s">
        <v>2831</v>
      </c>
      <c r="W1321" s="1">
        <v>14.075480000000001</v>
      </c>
      <c r="X1321" s="1">
        <v>-84.137320000000003</v>
      </c>
    </row>
    <row r="1322" spans="1:25">
      <c r="A1322" s="1">
        <v>1321</v>
      </c>
      <c r="B1322" s="1" t="s">
        <v>2832</v>
      </c>
      <c r="C1322" s="1" t="s">
        <v>2727</v>
      </c>
      <c r="D1322" s="1">
        <v>14.075419999999999</v>
      </c>
      <c r="E1322" s="1">
        <v>-83.882329999999996</v>
      </c>
      <c r="F1322" s="1" t="s">
        <v>216</v>
      </c>
      <c r="G1322" s="1">
        <v>0</v>
      </c>
      <c r="H1322" s="1" t="s">
        <v>24</v>
      </c>
      <c r="I1322" s="1" t="s">
        <v>1087</v>
      </c>
      <c r="J1322" s="1" t="s">
        <v>2781</v>
      </c>
      <c r="L1322" s="1" t="s">
        <v>24</v>
      </c>
      <c r="M1322" s="1" t="s">
        <v>216</v>
      </c>
      <c r="N1322" s="1">
        <v>0</v>
      </c>
      <c r="O1322" s="1" t="s">
        <v>21</v>
      </c>
      <c r="P1322" s="1" t="s">
        <v>25</v>
      </c>
      <c r="Q1322" s="1" t="s">
        <v>1502</v>
      </c>
      <c r="S1322" s="1" t="s">
        <v>21</v>
      </c>
      <c r="V1322" s="1" t="s">
        <v>2832</v>
      </c>
      <c r="W1322" s="1">
        <v>14.075419999999999</v>
      </c>
      <c r="X1322" s="1">
        <v>-83.882329999999996</v>
      </c>
    </row>
    <row r="1323" spans="1:25">
      <c r="A1323" s="1">
        <v>1322</v>
      </c>
      <c r="B1323" s="1" t="s">
        <v>2833</v>
      </c>
      <c r="C1323" s="1" t="s">
        <v>2727</v>
      </c>
      <c r="D1323" s="1">
        <v>14.075390000000001</v>
      </c>
      <c r="E1323" s="1">
        <v>-83.627330000000001</v>
      </c>
      <c r="F1323" s="1" t="s">
        <v>695</v>
      </c>
      <c r="G1323" s="1">
        <v>0</v>
      </c>
      <c r="H1323" s="1" t="s">
        <v>24</v>
      </c>
      <c r="I1323" s="1" t="s">
        <v>1087</v>
      </c>
      <c r="J1323" s="1" t="s">
        <v>2797</v>
      </c>
      <c r="L1323" s="1" t="s">
        <v>24</v>
      </c>
      <c r="M1323" s="1" t="s">
        <v>223</v>
      </c>
      <c r="N1323" s="1">
        <v>0</v>
      </c>
      <c r="O1323" s="1" t="s">
        <v>21</v>
      </c>
      <c r="P1323" s="1" t="s">
        <v>25</v>
      </c>
      <c r="Q1323" s="1" t="s">
        <v>2198</v>
      </c>
      <c r="S1323" s="1" t="s">
        <v>21</v>
      </c>
      <c r="V1323" s="1" t="s">
        <v>2833</v>
      </c>
      <c r="W1323" s="1">
        <v>14.075390000000001</v>
      </c>
      <c r="X1323" s="1">
        <v>-83.627330000000001</v>
      </c>
      <c r="Y1323" s="1" t="s">
        <v>3874</v>
      </c>
    </row>
    <row r="1324" spans="1:25">
      <c r="A1324" s="1">
        <v>1323</v>
      </c>
      <c r="B1324" s="1" t="s">
        <v>2834</v>
      </c>
      <c r="C1324" s="1" t="s">
        <v>2727</v>
      </c>
      <c r="D1324" s="1">
        <v>14.160830000000001</v>
      </c>
      <c r="E1324" s="1">
        <v>-83.923739999999995</v>
      </c>
      <c r="F1324" s="1" t="s">
        <v>216</v>
      </c>
      <c r="G1324" s="1">
        <v>0</v>
      </c>
      <c r="H1324" s="1" t="s">
        <v>24</v>
      </c>
      <c r="I1324" s="1" t="s">
        <v>1087</v>
      </c>
      <c r="J1324" s="1" t="s">
        <v>2797</v>
      </c>
      <c r="L1324" s="1" t="s">
        <v>24</v>
      </c>
      <c r="M1324" s="1" t="s">
        <v>216</v>
      </c>
      <c r="N1324" s="1">
        <v>0</v>
      </c>
      <c r="O1324" s="1" t="s">
        <v>21</v>
      </c>
      <c r="P1324" s="1" t="s">
        <v>25</v>
      </c>
      <c r="Q1324" s="1" t="s">
        <v>1469</v>
      </c>
      <c r="S1324" s="1" t="s">
        <v>21</v>
      </c>
      <c r="V1324" s="1" t="s">
        <v>2834</v>
      </c>
      <c r="W1324" s="1">
        <v>14.160830000000001</v>
      </c>
      <c r="X1324" s="1">
        <v>-83.923739999999995</v>
      </c>
    </row>
    <row r="1325" spans="1:25">
      <c r="A1325" s="1">
        <v>1324</v>
      </c>
      <c r="B1325" s="1" t="s">
        <v>2835</v>
      </c>
      <c r="C1325" s="1" t="s">
        <v>2727</v>
      </c>
      <c r="D1325" s="1">
        <v>14.159649999999999</v>
      </c>
      <c r="E1325" s="1">
        <v>-83.668559999999999</v>
      </c>
      <c r="F1325" s="1" t="s">
        <v>216</v>
      </c>
      <c r="G1325" s="1">
        <v>0</v>
      </c>
      <c r="H1325" s="1" t="s">
        <v>24</v>
      </c>
      <c r="I1325" s="1" t="s">
        <v>1087</v>
      </c>
      <c r="J1325" s="1" t="s">
        <v>2797</v>
      </c>
      <c r="L1325" s="1" t="s">
        <v>24</v>
      </c>
      <c r="M1325" s="1" t="s">
        <v>216</v>
      </c>
      <c r="N1325" s="1">
        <v>0</v>
      </c>
      <c r="O1325" s="1" t="s">
        <v>21</v>
      </c>
      <c r="P1325" s="1" t="s">
        <v>25</v>
      </c>
      <c r="Q1325" s="1" t="s">
        <v>1444</v>
      </c>
      <c r="S1325" s="1" t="s">
        <v>21</v>
      </c>
      <c r="V1325" s="1" t="s">
        <v>2835</v>
      </c>
      <c r="W1325" s="1">
        <v>14.159649999999999</v>
      </c>
      <c r="X1325" s="1">
        <v>-83.668559999999999</v>
      </c>
    </row>
    <row r="1326" spans="1:25">
      <c r="A1326" s="1">
        <v>1325</v>
      </c>
      <c r="B1326" s="1" t="s">
        <v>2836</v>
      </c>
      <c r="C1326" s="1" t="s">
        <v>2727</v>
      </c>
      <c r="D1326" s="1">
        <v>14.16079</v>
      </c>
      <c r="E1326" s="1">
        <v>-83.413539999999998</v>
      </c>
      <c r="F1326" s="1" t="s">
        <v>695</v>
      </c>
      <c r="G1326" s="1">
        <v>0</v>
      </c>
      <c r="H1326" s="1" t="s">
        <v>24</v>
      </c>
      <c r="I1326" s="1" t="s">
        <v>1087</v>
      </c>
      <c r="J1326" s="1" t="s">
        <v>2797</v>
      </c>
      <c r="L1326" s="1" t="s">
        <v>24</v>
      </c>
      <c r="M1326" s="1" t="s">
        <v>695</v>
      </c>
      <c r="N1326" s="1">
        <v>0</v>
      </c>
      <c r="O1326" s="1" t="s">
        <v>21</v>
      </c>
      <c r="P1326" s="1" t="s">
        <v>25</v>
      </c>
      <c r="Q1326" s="1" t="s">
        <v>1301</v>
      </c>
      <c r="S1326" s="1" t="s">
        <v>21</v>
      </c>
      <c r="V1326" s="1" t="s">
        <v>2836</v>
      </c>
      <c r="W1326" s="1">
        <v>14.16079</v>
      </c>
      <c r="X1326" s="1">
        <v>-83.413539999999998</v>
      </c>
    </row>
    <row r="1327" spans="1:25">
      <c r="A1327" s="1">
        <v>1326</v>
      </c>
      <c r="B1327" s="1" t="s">
        <v>2837</v>
      </c>
      <c r="C1327" s="1" t="s">
        <v>2727</v>
      </c>
      <c r="D1327" s="1">
        <v>14.16032</v>
      </c>
      <c r="E1327" s="1">
        <v>-83.966200000000001</v>
      </c>
      <c r="F1327" s="1" t="s">
        <v>216</v>
      </c>
      <c r="G1327" s="1">
        <v>0</v>
      </c>
      <c r="H1327" s="1" t="s">
        <v>24</v>
      </c>
      <c r="I1327" s="1" t="s">
        <v>1087</v>
      </c>
      <c r="J1327" s="1" t="s">
        <v>2797</v>
      </c>
      <c r="L1327" s="1" t="s">
        <v>24</v>
      </c>
      <c r="M1327" s="1" t="s">
        <v>216</v>
      </c>
      <c r="N1327" s="1">
        <v>0</v>
      </c>
      <c r="O1327" s="1" t="s">
        <v>21</v>
      </c>
      <c r="P1327" s="1" t="s">
        <v>25</v>
      </c>
      <c r="Q1327" s="1" t="s">
        <v>1469</v>
      </c>
      <c r="S1327" s="1" t="s">
        <v>21</v>
      </c>
      <c r="V1327" s="1" t="s">
        <v>2837</v>
      </c>
      <c r="W1327" s="1">
        <v>14.16032</v>
      </c>
      <c r="X1327" s="1">
        <v>-83.966200000000001</v>
      </c>
    </row>
    <row r="1328" spans="1:25">
      <c r="A1328" s="1">
        <v>1327</v>
      </c>
      <c r="B1328" s="1" t="s">
        <v>2838</v>
      </c>
      <c r="C1328" s="1" t="s">
        <v>2727</v>
      </c>
      <c r="D1328" s="1">
        <v>14.16024</v>
      </c>
      <c r="E1328" s="1">
        <v>-83.711119999999994</v>
      </c>
      <c r="F1328" s="1" t="s">
        <v>54</v>
      </c>
      <c r="G1328" s="1">
        <v>0</v>
      </c>
      <c r="H1328" s="1" t="s">
        <v>24</v>
      </c>
      <c r="I1328" s="1" t="s">
        <v>1087</v>
      </c>
      <c r="J1328" s="1" t="s">
        <v>2797</v>
      </c>
      <c r="L1328" s="1" t="s">
        <v>24</v>
      </c>
      <c r="M1328" s="1" t="s">
        <v>54</v>
      </c>
      <c r="N1328" s="1">
        <v>0</v>
      </c>
      <c r="O1328" s="1" t="s">
        <v>21</v>
      </c>
      <c r="P1328" s="1" t="s">
        <v>25</v>
      </c>
      <c r="Q1328" s="1" t="s">
        <v>1444</v>
      </c>
      <c r="S1328" s="1" t="s">
        <v>21</v>
      </c>
      <c r="V1328" s="1" t="s">
        <v>2838</v>
      </c>
      <c r="W1328" s="1">
        <v>14.16024</v>
      </c>
      <c r="X1328" s="1">
        <v>-83.711119999999994</v>
      </c>
    </row>
    <row r="1329" spans="1:24">
      <c r="A1329" s="1">
        <v>1328</v>
      </c>
      <c r="B1329" s="1" t="s">
        <v>2839</v>
      </c>
      <c r="C1329" s="1" t="s">
        <v>2727</v>
      </c>
      <c r="D1329" s="1">
        <v>14.16019</v>
      </c>
      <c r="E1329" s="1">
        <v>-83.456019999999995</v>
      </c>
      <c r="F1329" s="1" t="s">
        <v>1007</v>
      </c>
      <c r="G1329" s="1">
        <v>0</v>
      </c>
      <c r="H1329" s="1" t="s">
        <v>24</v>
      </c>
      <c r="I1329" s="1" t="s">
        <v>1087</v>
      </c>
      <c r="J1329" s="1" t="s">
        <v>2797</v>
      </c>
      <c r="L1329" s="1" t="s">
        <v>24</v>
      </c>
      <c r="M1329" s="1" t="s">
        <v>1007</v>
      </c>
      <c r="N1329" s="1">
        <v>0</v>
      </c>
      <c r="O1329" s="1" t="s">
        <v>21</v>
      </c>
      <c r="P1329" s="1" t="s">
        <v>25</v>
      </c>
      <c r="Q1329" s="1" t="s">
        <v>2162</v>
      </c>
      <c r="S1329" s="1" t="s">
        <v>21</v>
      </c>
      <c r="V1329" s="1" t="s">
        <v>2839</v>
      </c>
      <c r="W1329" s="1">
        <v>14.16019</v>
      </c>
      <c r="X1329" s="1">
        <v>-83.456019999999995</v>
      </c>
    </row>
    <row r="1330" spans="1:24">
      <c r="A1330" s="1">
        <v>1329</v>
      </c>
      <c r="B1330" s="1" t="s">
        <v>2840</v>
      </c>
      <c r="C1330" s="1" t="s">
        <v>2727</v>
      </c>
      <c r="D1330" s="1">
        <v>13.097720000000001</v>
      </c>
      <c r="E1330" s="1">
        <v>-84.604590000000002</v>
      </c>
      <c r="F1330" s="1" t="s">
        <v>216</v>
      </c>
      <c r="G1330" s="1">
        <v>0</v>
      </c>
      <c r="H1330" s="1" t="s">
        <v>24</v>
      </c>
      <c r="I1330" s="1" t="s">
        <v>1087</v>
      </c>
      <c r="J1330" s="1" t="s">
        <v>2736</v>
      </c>
      <c r="L1330" s="1" t="s">
        <v>24</v>
      </c>
      <c r="M1330" s="1" t="s">
        <v>216</v>
      </c>
      <c r="N1330" s="1">
        <v>0</v>
      </c>
      <c r="O1330" s="1" t="s">
        <v>21</v>
      </c>
      <c r="P1330" s="1" t="s">
        <v>25</v>
      </c>
      <c r="Q1330" s="1" t="s">
        <v>1718</v>
      </c>
      <c r="S1330" s="1" t="s">
        <v>21</v>
      </c>
      <c r="V1330" s="1" t="s">
        <v>2840</v>
      </c>
      <c r="W1330" s="1">
        <v>13.097720000000001</v>
      </c>
      <c r="X1330" s="1">
        <v>-84.604590000000002</v>
      </c>
    </row>
    <row r="1331" spans="1:24">
      <c r="A1331" s="1">
        <v>1330</v>
      </c>
      <c r="B1331" s="1" t="s">
        <v>2841</v>
      </c>
      <c r="C1331" s="1" t="s">
        <v>2727</v>
      </c>
      <c r="D1331" s="1">
        <v>13.097619999999999</v>
      </c>
      <c r="E1331" s="1">
        <v>-84.349549999999994</v>
      </c>
      <c r="F1331" s="1" t="s">
        <v>3822</v>
      </c>
      <c r="G1331" s="1">
        <v>4</v>
      </c>
      <c r="H1331" s="1" t="s">
        <v>24</v>
      </c>
      <c r="I1331" s="1" t="s">
        <v>1087</v>
      </c>
      <c r="J1331" s="1" t="s">
        <v>2736</v>
      </c>
      <c r="L1331" s="1" t="s">
        <v>24</v>
      </c>
      <c r="M1331" s="1" t="s">
        <v>3822</v>
      </c>
      <c r="N1331" s="1">
        <v>4</v>
      </c>
      <c r="O1331" s="1" t="s">
        <v>21</v>
      </c>
      <c r="P1331" s="1" t="s">
        <v>25</v>
      </c>
      <c r="Q1331" s="1" t="s">
        <v>1939</v>
      </c>
      <c r="S1331" s="1" t="s">
        <v>21</v>
      </c>
      <c r="V1331" s="1" t="s">
        <v>2841</v>
      </c>
      <c r="W1331" s="1">
        <v>13.097619999999999</v>
      </c>
      <c r="X1331" s="1">
        <v>-84.349549999999994</v>
      </c>
    </row>
    <row r="1332" spans="1:24">
      <c r="A1332" s="1">
        <v>1331</v>
      </c>
      <c r="B1332" s="1" t="s">
        <v>2842</v>
      </c>
      <c r="C1332" s="1" t="s">
        <v>2727</v>
      </c>
      <c r="D1332" s="1">
        <v>13.18271</v>
      </c>
      <c r="E1332" s="1">
        <v>-84.603769999999997</v>
      </c>
      <c r="F1332" s="1" t="s">
        <v>216</v>
      </c>
      <c r="G1332" s="1">
        <v>0</v>
      </c>
      <c r="H1332" s="1" t="s">
        <v>24</v>
      </c>
      <c r="I1332" s="1" t="s">
        <v>1087</v>
      </c>
      <c r="J1332" s="1" t="s">
        <v>2732</v>
      </c>
      <c r="L1332" s="1" t="s">
        <v>24</v>
      </c>
      <c r="M1332" s="1" t="s">
        <v>216</v>
      </c>
      <c r="N1332" s="1">
        <v>0</v>
      </c>
      <c r="O1332" s="1" t="s">
        <v>21</v>
      </c>
      <c r="P1332" s="1" t="s">
        <v>25</v>
      </c>
      <c r="Q1332" s="1" t="s">
        <v>1718</v>
      </c>
      <c r="S1332" s="1" t="s">
        <v>21</v>
      </c>
      <c r="V1332" s="1" t="s">
        <v>2842</v>
      </c>
      <c r="W1332" s="1">
        <v>13.18271</v>
      </c>
      <c r="X1332" s="1">
        <v>-84.603769999999997</v>
      </c>
    </row>
    <row r="1333" spans="1:24">
      <c r="A1333" s="1">
        <v>1332</v>
      </c>
      <c r="B1333" s="1" t="s">
        <v>2843</v>
      </c>
      <c r="C1333" s="1" t="s">
        <v>2727</v>
      </c>
      <c r="D1333" s="1">
        <v>13.182600000000001</v>
      </c>
      <c r="E1333" s="1">
        <v>-84.348640000000003</v>
      </c>
      <c r="F1333" s="1" t="s">
        <v>216</v>
      </c>
      <c r="G1333" s="1">
        <v>0</v>
      </c>
      <c r="H1333" s="1" t="s">
        <v>24</v>
      </c>
      <c r="I1333" s="1" t="s">
        <v>1087</v>
      </c>
      <c r="J1333" s="1" t="s">
        <v>2732</v>
      </c>
      <c r="L1333" s="1" t="s">
        <v>24</v>
      </c>
      <c r="M1333" s="1" t="s">
        <v>216</v>
      </c>
      <c r="N1333" s="1">
        <v>0</v>
      </c>
      <c r="O1333" s="1" t="s">
        <v>21</v>
      </c>
      <c r="P1333" s="1" t="s">
        <v>25</v>
      </c>
      <c r="Q1333" s="1" t="s">
        <v>1939</v>
      </c>
      <c r="S1333" s="1" t="s">
        <v>21</v>
      </c>
      <c r="V1333" s="1" t="s">
        <v>2843</v>
      </c>
      <c r="W1333" s="1">
        <v>13.182600000000001</v>
      </c>
      <c r="X1333" s="1">
        <v>-84.348640000000003</v>
      </c>
    </row>
    <row r="1334" spans="1:24">
      <c r="A1334" s="1">
        <v>1333</v>
      </c>
      <c r="B1334" s="1" t="s">
        <v>2844</v>
      </c>
      <c r="C1334" s="1" t="s">
        <v>2727</v>
      </c>
      <c r="D1334" s="1">
        <v>13.18252</v>
      </c>
      <c r="E1334" s="1">
        <v>-84.093509999999995</v>
      </c>
      <c r="F1334" s="1" t="s">
        <v>695</v>
      </c>
      <c r="G1334" s="1">
        <v>0</v>
      </c>
      <c r="H1334" s="1" t="s">
        <v>24</v>
      </c>
      <c r="I1334" s="1" t="s">
        <v>1087</v>
      </c>
      <c r="J1334" s="1" t="s">
        <v>2732</v>
      </c>
      <c r="L1334" s="1" t="s">
        <v>24</v>
      </c>
      <c r="M1334" s="1" t="s">
        <v>695</v>
      </c>
      <c r="N1334" s="1">
        <v>0</v>
      </c>
      <c r="O1334" s="1" t="s">
        <v>21</v>
      </c>
      <c r="P1334" s="1" t="s">
        <v>25</v>
      </c>
      <c r="Q1334" s="1" t="s">
        <v>1207</v>
      </c>
      <c r="S1334" s="1" t="s">
        <v>21</v>
      </c>
      <c r="V1334" s="1" t="s">
        <v>2844</v>
      </c>
      <c r="W1334" s="1">
        <v>13.18252</v>
      </c>
      <c r="X1334" s="1">
        <v>-84.093509999999995</v>
      </c>
    </row>
    <row r="1335" spans="1:24">
      <c r="A1335" s="1">
        <v>1334</v>
      </c>
      <c r="B1335" s="1" t="s">
        <v>2845</v>
      </c>
      <c r="C1335" s="1" t="s">
        <v>2727</v>
      </c>
      <c r="D1335" s="1">
        <v>13.182410000000001</v>
      </c>
      <c r="E1335" s="1">
        <v>-83.838390000000004</v>
      </c>
      <c r="F1335" s="1" t="s">
        <v>695</v>
      </c>
      <c r="G1335" s="1">
        <v>0</v>
      </c>
      <c r="H1335" s="1" t="s">
        <v>24</v>
      </c>
      <c r="I1335" s="1" t="s">
        <v>1087</v>
      </c>
      <c r="J1335" s="1" t="s">
        <v>2741</v>
      </c>
      <c r="L1335" s="1" t="s">
        <v>24</v>
      </c>
      <c r="M1335" s="1" t="s">
        <v>695</v>
      </c>
      <c r="N1335" s="1">
        <v>0</v>
      </c>
      <c r="O1335" s="1" t="s">
        <v>21</v>
      </c>
      <c r="P1335" s="1" t="s">
        <v>25</v>
      </c>
      <c r="Q1335" s="1" t="s">
        <v>1203</v>
      </c>
      <c r="S1335" s="1" t="s">
        <v>21</v>
      </c>
      <c r="V1335" s="1" t="s">
        <v>2845</v>
      </c>
      <c r="W1335" s="1">
        <v>13.182410000000001</v>
      </c>
      <c r="X1335" s="1">
        <v>-83.838390000000004</v>
      </c>
    </row>
    <row r="1336" spans="1:24">
      <c r="A1336" s="1">
        <v>1335</v>
      </c>
      <c r="B1336" s="1" t="s">
        <v>2846</v>
      </c>
      <c r="C1336" s="1" t="s">
        <v>2727</v>
      </c>
      <c r="D1336" s="1">
        <v>13.18234</v>
      </c>
      <c r="E1336" s="1">
        <v>-83.668300000000002</v>
      </c>
      <c r="F1336" s="1" t="s">
        <v>3822</v>
      </c>
      <c r="G1336" s="1">
        <v>5</v>
      </c>
      <c r="H1336" s="1" t="s">
        <v>24</v>
      </c>
      <c r="I1336" s="1" t="s">
        <v>1087</v>
      </c>
      <c r="J1336" s="1" t="s">
        <v>2741</v>
      </c>
      <c r="L1336" s="1" t="s">
        <v>24</v>
      </c>
      <c r="M1336" s="1" t="s">
        <v>3822</v>
      </c>
      <c r="N1336" s="1">
        <v>5</v>
      </c>
      <c r="O1336" s="1" t="s">
        <v>21</v>
      </c>
      <c r="P1336" s="1" t="s">
        <v>25</v>
      </c>
      <c r="Q1336" s="1" t="s">
        <v>1203</v>
      </c>
      <c r="S1336" s="1" t="s">
        <v>21</v>
      </c>
      <c r="V1336" s="1" t="s">
        <v>2846</v>
      </c>
      <c r="W1336" s="1">
        <v>13.18234</v>
      </c>
      <c r="X1336" s="1">
        <v>-83.668300000000002</v>
      </c>
    </row>
    <row r="1337" spans="1:24">
      <c r="A1337" s="1">
        <v>1336</v>
      </c>
      <c r="B1337" s="1" t="s">
        <v>2847</v>
      </c>
      <c r="C1337" s="1" t="s">
        <v>2727</v>
      </c>
      <c r="D1337" s="1">
        <v>13.26764</v>
      </c>
      <c r="E1337" s="1">
        <v>-84.434529999999995</v>
      </c>
      <c r="F1337" s="1" t="s">
        <v>3822</v>
      </c>
      <c r="G1337" s="1">
        <v>4</v>
      </c>
      <c r="H1337" s="1" t="s">
        <v>24</v>
      </c>
      <c r="I1337" s="1" t="s">
        <v>1087</v>
      </c>
      <c r="J1337" s="1" t="s">
        <v>2732</v>
      </c>
      <c r="L1337" s="1" t="s">
        <v>24</v>
      </c>
      <c r="M1337" s="1" t="s">
        <v>216</v>
      </c>
      <c r="N1337" s="1">
        <v>0</v>
      </c>
      <c r="O1337" s="1" t="s">
        <v>21</v>
      </c>
      <c r="P1337" s="1" t="s">
        <v>25</v>
      </c>
      <c r="Q1337" s="1" t="s">
        <v>1658</v>
      </c>
      <c r="S1337" s="1" t="s">
        <v>21</v>
      </c>
      <c r="V1337" s="1" t="s">
        <v>2847</v>
      </c>
      <c r="W1337" s="1">
        <v>13.26764</v>
      </c>
      <c r="X1337" s="1">
        <v>-84.434529999999995</v>
      </c>
    </row>
    <row r="1338" spans="1:24">
      <c r="A1338" s="1">
        <v>1337</v>
      </c>
      <c r="B1338" s="1" t="s">
        <v>2848</v>
      </c>
      <c r="C1338" s="1" t="s">
        <v>2727</v>
      </c>
      <c r="D1338" s="1">
        <v>13.267530000000001</v>
      </c>
      <c r="E1338" s="1">
        <v>-84.179490000000001</v>
      </c>
      <c r="F1338" s="1" t="s">
        <v>3822</v>
      </c>
      <c r="G1338" s="1">
        <v>5</v>
      </c>
      <c r="H1338" s="1" t="s">
        <v>24</v>
      </c>
      <c r="I1338" s="1" t="s">
        <v>1087</v>
      </c>
      <c r="J1338" s="1" t="s">
        <v>2732</v>
      </c>
      <c r="L1338" s="1" t="s">
        <v>24</v>
      </c>
      <c r="M1338" s="1" t="s">
        <v>3822</v>
      </c>
      <c r="N1338" s="1">
        <v>3</v>
      </c>
      <c r="O1338" s="1" t="s">
        <v>21</v>
      </c>
      <c r="P1338" s="1" t="s">
        <v>25</v>
      </c>
      <c r="Q1338" s="1" t="s">
        <v>1656</v>
      </c>
      <c r="S1338" s="1" t="s">
        <v>21</v>
      </c>
      <c r="V1338" s="1" t="s">
        <v>2848</v>
      </c>
      <c r="W1338" s="1">
        <v>13.267530000000001</v>
      </c>
      <c r="X1338" s="1">
        <v>-84.179490000000001</v>
      </c>
    </row>
    <row r="1339" spans="1:24">
      <c r="A1339" s="1">
        <v>1338</v>
      </c>
      <c r="B1339" s="1" t="s">
        <v>2849</v>
      </c>
      <c r="C1339" s="1" t="s">
        <v>2727</v>
      </c>
      <c r="D1339" s="1">
        <v>13.26745</v>
      </c>
      <c r="E1339" s="1">
        <v>-83.924449999999993</v>
      </c>
      <c r="F1339" s="1" t="s">
        <v>216</v>
      </c>
      <c r="G1339" s="1">
        <v>0</v>
      </c>
      <c r="H1339" s="1" t="s">
        <v>24</v>
      </c>
      <c r="I1339" s="1" t="s">
        <v>1087</v>
      </c>
      <c r="J1339" s="1" t="s">
        <v>2741</v>
      </c>
      <c r="L1339" s="1" t="s">
        <v>24</v>
      </c>
      <c r="M1339" s="1" t="s">
        <v>216</v>
      </c>
      <c r="N1339" s="1">
        <v>0</v>
      </c>
      <c r="O1339" s="1" t="s">
        <v>21</v>
      </c>
      <c r="P1339" s="1" t="s">
        <v>25</v>
      </c>
      <c r="Q1339" s="1" t="s">
        <v>1675</v>
      </c>
      <c r="S1339" s="1" t="s">
        <v>21</v>
      </c>
      <c r="V1339" s="1" t="s">
        <v>2849</v>
      </c>
      <c r="W1339" s="1">
        <v>13.26745</v>
      </c>
      <c r="X1339" s="1">
        <v>-83.924449999999993</v>
      </c>
    </row>
    <row r="1340" spans="1:24">
      <c r="A1340" s="1">
        <v>1339</v>
      </c>
      <c r="B1340" s="1" t="s">
        <v>2850</v>
      </c>
      <c r="C1340" s="1" t="s">
        <v>2727</v>
      </c>
      <c r="D1340" s="1">
        <v>13.267340000000001</v>
      </c>
      <c r="E1340" s="1">
        <v>-83.669409999999999</v>
      </c>
      <c r="F1340" s="1" t="s">
        <v>3822</v>
      </c>
      <c r="G1340" s="1">
        <v>4</v>
      </c>
      <c r="H1340" s="1" t="s">
        <v>24</v>
      </c>
      <c r="I1340" s="1" t="s">
        <v>22</v>
      </c>
      <c r="J1340" s="1" t="s">
        <v>2851</v>
      </c>
      <c r="L1340" s="1" t="s">
        <v>61</v>
      </c>
      <c r="M1340" s="1" t="s">
        <v>3822</v>
      </c>
      <c r="N1340" s="1">
        <v>4</v>
      </c>
      <c r="O1340" s="1" t="s">
        <v>21</v>
      </c>
      <c r="P1340" s="1" t="s">
        <v>25</v>
      </c>
      <c r="Q1340" s="1" t="s">
        <v>1651</v>
      </c>
      <c r="S1340" s="1" t="s">
        <v>21</v>
      </c>
      <c r="V1340" s="1" t="s">
        <v>2850</v>
      </c>
      <c r="W1340" s="1">
        <v>13.267340000000001</v>
      </c>
      <c r="X1340" s="1">
        <v>-83.669409999999999</v>
      </c>
    </row>
    <row r="1341" spans="1:24">
      <c r="A1341" s="1">
        <v>1340</v>
      </c>
      <c r="B1341" s="1" t="s">
        <v>2852</v>
      </c>
      <c r="C1341" s="1" t="s">
        <v>2727</v>
      </c>
      <c r="D1341" s="1">
        <v>13.352690000000001</v>
      </c>
      <c r="E1341" s="1">
        <v>-84.603719999999996</v>
      </c>
      <c r="F1341" s="1" t="s">
        <v>216</v>
      </c>
      <c r="G1341" s="1">
        <v>0</v>
      </c>
      <c r="H1341" s="1" t="s">
        <v>24</v>
      </c>
      <c r="I1341" s="1" t="s">
        <v>1087</v>
      </c>
      <c r="J1341" s="1" t="s">
        <v>2732</v>
      </c>
      <c r="L1341" s="1" t="s">
        <v>24</v>
      </c>
      <c r="M1341" s="1" t="s">
        <v>216</v>
      </c>
      <c r="N1341" s="1">
        <v>1</v>
      </c>
      <c r="O1341" s="1" t="s">
        <v>21</v>
      </c>
      <c r="P1341" s="1" t="s">
        <v>25</v>
      </c>
      <c r="Q1341" s="1" t="s">
        <v>1662</v>
      </c>
      <c r="S1341" s="1" t="s">
        <v>21</v>
      </c>
      <c r="V1341" s="1" t="s">
        <v>2852</v>
      </c>
      <c r="W1341" s="1">
        <v>13.352690000000001</v>
      </c>
      <c r="X1341" s="1">
        <v>-84.603719999999996</v>
      </c>
    </row>
    <row r="1342" spans="1:24">
      <c r="A1342" s="1">
        <v>1341</v>
      </c>
      <c r="B1342" s="1" t="s">
        <v>2853</v>
      </c>
      <c r="C1342" s="1" t="s">
        <v>2727</v>
      </c>
      <c r="D1342" s="1">
        <v>13.35258</v>
      </c>
      <c r="E1342" s="1">
        <v>-84.348590000000002</v>
      </c>
      <c r="F1342" s="1" t="s">
        <v>3822</v>
      </c>
      <c r="G1342" s="1">
        <v>3</v>
      </c>
      <c r="H1342" s="1" t="s">
        <v>24</v>
      </c>
      <c r="I1342" s="1" t="s">
        <v>1087</v>
      </c>
      <c r="J1342" s="1" t="s">
        <v>2732</v>
      </c>
      <c r="L1342" s="1" t="s">
        <v>24</v>
      </c>
      <c r="M1342" s="1" t="s">
        <v>3822</v>
      </c>
      <c r="N1342" s="1">
        <v>5</v>
      </c>
      <c r="O1342" s="1" t="s">
        <v>21</v>
      </c>
      <c r="P1342" s="1" t="s">
        <v>25</v>
      </c>
      <c r="Q1342" s="1" t="s">
        <v>1658</v>
      </c>
      <c r="S1342" s="1" t="s">
        <v>21</v>
      </c>
      <c r="T1342" s="1" t="s">
        <v>2733</v>
      </c>
      <c r="V1342" s="1" t="s">
        <v>2853</v>
      </c>
      <c r="W1342" s="1">
        <v>13.35258</v>
      </c>
      <c r="X1342" s="1">
        <v>-84.348590000000002</v>
      </c>
    </row>
    <row r="1343" spans="1:24">
      <c r="A1343" s="1">
        <v>1342</v>
      </c>
      <c r="B1343" s="1" t="s">
        <v>2854</v>
      </c>
      <c r="C1343" s="1" t="s">
        <v>2727</v>
      </c>
      <c r="D1343" s="1">
        <v>13.352499999999999</v>
      </c>
      <c r="E1343" s="1">
        <v>-84.093459999999993</v>
      </c>
      <c r="F1343" s="1" t="s">
        <v>3822</v>
      </c>
      <c r="G1343" s="1">
        <v>5</v>
      </c>
      <c r="H1343" s="1" t="s">
        <v>24</v>
      </c>
      <c r="I1343" s="1" t="s">
        <v>1087</v>
      </c>
      <c r="J1343" s="1" t="s">
        <v>2732</v>
      </c>
      <c r="L1343" s="1" t="s">
        <v>24</v>
      </c>
      <c r="M1343" s="1" t="s">
        <v>3822</v>
      </c>
      <c r="N1343" s="1">
        <v>4</v>
      </c>
      <c r="O1343" s="1" t="s">
        <v>21</v>
      </c>
      <c r="P1343" s="1" t="s">
        <v>25</v>
      </c>
      <c r="Q1343" s="1" t="s">
        <v>1675</v>
      </c>
      <c r="S1343" s="1" t="s">
        <v>21</v>
      </c>
      <c r="V1343" s="1" t="s">
        <v>2854</v>
      </c>
      <c r="W1343" s="1">
        <v>13.352499999999999</v>
      </c>
      <c r="X1343" s="1">
        <v>-84.093459999999993</v>
      </c>
    </row>
    <row r="1344" spans="1:24">
      <c r="A1344" s="1">
        <v>1343</v>
      </c>
      <c r="B1344" s="1" t="s">
        <v>2855</v>
      </c>
      <c r="C1344" s="1" t="s">
        <v>2727</v>
      </c>
      <c r="D1344" s="1">
        <v>13.35238</v>
      </c>
      <c r="E1344" s="1">
        <v>-83.838340000000002</v>
      </c>
      <c r="F1344" s="1" t="s">
        <v>695</v>
      </c>
      <c r="G1344" s="1">
        <v>0</v>
      </c>
      <c r="H1344" s="1" t="s">
        <v>21</v>
      </c>
      <c r="I1344" s="1" t="s">
        <v>1087</v>
      </c>
      <c r="J1344" s="1" t="s">
        <v>2728</v>
      </c>
      <c r="L1344" s="1" t="s">
        <v>24</v>
      </c>
      <c r="M1344" s="1" t="s">
        <v>695</v>
      </c>
      <c r="N1344" s="1">
        <v>0</v>
      </c>
      <c r="O1344" s="1" t="s">
        <v>21</v>
      </c>
      <c r="P1344" s="1" t="s">
        <v>25</v>
      </c>
      <c r="Q1344" s="1" t="s">
        <v>1651</v>
      </c>
      <c r="S1344" s="1" t="s">
        <v>21</v>
      </c>
      <c r="V1344" s="1" t="s">
        <v>2855</v>
      </c>
      <c r="W1344" s="1">
        <v>13.35238</v>
      </c>
      <c r="X1344" s="1">
        <v>-83.838340000000002</v>
      </c>
    </row>
    <row r="1345" spans="1:24">
      <c r="A1345" s="1">
        <v>1344</v>
      </c>
      <c r="B1345" s="1" t="s">
        <v>2856</v>
      </c>
      <c r="C1345" s="1" t="s">
        <v>2727</v>
      </c>
      <c r="D1345" s="1">
        <v>13.43764</v>
      </c>
      <c r="E1345" s="1">
        <v>-84.519509999999997</v>
      </c>
      <c r="F1345" s="1" t="s">
        <v>216</v>
      </c>
      <c r="G1345" s="1">
        <v>0</v>
      </c>
      <c r="H1345" s="1" t="s">
        <v>24</v>
      </c>
      <c r="I1345" s="1" t="s">
        <v>1087</v>
      </c>
      <c r="J1345" s="1" t="s">
        <v>2732</v>
      </c>
      <c r="L1345" s="1" t="s">
        <v>24</v>
      </c>
      <c r="M1345" s="1" t="s">
        <v>3822</v>
      </c>
      <c r="N1345" s="1">
        <v>3</v>
      </c>
      <c r="O1345" s="1" t="s">
        <v>21</v>
      </c>
      <c r="P1345" s="1" t="s">
        <v>25</v>
      </c>
      <c r="Q1345" s="1" t="s">
        <v>1658</v>
      </c>
      <c r="S1345" s="1" t="s">
        <v>21</v>
      </c>
      <c r="T1345" s="1" t="s">
        <v>2733</v>
      </c>
      <c r="V1345" s="1" t="s">
        <v>2856</v>
      </c>
      <c r="W1345" s="1">
        <v>13.43764</v>
      </c>
      <c r="X1345" s="1">
        <v>-84.519509999999997</v>
      </c>
    </row>
    <row r="1346" spans="1:24">
      <c r="A1346" s="1">
        <v>1345</v>
      </c>
      <c r="B1346" s="1" t="s">
        <v>2857</v>
      </c>
      <c r="C1346" s="1" t="s">
        <v>2727</v>
      </c>
      <c r="D1346" s="1">
        <v>13.43756</v>
      </c>
      <c r="E1346" s="1">
        <v>-84.264470000000003</v>
      </c>
      <c r="F1346" s="1" t="s">
        <v>216</v>
      </c>
      <c r="G1346" s="1">
        <v>0</v>
      </c>
      <c r="H1346" s="1" t="s">
        <v>24</v>
      </c>
      <c r="I1346" s="1" t="s">
        <v>1087</v>
      </c>
      <c r="J1346" s="1" t="s">
        <v>2732</v>
      </c>
      <c r="L1346" s="1" t="s">
        <v>24</v>
      </c>
      <c r="M1346" s="1" t="s">
        <v>686</v>
      </c>
      <c r="N1346" s="1">
        <v>2</v>
      </c>
      <c r="O1346" s="1" t="s">
        <v>21</v>
      </c>
      <c r="P1346" s="1" t="s">
        <v>25</v>
      </c>
      <c r="Q1346" s="1" t="s">
        <v>2391</v>
      </c>
      <c r="S1346" s="1" t="s">
        <v>21</v>
      </c>
      <c r="T1346" s="1" t="s">
        <v>2733</v>
      </c>
      <c r="V1346" s="1" t="s">
        <v>2857</v>
      </c>
      <c r="W1346" s="1">
        <v>13.43756</v>
      </c>
      <c r="X1346" s="1">
        <v>-84.264470000000003</v>
      </c>
    </row>
    <row r="1347" spans="1:24">
      <c r="A1347" s="1">
        <v>1346</v>
      </c>
      <c r="B1347" s="1" t="s">
        <v>2858</v>
      </c>
      <c r="C1347" s="1" t="s">
        <v>2727</v>
      </c>
      <c r="D1347" s="1">
        <v>13.43745</v>
      </c>
      <c r="E1347" s="1">
        <v>-84.009429999999995</v>
      </c>
      <c r="F1347" s="1" t="s">
        <v>3822</v>
      </c>
      <c r="G1347" s="1">
        <v>4</v>
      </c>
      <c r="H1347" s="1" t="s">
        <v>24</v>
      </c>
      <c r="I1347" s="1" t="s">
        <v>1087</v>
      </c>
      <c r="J1347" s="1" t="s">
        <v>2751</v>
      </c>
      <c r="L1347" s="1" t="s">
        <v>24</v>
      </c>
      <c r="M1347" s="1" t="s">
        <v>216</v>
      </c>
      <c r="N1347" s="1">
        <v>0</v>
      </c>
      <c r="O1347" s="1" t="s">
        <v>21</v>
      </c>
      <c r="P1347" s="1" t="s">
        <v>25</v>
      </c>
      <c r="Q1347" s="1" t="s">
        <v>1675</v>
      </c>
      <c r="S1347" s="1" t="s">
        <v>21</v>
      </c>
      <c r="V1347" s="1" t="s">
        <v>2858</v>
      </c>
      <c r="W1347" s="1">
        <v>13.43745</v>
      </c>
      <c r="X1347" s="1">
        <v>-84.009429999999995</v>
      </c>
    </row>
    <row r="1348" spans="1:24">
      <c r="A1348" s="1">
        <v>1347</v>
      </c>
      <c r="B1348" s="1" t="s">
        <v>2859</v>
      </c>
      <c r="C1348" s="1" t="s">
        <v>2727</v>
      </c>
      <c r="D1348" s="1">
        <v>13.43737</v>
      </c>
      <c r="E1348" s="1">
        <v>-83.754390000000001</v>
      </c>
      <c r="F1348" s="1" t="s">
        <v>695</v>
      </c>
      <c r="G1348" s="1">
        <v>0</v>
      </c>
      <c r="H1348" s="1" t="s">
        <v>24</v>
      </c>
      <c r="I1348" s="1" t="s">
        <v>1087</v>
      </c>
      <c r="J1348" s="1" t="s">
        <v>2751</v>
      </c>
      <c r="L1348" s="1" t="s">
        <v>24</v>
      </c>
      <c r="M1348" s="1" t="s">
        <v>695</v>
      </c>
      <c r="N1348" s="1">
        <v>0</v>
      </c>
      <c r="O1348" s="1" t="s">
        <v>21</v>
      </c>
      <c r="P1348" s="1" t="s">
        <v>25</v>
      </c>
      <c r="Q1348" s="1" t="s">
        <v>1651</v>
      </c>
      <c r="S1348" s="1" t="s">
        <v>21</v>
      </c>
      <c r="V1348" s="1" t="s">
        <v>2859</v>
      </c>
      <c r="W1348" s="1">
        <v>13.43737</v>
      </c>
      <c r="X1348" s="1">
        <v>-83.754390000000001</v>
      </c>
    </row>
    <row r="1349" spans="1:24">
      <c r="A1349" s="1">
        <v>1348</v>
      </c>
      <c r="B1349" s="1" t="s">
        <v>2860</v>
      </c>
      <c r="C1349" s="1" t="s">
        <v>2727</v>
      </c>
      <c r="D1349" s="1">
        <v>13.522600000000001</v>
      </c>
      <c r="E1349" s="1">
        <v>-84.433589999999995</v>
      </c>
      <c r="F1349" s="1" t="s">
        <v>3822</v>
      </c>
      <c r="G1349" s="1">
        <v>4</v>
      </c>
      <c r="H1349" s="1" t="s">
        <v>24</v>
      </c>
      <c r="I1349" s="1" t="s">
        <v>1087</v>
      </c>
      <c r="J1349" s="1" t="s">
        <v>2732</v>
      </c>
      <c r="L1349" s="1" t="s">
        <v>24</v>
      </c>
      <c r="M1349" s="1" t="s">
        <v>3822</v>
      </c>
      <c r="N1349" s="1">
        <v>4</v>
      </c>
      <c r="O1349" s="1" t="s">
        <v>21</v>
      </c>
      <c r="P1349" s="1" t="s">
        <v>25</v>
      </c>
      <c r="Q1349" s="1" t="s">
        <v>1642</v>
      </c>
      <c r="S1349" s="1" t="s">
        <v>21</v>
      </c>
      <c r="T1349" s="1" t="s">
        <v>2733</v>
      </c>
      <c r="V1349" s="1" t="s">
        <v>2860</v>
      </c>
      <c r="W1349" s="1">
        <v>13.522600000000001</v>
      </c>
      <c r="X1349" s="1">
        <v>-84.433589999999995</v>
      </c>
    </row>
    <row r="1350" spans="1:24">
      <c r="A1350" s="1">
        <v>1349</v>
      </c>
      <c r="B1350" s="1" t="s">
        <v>2861</v>
      </c>
      <c r="C1350" s="1" t="s">
        <v>2727</v>
      </c>
      <c r="D1350" s="1">
        <v>13.522489999999999</v>
      </c>
      <c r="E1350" s="1">
        <v>-84.178460000000001</v>
      </c>
      <c r="F1350" s="1" t="s">
        <v>695</v>
      </c>
      <c r="G1350" s="1">
        <v>0</v>
      </c>
      <c r="H1350" s="1" t="s">
        <v>21</v>
      </c>
      <c r="I1350" s="1" t="s">
        <v>1087</v>
      </c>
      <c r="J1350" s="1" t="s">
        <v>2728</v>
      </c>
      <c r="L1350" s="1" t="s">
        <v>24</v>
      </c>
      <c r="M1350" s="1" t="s">
        <v>695</v>
      </c>
      <c r="N1350" s="1">
        <v>0</v>
      </c>
      <c r="O1350" s="1" t="s">
        <v>21</v>
      </c>
      <c r="P1350" s="1" t="s">
        <v>25</v>
      </c>
      <c r="Q1350" s="1" t="s">
        <v>1614</v>
      </c>
      <c r="S1350" s="1" t="s">
        <v>21</v>
      </c>
      <c r="V1350" s="1" t="s">
        <v>2861</v>
      </c>
      <c r="W1350" s="1">
        <v>13.522489999999999</v>
      </c>
      <c r="X1350" s="1">
        <v>-84.178460000000001</v>
      </c>
    </row>
    <row r="1351" spans="1:24">
      <c r="A1351" s="1">
        <v>1350</v>
      </c>
      <c r="B1351" s="1" t="s">
        <v>2862</v>
      </c>
      <c r="C1351" s="1" t="s">
        <v>2727</v>
      </c>
      <c r="D1351" s="1">
        <v>13.522410000000001</v>
      </c>
      <c r="E1351" s="1">
        <v>-83.923330000000007</v>
      </c>
      <c r="F1351" s="1" t="s">
        <v>695</v>
      </c>
      <c r="G1351" s="1">
        <v>0</v>
      </c>
      <c r="H1351" s="1" t="s">
        <v>21</v>
      </c>
      <c r="I1351" s="1" t="s">
        <v>1087</v>
      </c>
      <c r="J1351" s="1" t="s">
        <v>2728</v>
      </c>
      <c r="L1351" s="1" t="s">
        <v>24</v>
      </c>
      <c r="M1351" s="1" t="s">
        <v>695</v>
      </c>
      <c r="N1351" s="1">
        <v>0</v>
      </c>
      <c r="O1351" s="1" t="s">
        <v>21</v>
      </c>
      <c r="P1351" s="1" t="s">
        <v>25</v>
      </c>
      <c r="Q1351" s="1" t="s">
        <v>1908</v>
      </c>
      <c r="S1351" s="1" t="s">
        <v>21</v>
      </c>
      <c r="V1351" s="1" t="s">
        <v>2862</v>
      </c>
      <c r="W1351" s="1">
        <v>13.522410000000001</v>
      </c>
      <c r="X1351" s="1">
        <v>-83.923330000000007</v>
      </c>
    </row>
    <row r="1352" spans="1:24">
      <c r="A1352" s="1">
        <v>1351</v>
      </c>
      <c r="B1352" s="1" t="s">
        <v>2863</v>
      </c>
      <c r="C1352" s="1" t="s">
        <v>2727</v>
      </c>
      <c r="D1352" s="1">
        <v>13.52229</v>
      </c>
      <c r="E1352" s="1">
        <v>-83.668199999999999</v>
      </c>
      <c r="F1352" s="1" t="s">
        <v>3822</v>
      </c>
      <c r="G1352" s="1">
        <v>4</v>
      </c>
      <c r="H1352" s="1" t="s">
        <v>24</v>
      </c>
      <c r="I1352" s="1" t="s">
        <v>1087</v>
      </c>
      <c r="J1352" s="1" t="s">
        <v>2751</v>
      </c>
      <c r="L1352" s="1" t="s">
        <v>24</v>
      </c>
      <c r="M1352" s="1" t="s">
        <v>3822</v>
      </c>
      <c r="N1352" s="1">
        <v>5</v>
      </c>
      <c r="O1352" s="1" t="s">
        <v>21</v>
      </c>
      <c r="P1352" s="1" t="s">
        <v>25</v>
      </c>
      <c r="Q1352" s="1" t="s">
        <v>2379</v>
      </c>
      <c r="S1352" s="1" t="s">
        <v>21</v>
      </c>
      <c r="V1352" s="1" t="s">
        <v>2863</v>
      </c>
      <c r="W1352" s="1">
        <v>13.52229</v>
      </c>
      <c r="X1352" s="1">
        <v>-83.668199999999999</v>
      </c>
    </row>
    <row r="1353" spans="1:24">
      <c r="A1353" s="1">
        <v>1352</v>
      </c>
      <c r="B1353" s="1" t="s">
        <v>2864</v>
      </c>
      <c r="C1353" s="1" t="s">
        <v>2727</v>
      </c>
      <c r="D1353" s="1">
        <v>13.607670000000001</v>
      </c>
      <c r="E1353" s="1">
        <v>-84.604489999999998</v>
      </c>
      <c r="F1353" s="1" t="s">
        <v>54</v>
      </c>
      <c r="G1353" s="1">
        <v>2</v>
      </c>
      <c r="H1353" s="1" t="s">
        <v>24</v>
      </c>
      <c r="I1353" s="1" t="s">
        <v>22</v>
      </c>
      <c r="J1353" s="1" t="s">
        <v>2772</v>
      </c>
      <c r="L1353" s="1" t="s">
        <v>61</v>
      </c>
      <c r="M1353" s="1" t="s">
        <v>54</v>
      </c>
      <c r="N1353" s="1">
        <v>2</v>
      </c>
      <c r="O1353" s="1" t="s">
        <v>21</v>
      </c>
      <c r="P1353" s="1" t="s">
        <v>25</v>
      </c>
      <c r="Q1353" s="1" t="s">
        <v>2344</v>
      </c>
      <c r="S1353" s="1" t="s">
        <v>21</v>
      </c>
      <c r="V1353" s="1" t="s">
        <v>2864</v>
      </c>
      <c r="W1353" s="1">
        <v>13.607670000000001</v>
      </c>
      <c r="X1353" s="1">
        <v>-84.604489999999998</v>
      </c>
    </row>
    <row r="1354" spans="1:24">
      <c r="A1354" s="1">
        <v>1353</v>
      </c>
      <c r="B1354" s="1" t="s">
        <v>2865</v>
      </c>
      <c r="C1354" s="1" t="s">
        <v>2727</v>
      </c>
      <c r="D1354" s="1">
        <v>13.607559999999999</v>
      </c>
      <c r="E1354" s="1">
        <v>-84.349450000000004</v>
      </c>
      <c r="F1354" s="1" t="s">
        <v>216</v>
      </c>
      <c r="G1354" s="1">
        <v>0</v>
      </c>
      <c r="H1354" s="1" t="s">
        <v>24</v>
      </c>
      <c r="I1354" s="1" t="s">
        <v>1087</v>
      </c>
      <c r="J1354" s="1" t="s">
        <v>2732</v>
      </c>
      <c r="L1354" s="1" t="s">
        <v>24</v>
      </c>
      <c r="M1354" s="1" t="s">
        <v>216</v>
      </c>
      <c r="N1354" s="1">
        <v>0</v>
      </c>
      <c r="O1354" s="1" t="s">
        <v>21</v>
      </c>
      <c r="P1354" s="1" t="s">
        <v>25</v>
      </c>
      <c r="Q1354" s="1" t="s">
        <v>1888</v>
      </c>
      <c r="S1354" s="1" t="s">
        <v>21</v>
      </c>
      <c r="T1354" s="1" t="s">
        <v>2733</v>
      </c>
      <c r="V1354" s="1" t="s">
        <v>2865</v>
      </c>
      <c r="W1354" s="1">
        <v>13.607559999999999</v>
      </c>
      <c r="X1354" s="1">
        <v>-84.349450000000004</v>
      </c>
    </row>
    <row r="1355" spans="1:24">
      <c r="A1355" s="1">
        <v>1354</v>
      </c>
      <c r="B1355" s="1" t="s">
        <v>2866</v>
      </c>
      <c r="C1355" s="1" t="s">
        <v>2727</v>
      </c>
      <c r="D1355" s="1">
        <v>13.607469999999999</v>
      </c>
      <c r="E1355" s="1">
        <v>-84.094399999999993</v>
      </c>
      <c r="F1355" s="1" t="s">
        <v>695</v>
      </c>
      <c r="G1355" s="1">
        <v>0</v>
      </c>
      <c r="H1355" s="1" t="s">
        <v>24</v>
      </c>
      <c r="I1355" s="1" t="s">
        <v>1087</v>
      </c>
      <c r="J1355" s="1" t="s">
        <v>2751</v>
      </c>
      <c r="L1355" s="1" t="s">
        <v>24</v>
      </c>
      <c r="M1355" s="1" t="s">
        <v>695</v>
      </c>
      <c r="N1355" s="1">
        <v>0</v>
      </c>
      <c r="O1355" s="1" t="s">
        <v>21</v>
      </c>
      <c r="P1355" s="1" t="s">
        <v>25</v>
      </c>
      <c r="Q1355" s="1" t="s">
        <v>1908</v>
      </c>
      <c r="S1355" s="1" t="s">
        <v>21</v>
      </c>
      <c r="V1355" s="1" t="s">
        <v>2866</v>
      </c>
      <c r="W1355" s="1">
        <v>13.607469999999999</v>
      </c>
      <c r="X1355" s="1">
        <v>-84.094399999999993</v>
      </c>
    </row>
    <row r="1356" spans="1:24">
      <c r="A1356" s="1">
        <v>1355</v>
      </c>
      <c r="B1356" s="1" t="s">
        <v>2867</v>
      </c>
      <c r="C1356" s="1" t="s">
        <v>2727</v>
      </c>
      <c r="D1356" s="1">
        <v>13.60736</v>
      </c>
      <c r="E1356" s="1">
        <v>-83.839370000000002</v>
      </c>
      <c r="F1356" s="1" t="s">
        <v>695</v>
      </c>
      <c r="G1356" s="1">
        <v>0</v>
      </c>
      <c r="H1356" s="1" t="s">
        <v>21</v>
      </c>
      <c r="I1356" s="1" t="s">
        <v>1087</v>
      </c>
      <c r="J1356" s="1" t="s">
        <v>2728</v>
      </c>
      <c r="L1356" s="1" t="s">
        <v>24</v>
      </c>
      <c r="M1356" s="1" t="s">
        <v>695</v>
      </c>
      <c r="N1356" s="1">
        <v>3</v>
      </c>
      <c r="O1356" s="1" t="s">
        <v>21</v>
      </c>
      <c r="P1356" s="1" t="s">
        <v>25</v>
      </c>
      <c r="Q1356" s="1" t="s">
        <v>2379</v>
      </c>
      <c r="S1356" s="1" t="s">
        <v>21</v>
      </c>
      <c r="V1356" s="1" t="s">
        <v>2867</v>
      </c>
      <c r="W1356" s="1">
        <v>13.60736</v>
      </c>
      <c r="X1356" s="1">
        <v>-83.839370000000002</v>
      </c>
    </row>
    <row r="1357" spans="1:24">
      <c r="A1357" s="1">
        <v>1356</v>
      </c>
      <c r="B1357" s="1" t="s">
        <v>2868</v>
      </c>
      <c r="C1357" s="1" t="s">
        <v>2727</v>
      </c>
      <c r="D1357" s="1">
        <v>13.692600000000001</v>
      </c>
      <c r="E1357" s="1">
        <v>-84.51858</v>
      </c>
      <c r="F1357" s="1" t="s">
        <v>216</v>
      </c>
      <c r="G1357" s="1">
        <v>0</v>
      </c>
      <c r="H1357" s="1" t="s">
        <v>24</v>
      </c>
      <c r="I1357" s="1" t="s">
        <v>1087</v>
      </c>
      <c r="J1357" s="1" t="s">
        <v>2781</v>
      </c>
      <c r="L1357" s="1" t="s">
        <v>24</v>
      </c>
      <c r="M1357" s="1" t="s">
        <v>54</v>
      </c>
      <c r="N1357" s="1">
        <v>1</v>
      </c>
      <c r="O1357" s="1" t="s">
        <v>21</v>
      </c>
      <c r="P1357" s="1" t="s">
        <v>25</v>
      </c>
      <c r="Q1357" s="1" t="s">
        <v>1856</v>
      </c>
      <c r="S1357" s="1" t="s">
        <v>21</v>
      </c>
      <c r="V1357" s="1" t="s">
        <v>2868</v>
      </c>
      <c r="W1357" s="1">
        <v>13.692600000000001</v>
      </c>
      <c r="X1357" s="1">
        <v>-84.51858</v>
      </c>
    </row>
    <row r="1358" spans="1:24">
      <c r="A1358" s="1">
        <v>1357</v>
      </c>
      <c r="B1358" s="1" t="s">
        <v>2869</v>
      </c>
      <c r="C1358" s="1" t="s">
        <v>2727</v>
      </c>
      <c r="D1358" s="1">
        <v>13.692539999999999</v>
      </c>
      <c r="E1358" s="1">
        <v>-84.348500000000001</v>
      </c>
      <c r="F1358" s="1" t="s">
        <v>216</v>
      </c>
      <c r="G1358" s="1">
        <v>1</v>
      </c>
      <c r="H1358" s="1" t="s">
        <v>24</v>
      </c>
      <c r="I1358" s="1" t="s">
        <v>1087</v>
      </c>
      <c r="J1358" s="1" t="s">
        <v>2781</v>
      </c>
      <c r="L1358" s="1" t="s">
        <v>24</v>
      </c>
      <c r="M1358" s="1" t="s">
        <v>54</v>
      </c>
      <c r="N1358" s="1">
        <v>2</v>
      </c>
      <c r="O1358" s="1" t="s">
        <v>21</v>
      </c>
      <c r="P1358" s="1" t="s">
        <v>25</v>
      </c>
      <c r="Q1358" s="1" t="s">
        <v>1595</v>
      </c>
      <c r="S1358" s="1" t="s">
        <v>21</v>
      </c>
      <c r="V1358" s="1" t="s">
        <v>2869</v>
      </c>
      <c r="W1358" s="1">
        <v>13.692539999999999</v>
      </c>
      <c r="X1358" s="1">
        <v>-84.348500000000001</v>
      </c>
    </row>
    <row r="1359" spans="1:24">
      <c r="A1359" s="1">
        <v>1358</v>
      </c>
      <c r="B1359" s="1" t="s">
        <v>2870</v>
      </c>
      <c r="C1359" s="1" t="s">
        <v>2727</v>
      </c>
      <c r="D1359" s="1">
        <v>13.692449999999999</v>
      </c>
      <c r="E1359" s="1">
        <v>-84.093360000000004</v>
      </c>
      <c r="F1359" s="1" t="s">
        <v>695</v>
      </c>
      <c r="G1359" s="1">
        <v>0</v>
      </c>
      <c r="H1359" s="1" t="s">
        <v>21</v>
      </c>
      <c r="I1359" s="1" t="s">
        <v>1087</v>
      </c>
      <c r="J1359" s="1" t="s">
        <v>2728</v>
      </c>
      <c r="L1359" s="1" t="s">
        <v>24</v>
      </c>
      <c r="M1359" s="1" t="s">
        <v>695</v>
      </c>
      <c r="N1359" s="1">
        <v>5</v>
      </c>
      <c r="O1359" s="1" t="s">
        <v>21</v>
      </c>
      <c r="P1359" s="1" t="s">
        <v>25</v>
      </c>
      <c r="Q1359" s="1" t="s">
        <v>2785</v>
      </c>
      <c r="S1359" s="1" t="s">
        <v>21</v>
      </c>
      <c r="V1359" s="1" t="s">
        <v>2870</v>
      </c>
      <c r="W1359" s="1">
        <v>13.692449999999999</v>
      </c>
      <c r="X1359" s="1">
        <v>-84.093360000000004</v>
      </c>
    </row>
    <row r="1360" spans="1:24">
      <c r="A1360" s="1">
        <v>1359</v>
      </c>
      <c r="B1360" s="1" t="s">
        <v>2871</v>
      </c>
      <c r="C1360" s="1" t="s">
        <v>2727</v>
      </c>
      <c r="D1360" s="1">
        <v>13.69234</v>
      </c>
      <c r="E1360" s="1">
        <v>-83.838229999999996</v>
      </c>
      <c r="F1360" s="1" t="s">
        <v>695</v>
      </c>
      <c r="G1360" s="1">
        <v>0</v>
      </c>
      <c r="H1360" s="1" t="s">
        <v>21</v>
      </c>
      <c r="I1360" s="1" t="s">
        <v>1087</v>
      </c>
      <c r="J1360" s="1" t="s">
        <v>2728</v>
      </c>
      <c r="L1360" s="1" t="s">
        <v>24</v>
      </c>
      <c r="M1360" s="1" t="s">
        <v>695</v>
      </c>
      <c r="N1360" s="1">
        <v>4</v>
      </c>
      <c r="O1360" s="1" t="s">
        <v>21</v>
      </c>
      <c r="P1360" s="1" t="s">
        <v>25</v>
      </c>
      <c r="Q1360" s="1" t="s">
        <v>1865</v>
      </c>
      <c r="S1360" s="1" t="s">
        <v>21</v>
      </c>
      <c r="V1360" s="1" t="s">
        <v>2871</v>
      </c>
      <c r="W1360" s="1">
        <v>13.69234</v>
      </c>
      <c r="X1360" s="1">
        <v>-83.838229999999996</v>
      </c>
    </row>
    <row r="1361" spans="1:24">
      <c r="A1361" s="1">
        <v>1360</v>
      </c>
      <c r="B1361" s="1" t="s">
        <v>2872</v>
      </c>
      <c r="C1361" s="1" t="s">
        <v>2727</v>
      </c>
      <c r="D1361" s="1">
        <v>13.77758</v>
      </c>
      <c r="E1361" s="1">
        <v>-84.434420000000003</v>
      </c>
      <c r="F1361" s="1" t="s">
        <v>216</v>
      </c>
      <c r="G1361" s="1">
        <v>0</v>
      </c>
      <c r="H1361" s="1" t="s">
        <v>24</v>
      </c>
      <c r="I1361" s="1" t="s">
        <v>1087</v>
      </c>
      <c r="J1361" s="1" t="s">
        <v>2781</v>
      </c>
      <c r="L1361" s="1" t="s">
        <v>24</v>
      </c>
      <c r="M1361" s="1" t="s">
        <v>216</v>
      </c>
      <c r="N1361" s="1">
        <v>0</v>
      </c>
      <c r="O1361" s="1" t="s">
        <v>21</v>
      </c>
      <c r="P1361" s="1" t="s">
        <v>25</v>
      </c>
      <c r="Q1361" s="1" t="s">
        <v>1856</v>
      </c>
      <c r="S1361" s="1" t="s">
        <v>21</v>
      </c>
      <c r="V1361" s="1" t="s">
        <v>2872</v>
      </c>
      <c r="W1361" s="1">
        <v>13.77758</v>
      </c>
      <c r="X1361" s="1">
        <v>-84.434420000000003</v>
      </c>
    </row>
    <row r="1362" spans="1:24">
      <c r="A1362" s="1">
        <v>1361</v>
      </c>
      <c r="B1362" s="1" t="s">
        <v>2873</v>
      </c>
      <c r="C1362" s="1" t="s">
        <v>2727</v>
      </c>
      <c r="D1362" s="1">
        <v>13.77741</v>
      </c>
      <c r="E1362" s="1">
        <v>-84.009349999999998</v>
      </c>
      <c r="F1362" s="1" t="s">
        <v>695</v>
      </c>
      <c r="G1362" s="1">
        <v>0</v>
      </c>
      <c r="H1362" s="1" t="s">
        <v>24</v>
      </c>
      <c r="I1362" s="1" t="s">
        <v>1087</v>
      </c>
      <c r="J1362" s="1" t="s">
        <v>2781</v>
      </c>
      <c r="L1362" s="1" t="s">
        <v>24</v>
      </c>
      <c r="M1362" s="1" t="s">
        <v>695</v>
      </c>
      <c r="N1362" s="1">
        <v>0</v>
      </c>
      <c r="O1362" s="1" t="s">
        <v>21</v>
      </c>
      <c r="P1362" s="1" t="s">
        <v>25</v>
      </c>
      <c r="Q1362" s="1" t="s">
        <v>2785</v>
      </c>
      <c r="S1362" s="1" t="s">
        <v>21</v>
      </c>
      <c r="V1362" s="1" t="s">
        <v>2873</v>
      </c>
      <c r="W1362" s="1">
        <v>13.77741</v>
      </c>
      <c r="X1362" s="1">
        <v>-84.009349999999998</v>
      </c>
    </row>
    <row r="1363" spans="1:24">
      <c r="A1363" s="1">
        <v>1362</v>
      </c>
      <c r="B1363" s="1" t="s">
        <v>2874</v>
      </c>
      <c r="C1363" s="1" t="s">
        <v>2727</v>
      </c>
      <c r="D1363" s="1">
        <v>13.77732</v>
      </c>
      <c r="E1363" s="1">
        <v>-83.754310000000004</v>
      </c>
      <c r="F1363" s="1" t="s">
        <v>695</v>
      </c>
      <c r="G1363" s="1">
        <v>0</v>
      </c>
      <c r="H1363" s="1" t="s">
        <v>21</v>
      </c>
      <c r="I1363" s="1" t="s">
        <v>22</v>
      </c>
      <c r="J1363" s="1" t="s">
        <v>2875</v>
      </c>
      <c r="L1363" s="1" t="s">
        <v>61</v>
      </c>
      <c r="M1363" s="1" t="s">
        <v>695</v>
      </c>
      <c r="N1363" s="1">
        <v>5</v>
      </c>
      <c r="O1363" s="1" t="s">
        <v>21</v>
      </c>
      <c r="P1363" s="1" t="s">
        <v>25</v>
      </c>
      <c r="Q1363" s="1" t="s">
        <v>1590</v>
      </c>
      <c r="S1363" s="1" t="s">
        <v>21</v>
      </c>
      <c r="V1363" s="1" t="s">
        <v>2874</v>
      </c>
      <c r="W1363" s="1">
        <v>13.77732</v>
      </c>
      <c r="X1363" s="1">
        <v>-83.754310000000004</v>
      </c>
    </row>
    <row r="1364" spans="1:24">
      <c r="A1364" s="1">
        <v>1363</v>
      </c>
      <c r="B1364" s="1" t="s">
        <v>2876</v>
      </c>
      <c r="C1364" s="1" t="s">
        <v>2727</v>
      </c>
      <c r="D1364" s="1">
        <v>13.86252</v>
      </c>
      <c r="E1364" s="1">
        <v>-84.34845</v>
      </c>
      <c r="F1364" s="1" t="s">
        <v>54</v>
      </c>
      <c r="G1364" s="1">
        <v>0</v>
      </c>
      <c r="H1364" s="1" t="s">
        <v>24</v>
      </c>
      <c r="I1364" s="1" t="s">
        <v>1087</v>
      </c>
      <c r="J1364" s="1" t="s">
        <v>2781</v>
      </c>
      <c r="L1364" s="1" t="s">
        <v>24</v>
      </c>
      <c r="M1364" s="1" t="s">
        <v>54</v>
      </c>
      <c r="N1364" s="1">
        <v>0</v>
      </c>
      <c r="O1364" s="1" t="s">
        <v>21</v>
      </c>
      <c r="P1364" s="1" t="s">
        <v>25</v>
      </c>
      <c r="Q1364" s="1" t="s">
        <v>1856</v>
      </c>
      <c r="S1364" s="1" t="s">
        <v>21</v>
      </c>
      <c r="V1364" s="1" t="s">
        <v>2876</v>
      </c>
      <c r="W1364" s="1">
        <v>13.86252</v>
      </c>
      <c r="X1364" s="1">
        <v>-84.34845</v>
      </c>
    </row>
    <row r="1365" spans="1:24">
      <c r="A1365" s="1">
        <v>1364</v>
      </c>
      <c r="B1365" s="1" t="s">
        <v>2877</v>
      </c>
      <c r="C1365" s="1" t="s">
        <v>2727</v>
      </c>
      <c r="D1365" s="1">
        <v>13.86243</v>
      </c>
      <c r="E1365" s="1">
        <v>-84.093310000000002</v>
      </c>
      <c r="F1365" s="1" t="s">
        <v>3822</v>
      </c>
      <c r="G1365" s="1">
        <v>3</v>
      </c>
      <c r="H1365" s="1" t="s">
        <v>24</v>
      </c>
      <c r="I1365" s="1" t="s">
        <v>1087</v>
      </c>
      <c r="J1365" s="1" t="s">
        <v>2797</v>
      </c>
      <c r="L1365" s="1" t="s">
        <v>24</v>
      </c>
      <c r="M1365" s="1" t="s">
        <v>3822</v>
      </c>
      <c r="N1365" s="1">
        <v>4</v>
      </c>
      <c r="O1365" s="1" t="s">
        <v>21</v>
      </c>
      <c r="P1365" s="1" t="s">
        <v>25</v>
      </c>
      <c r="Q1365" s="1" t="s">
        <v>2785</v>
      </c>
      <c r="S1365" s="1" t="s">
        <v>21</v>
      </c>
      <c r="V1365" s="1" t="s">
        <v>2877</v>
      </c>
      <c r="W1365" s="1">
        <v>13.86243</v>
      </c>
      <c r="X1365" s="1">
        <v>-84.093310000000002</v>
      </c>
    </row>
    <row r="1366" spans="1:24">
      <c r="A1366" s="1">
        <v>1365</v>
      </c>
      <c r="B1366" s="1" t="s">
        <v>2878</v>
      </c>
      <c r="C1366" s="1" t="s">
        <v>2727</v>
      </c>
      <c r="D1366" s="1">
        <v>13.862310000000001</v>
      </c>
      <c r="E1366" s="1">
        <v>-83.838179999999994</v>
      </c>
      <c r="F1366" s="1" t="s">
        <v>695</v>
      </c>
      <c r="G1366" s="1">
        <v>0</v>
      </c>
      <c r="H1366" s="1" t="s">
        <v>24</v>
      </c>
      <c r="I1366" s="1" t="s">
        <v>1087</v>
      </c>
      <c r="J1366" s="1" t="s">
        <v>2797</v>
      </c>
      <c r="L1366" s="1" t="s">
        <v>24</v>
      </c>
      <c r="M1366" s="1" t="s">
        <v>695</v>
      </c>
      <c r="N1366" s="1">
        <v>0</v>
      </c>
      <c r="O1366" s="1" t="s">
        <v>21</v>
      </c>
      <c r="P1366" s="1" t="s">
        <v>25</v>
      </c>
      <c r="Q1366" s="1" t="s">
        <v>1590</v>
      </c>
      <c r="S1366" s="1" t="s">
        <v>21</v>
      </c>
      <c r="V1366" s="1" t="s">
        <v>2878</v>
      </c>
      <c r="W1366" s="1">
        <v>13.862310000000001</v>
      </c>
      <c r="X1366" s="1">
        <v>-83.838179999999994</v>
      </c>
    </row>
    <row r="1367" spans="1:24">
      <c r="A1367" s="1">
        <v>1366</v>
      </c>
      <c r="B1367" s="1" t="s">
        <v>2879</v>
      </c>
      <c r="C1367" s="1" t="s">
        <v>2727</v>
      </c>
      <c r="D1367" s="1">
        <v>13.86223</v>
      </c>
      <c r="E1367" s="1">
        <v>-83.58305</v>
      </c>
      <c r="F1367" s="1" t="s">
        <v>695</v>
      </c>
      <c r="G1367" s="1">
        <v>0</v>
      </c>
      <c r="H1367" s="1" t="s">
        <v>21</v>
      </c>
      <c r="I1367" s="1" t="s">
        <v>22</v>
      </c>
      <c r="J1367" s="1" t="s">
        <v>2875</v>
      </c>
      <c r="L1367" s="1" t="s">
        <v>61</v>
      </c>
      <c r="M1367" s="1" t="s">
        <v>695</v>
      </c>
      <c r="N1367" s="1">
        <v>4</v>
      </c>
      <c r="O1367" s="1" t="s">
        <v>21</v>
      </c>
      <c r="P1367" s="1" t="s">
        <v>25</v>
      </c>
      <c r="Q1367" s="1" t="s">
        <v>1396</v>
      </c>
      <c r="S1367" s="1" t="s">
        <v>21</v>
      </c>
      <c r="V1367" s="1" t="s">
        <v>2879</v>
      </c>
      <c r="W1367" s="1">
        <v>13.86223</v>
      </c>
      <c r="X1367" s="1">
        <v>-83.58305</v>
      </c>
    </row>
    <row r="1368" spans="1:24">
      <c r="A1368" s="1">
        <v>1367</v>
      </c>
      <c r="B1368" s="1" t="s">
        <v>2880</v>
      </c>
      <c r="C1368" s="1" t="s">
        <v>2727</v>
      </c>
      <c r="D1368" s="1">
        <v>13.947559999999999</v>
      </c>
      <c r="E1368" s="1">
        <v>-84.434389999999993</v>
      </c>
      <c r="F1368" s="1" t="s">
        <v>216</v>
      </c>
      <c r="G1368" s="1">
        <v>0</v>
      </c>
      <c r="H1368" s="1" t="s">
        <v>24</v>
      </c>
      <c r="I1368" s="1" t="s">
        <v>1087</v>
      </c>
      <c r="J1368" s="1" t="s">
        <v>2781</v>
      </c>
      <c r="L1368" s="1" t="s">
        <v>24</v>
      </c>
      <c r="M1368" s="1" t="s">
        <v>3822</v>
      </c>
      <c r="N1368" s="1">
        <v>3</v>
      </c>
      <c r="O1368" s="1" t="s">
        <v>21</v>
      </c>
      <c r="P1368" s="1" t="s">
        <v>25</v>
      </c>
      <c r="Q1368" s="1" t="s">
        <v>1527</v>
      </c>
      <c r="S1368" s="1" t="s">
        <v>21</v>
      </c>
      <c r="V1368" s="1" t="s">
        <v>2880</v>
      </c>
      <c r="W1368" s="1">
        <v>13.947559999999999</v>
      </c>
      <c r="X1368" s="1">
        <v>-84.434389999999993</v>
      </c>
    </row>
    <row r="1369" spans="1:24">
      <c r="A1369" s="1">
        <v>1368</v>
      </c>
      <c r="B1369" s="1" t="s">
        <v>2881</v>
      </c>
      <c r="C1369" s="1" t="s">
        <v>2727</v>
      </c>
      <c r="D1369" s="1">
        <v>13.94745</v>
      </c>
      <c r="E1369" s="1">
        <v>-84.179339999999996</v>
      </c>
      <c r="F1369" s="1" t="s">
        <v>3822</v>
      </c>
      <c r="G1369" s="1">
        <v>3</v>
      </c>
      <c r="H1369" s="1" t="s">
        <v>24</v>
      </c>
      <c r="I1369" s="1" t="s">
        <v>1087</v>
      </c>
      <c r="J1369" s="1" t="s">
        <v>2781</v>
      </c>
      <c r="L1369" s="1" t="s">
        <v>24</v>
      </c>
      <c r="M1369" s="1" t="s">
        <v>3822</v>
      </c>
      <c r="N1369" s="1">
        <v>5</v>
      </c>
      <c r="O1369" s="1" t="s">
        <v>21</v>
      </c>
      <c r="P1369" s="1" t="s">
        <v>25</v>
      </c>
      <c r="Q1369" s="1" t="s">
        <v>1512</v>
      </c>
      <c r="S1369" s="1" t="s">
        <v>21</v>
      </c>
      <c r="V1369" s="1" t="s">
        <v>2881</v>
      </c>
      <c r="W1369" s="1">
        <v>13.94745</v>
      </c>
      <c r="X1369" s="1">
        <v>-84.179339999999996</v>
      </c>
    </row>
    <row r="1370" spans="1:24">
      <c r="A1370" s="1">
        <v>1369</v>
      </c>
      <c r="B1370" s="1" t="s">
        <v>2882</v>
      </c>
      <c r="C1370" s="1" t="s">
        <v>2727</v>
      </c>
      <c r="D1370" s="1">
        <v>13.947369999999999</v>
      </c>
      <c r="E1370" s="1">
        <v>-83.924300000000002</v>
      </c>
      <c r="F1370" s="1" t="s">
        <v>216</v>
      </c>
      <c r="G1370" s="1">
        <v>0</v>
      </c>
      <c r="H1370" s="1" t="s">
        <v>24</v>
      </c>
      <c r="I1370" s="1" t="s">
        <v>1087</v>
      </c>
      <c r="J1370" s="1" t="s">
        <v>2781</v>
      </c>
      <c r="L1370" s="1" t="s">
        <v>24</v>
      </c>
      <c r="M1370" s="1" t="s">
        <v>216</v>
      </c>
      <c r="N1370" s="1">
        <v>0</v>
      </c>
      <c r="O1370" s="1" t="s">
        <v>21</v>
      </c>
      <c r="P1370" s="1" t="s">
        <v>25</v>
      </c>
      <c r="Q1370" s="1" t="s">
        <v>2807</v>
      </c>
      <c r="S1370" s="1" t="s">
        <v>21</v>
      </c>
      <c r="V1370" s="1" t="s">
        <v>2882</v>
      </c>
      <c r="W1370" s="1">
        <v>13.947369999999999</v>
      </c>
      <c r="X1370" s="1">
        <v>-83.924300000000002</v>
      </c>
    </row>
    <row r="1371" spans="1:24">
      <c r="A1371" s="1">
        <v>1370</v>
      </c>
      <c r="B1371" s="1" t="s">
        <v>2883</v>
      </c>
      <c r="C1371" s="1" t="s">
        <v>2727</v>
      </c>
      <c r="D1371" s="1">
        <v>13.94725</v>
      </c>
      <c r="E1371" s="1">
        <v>-83.669259999999994</v>
      </c>
      <c r="F1371" s="1" t="s">
        <v>54</v>
      </c>
      <c r="G1371" s="1">
        <v>0</v>
      </c>
      <c r="H1371" s="1" t="s">
        <v>24</v>
      </c>
      <c r="I1371" s="1" t="s">
        <v>1087</v>
      </c>
      <c r="J1371" s="1" t="s">
        <v>2797</v>
      </c>
      <c r="L1371" s="1" t="s">
        <v>24</v>
      </c>
      <c r="M1371" s="1" t="s">
        <v>54</v>
      </c>
      <c r="N1371" s="1">
        <v>0</v>
      </c>
      <c r="O1371" s="1" t="s">
        <v>21</v>
      </c>
      <c r="P1371" s="1" t="s">
        <v>25</v>
      </c>
      <c r="Q1371" s="1" t="s">
        <v>1502</v>
      </c>
      <c r="S1371" s="1" t="s">
        <v>21</v>
      </c>
      <c r="V1371" s="1" t="s">
        <v>2883</v>
      </c>
      <c r="W1371" s="1">
        <v>13.94725</v>
      </c>
      <c r="X1371" s="1">
        <v>-83.669259999999994</v>
      </c>
    </row>
    <row r="1372" spans="1:24">
      <c r="A1372" s="1">
        <v>1371</v>
      </c>
      <c r="B1372" s="1" t="s">
        <v>2884</v>
      </c>
      <c r="C1372" s="1" t="s">
        <v>2727</v>
      </c>
      <c r="D1372" s="1">
        <v>14.024022</v>
      </c>
      <c r="E1372" s="1">
        <v>-84.336641</v>
      </c>
      <c r="F1372" s="1" t="s">
        <v>216</v>
      </c>
      <c r="G1372" s="1">
        <v>2</v>
      </c>
      <c r="H1372" s="1" t="s">
        <v>21</v>
      </c>
      <c r="I1372" s="1" t="s">
        <v>1087</v>
      </c>
      <c r="J1372" s="1" t="s">
        <v>2781</v>
      </c>
      <c r="L1372" s="1" t="s">
        <v>24</v>
      </c>
      <c r="M1372" s="1" t="s">
        <v>216</v>
      </c>
      <c r="N1372" s="1">
        <v>0</v>
      </c>
      <c r="O1372" s="1" t="s">
        <v>21</v>
      </c>
      <c r="P1372" s="1" t="s">
        <v>25</v>
      </c>
      <c r="Q1372" s="1" t="s">
        <v>1527</v>
      </c>
      <c r="S1372" s="1" t="s">
        <v>21</v>
      </c>
      <c r="V1372" s="1" t="s">
        <v>2884</v>
      </c>
      <c r="W1372" s="1">
        <v>14.032489999999999</v>
      </c>
      <c r="X1372" s="1">
        <v>-84.348399999999998</v>
      </c>
    </row>
    <row r="1373" spans="1:24">
      <c r="A1373" s="1">
        <v>1372</v>
      </c>
      <c r="B1373" s="1" t="s">
        <v>2885</v>
      </c>
      <c r="C1373" s="1" t="s">
        <v>2727</v>
      </c>
      <c r="D1373" s="1">
        <v>14.03241</v>
      </c>
      <c r="E1373" s="1">
        <v>-84.093260000000001</v>
      </c>
      <c r="F1373" s="1" t="s">
        <v>54</v>
      </c>
      <c r="G1373" s="1">
        <v>0</v>
      </c>
      <c r="H1373" s="1" t="s">
        <v>24</v>
      </c>
      <c r="I1373" s="1" t="s">
        <v>1087</v>
      </c>
      <c r="J1373" s="1" t="s">
        <v>2781</v>
      </c>
      <c r="L1373" s="1" t="s">
        <v>24</v>
      </c>
      <c r="M1373" s="1" t="s">
        <v>54</v>
      </c>
      <c r="N1373" s="1">
        <v>0</v>
      </c>
      <c r="O1373" s="1" t="s">
        <v>21</v>
      </c>
      <c r="P1373" s="1" t="s">
        <v>25</v>
      </c>
      <c r="Q1373" s="1" t="s">
        <v>2807</v>
      </c>
      <c r="S1373" s="1" t="s">
        <v>21</v>
      </c>
      <c r="V1373" s="1" t="s">
        <v>2885</v>
      </c>
      <c r="W1373" s="1">
        <v>14.03241</v>
      </c>
      <c r="X1373" s="1">
        <v>-84.093260000000001</v>
      </c>
    </row>
    <row r="1374" spans="1:24">
      <c r="A1374" s="1">
        <v>1373</v>
      </c>
      <c r="B1374" s="1" t="s">
        <v>2886</v>
      </c>
      <c r="C1374" s="1" t="s">
        <v>2727</v>
      </c>
      <c r="D1374" s="1">
        <v>14.03229</v>
      </c>
      <c r="E1374" s="1">
        <v>-83.838130000000007</v>
      </c>
      <c r="F1374" s="1" t="s">
        <v>54</v>
      </c>
      <c r="G1374" s="1">
        <v>0</v>
      </c>
      <c r="H1374" s="1" t="s">
        <v>24</v>
      </c>
      <c r="I1374" s="1" t="s">
        <v>1087</v>
      </c>
      <c r="J1374" s="1" t="s">
        <v>2797</v>
      </c>
      <c r="L1374" s="1" t="s">
        <v>24</v>
      </c>
      <c r="M1374" s="1" t="s">
        <v>54</v>
      </c>
      <c r="N1374" s="1">
        <v>0</v>
      </c>
      <c r="O1374" s="1" t="s">
        <v>21</v>
      </c>
      <c r="P1374" s="1" t="s">
        <v>25</v>
      </c>
      <c r="Q1374" s="1" t="s">
        <v>1502</v>
      </c>
      <c r="S1374" s="1" t="s">
        <v>21</v>
      </c>
      <c r="V1374" s="1" t="s">
        <v>2886</v>
      </c>
      <c r="W1374" s="1">
        <v>14.03229</v>
      </c>
      <c r="X1374" s="1">
        <v>-83.838130000000007</v>
      </c>
    </row>
    <row r="1375" spans="1:24">
      <c r="A1375" s="1">
        <v>1374</v>
      </c>
      <c r="B1375" s="1" t="s">
        <v>2887</v>
      </c>
      <c r="C1375" s="1" t="s">
        <v>2727</v>
      </c>
      <c r="D1375" s="1">
        <v>14.03227</v>
      </c>
      <c r="E1375" s="1">
        <v>-83.753079999999997</v>
      </c>
      <c r="F1375" s="1" t="s">
        <v>3822</v>
      </c>
      <c r="G1375" s="1">
        <v>4</v>
      </c>
      <c r="H1375" s="1" t="s">
        <v>24</v>
      </c>
      <c r="I1375" s="1" t="s">
        <v>1087</v>
      </c>
      <c r="J1375" s="1" t="s">
        <v>2797</v>
      </c>
      <c r="L1375" s="1" t="s">
        <v>24</v>
      </c>
      <c r="M1375" s="1" t="s">
        <v>3822</v>
      </c>
      <c r="N1375" s="1">
        <v>4</v>
      </c>
      <c r="O1375" s="1" t="s">
        <v>21</v>
      </c>
      <c r="P1375" s="1" t="s">
        <v>25</v>
      </c>
      <c r="Q1375" s="1" t="s">
        <v>1502</v>
      </c>
      <c r="S1375" s="1" t="s">
        <v>21</v>
      </c>
      <c r="V1375" s="1" t="s">
        <v>2887</v>
      </c>
      <c r="W1375" s="1">
        <v>14.03227</v>
      </c>
      <c r="X1375" s="1">
        <v>-83.753079999999997</v>
      </c>
    </row>
    <row r="1376" spans="1:24">
      <c r="A1376" s="1">
        <v>1375</v>
      </c>
      <c r="B1376" s="1" t="s">
        <v>2888</v>
      </c>
      <c r="C1376" s="1" t="s">
        <v>2727</v>
      </c>
      <c r="D1376" s="1">
        <v>14.11736</v>
      </c>
      <c r="E1376" s="1">
        <v>-84.009280000000004</v>
      </c>
      <c r="F1376" s="1" t="s">
        <v>3822</v>
      </c>
      <c r="G1376" s="1">
        <v>4</v>
      </c>
      <c r="H1376" s="1" t="s">
        <v>24</v>
      </c>
      <c r="I1376" s="1" t="s">
        <v>1087</v>
      </c>
      <c r="J1376" s="1" t="s">
        <v>2781</v>
      </c>
      <c r="L1376" s="1" t="s">
        <v>24</v>
      </c>
      <c r="M1376" s="1" t="s">
        <v>3823</v>
      </c>
      <c r="N1376" s="1">
        <v>7</v>
      </c>
      <c r="O1376" s="1" t="s">
        <v>21</v>
      </c>
      <c r="P1376" s="1" t="s">
        <v>25</v>
      </c>
      <c r="Q1376" s="1" t="s">
        <v>1469</v>
      </c>
      <c r="S1376" s="1" t="s">
        <v>21</v>
      </c>
      <c r="V1376" s="1" t="s">
        <v>2888</v>
      </c>
      <c r="W1376" s="1">
        <v>14.11736</v>
      </c>
      <c r="X1376" s="1">
        <v>-84.009280000000004</v>
      </c>
    </row>
    <row r="1377" spans="1:24">
      <c r="A1377" s="1">
        <v>1376</v>
      </c>
      <c r="B1377" s="1" t="s">
        <v>2889</v>
      </c>
      <c r="C1377" s="1" t="s">
        <v>2727</v>
      </c>
      <c r="D1377" s="1">
        <v>14.117279999999999</v>
      </c>
      <c r="E1377" s="1">
        <v>-83.754239999999996</v>
      </c>
      <c r="F1377" s="1" t="s">
        <v>3822</v>
      </c>
      <c r="G1377" s="1">
        <v>5</v>
      </c>
      <c r="H1377" s="1" t="s">
        <v>24</v>
      </c>
      <c r="I1377" s="1" t="s">
        <v>1087</v>
      </c>
      <c r="J1377" s="1" t="s">
        <v>2797</v>
      </c>
      <c r="L1377" s="1" t="s">
        <v>24</v>
      </c>
      <c r="M1377" s="1" t="s">
        <v>3822</v>
      </c>
      <c r="N1377" s="1">
        <v>4</v>
      </c>
      <c r="O1377" s="1" t="s">
        <v>21</v>
      </c>
      <c r="P1377" s="1" t="s">
        <v>25</v>
      </c>
      <c r="Q1377" s="1" t="s">
        <v>1444</v>
      </c>
      <c r="S1377" s="1" t="s">
        <v>21</v>
      </c>
      <c r="V1377" s="1" t="s">
        <v>2889</v>
      </c>
      <c r="W1377" s="1">
        <v>14.117279999999999</v>
      </c>
      <c r="X1377" s="1">
        <v>-83.754239999999996</v>
      </c>
    </row>
    <row r="1378" spans="1:24">
      <c r="A1378" s="1">
        <v>1377</v>
      </c>
      <c r="B1378" s="1" t="s">
        <v>2890</v>
      </c>
      <c r="C1378" s="1" t="s">
        <v>2727</v>
      </c>
      <c r="D1378" s="1">
        <v>14.11716</v>
      </c>
      <c r="E1378" s="1">
        <v>-83.499200000000002</v>
      </c>
      <c r="F1378" s="1" t="s">
        <v>695</v>
      </c>
      <c r="G1378" s="1">
        <v>0</v>
      </c>
      <c r="H1378" s="1" t="s">
        <v>24</v>
      </c>
      <c r="I1378" s="1" t="s">
        <v>1087</v>
      </c>
      <c r="J1378" s="1" t="s">
        <v>2797</v>
      </c>
      <c r="L1378" s="1" t="s">
        <v>24</v>
      </c>
      <c r="M1378" s="1" t="s">
        <v>695</v>
      </c>
      <c r="N1378" s="1">
        <v>0</v>
      </c>
      <c r="O1378" s="1" t="s">
        <v>21</v>
      </c>
      <c r="P1378" s="1" t="s">
        <v>25</v>
      </c>
      <c r="Q1378" s="1" t="s">
        <v>2162</v>
      </c>
      <c r="S1378" s="1" t="s">
        <v>21</v>
      </c>
      <c r="V1378" s="1" t="s">
        <v>2890</v>
      </c>
      <c r="W1378" s="1">
        <v>14.11716</v>
      </c>
      <c r="X1378" s="1">
        <v>-83.499200000000002</v>
      </c>
    </row>
    <row r="1379" spans="1:24">
      <c r="A1379" s="1">
        <v>1378</v>
      </c>
      <c r="B1379" s="1" t="s">
        <v>2891</v>
      </c>
      <c r="C1379" s="1" t="s">
        <v>2727</v>
      </c>
      <c r="D1379" s="1">
        <v>13.09808</v>
      </c>
      <c r="E1379" s="1">
        <v>-84.562079999999995</v>
      </c>
      <c r="F1379" s="1" t="s">
        <v>216</v>
      </c>
      <c r="G1379" s="1">
        <v>0</v>
      </c>
      <c r="H1379" s="1" t="s">
        <v>24</v>
      </c>
      <c r="I1379" s="1" t="s">
        <v>1087</v>
      </c>
      <c r="J1379" s="1" t="s">
        <v>2736</v>
      </c>
      <c r="L1379" s="1" t="s">
        <v>24</v>
      </c>
      <c r="M1379" s="1" t="s">
        <v>216</v>
      </c>
      <c r="N1379" s="1">
        <v>0</v>
      </c>
      <c r="O1379" s="1" t="s">
        <v>21</v>
      </c>
      <c r="P1379" s="1" t="s">
        <v>25</v>
      </c>
      <c r="Q1379" s="1" t="s">
        <v>1217</v>
      </c>
      <c r="S1379" s="1" t="s">
        <v>21</v>
      </c>
      <c r="V1379" s="1" t="s">
        <v>2891</v>
      </c>
      <c r="W1379" s="1">
        <v>13.09808</v>
      </c>
      <c r="X1379" s="1">
        <v>-84.562079999999995</v>
      </c>
    </row>
    <row r="1380" spans="1:24">
      <c r="A1380" s="1">
        <v>1379</v>
      </c>
      <c r="B1380" s="1" t="s">
        <v>2892</v>
      </c>
      <c r="C1380" s="1" t="s">
        <v>2727</v>
      </c>
      <c r="D1380" s="1">
        <v>13.18303</v>
      </c>
      <c r="E1380" s="1">
        <v>-84.391159999999999</v>
      </c>
      <c r="F1380" s="1" t="s">
        <v>3822</v>
      </c>
      <c r="G1380" s="1">
        <v>4</v>
      </c>
      <c r="H1380" s="1" t="s">
        <v>24</v>
      </c>
      <c r="I1380" s="1" t="s">
        <v>1087</v>
      </c>
      <c r="J1380" s="1" t="s">
        <v>2736</v>
      </c>
      <c r="L1380" s="1" t="s">
        <v>24</v>
      </c>
      <c r="M1380" s="1" t="s">
        <v>3822</v>
      </c>
      <c r="N1380" s="1">
        <v>3</v>
      </c>
      <c r="O1380" s="1" t="s">
        <v>21</v>
      </c>
      <c r="P1380" s="1" t="s">
        <v>25</v>
      </c>
      <c r="Q1380" s="1" t="s">
        <v>1939</v>
      </c>
      <c r="S1380" s="1" t="s">
        <v>21</v>
      </c>
      <c r="V1380" s="1" t="s">
        <v>2892</v>
      </c>
      <c r="W1380" s="1">
        <v>13.18303</v>
      </c>
      <c r="X1380" s="1">
        <v>-84.391159999999999</v>
      </c>
    </row>
    <row r="1381" spans="1:24">
      <c r="A1381" s="1">
        <v>1380</v>
      </c>
      <c r="B1381" s="1" t="s">
        <v>2893</v>
      </c>
      <c r="C1381" s="1" t="s">
        <v>2727</v>
      </c>
      <c r="D1381" s="1">
        <v>13.18206</v>
      </c>
      <c r="E1381" s="1">
        <v>-84.136039999999994</v>
      </c>
      <c r="F1381" s="1" t="s">
        <v>695</v>
      </c>
      <c r="G1381" s="1">
        <v>0</v>
      </c>
      <c r="H1381" s="1" t="s">
        <v>21</v>
      </c>
      <c r="I1381" s="1" t="s">
        <v>22</v>
      </c>
      <c r="J1381" s="1" t="s">
        <v>2851</v>
      </c>
      <c r="L1381" s="1" t="s">
        <v>61</v>
      </c>
      <c r="M1381" s="1" t="s">
        <v>695</v>
      </c>
      <c r="N1381" s="1">
        <v>0</v>
      </c>
      <c r="O1381" s="1" t="s">
        <v>21</v>
      </c>
      <c r="P1381" s="1" t="s">
        <v>25</v>
      </c>
      <c r="Q1381" s="1" t="s">
        <v>1701</v>
      </c>
      <c r="S1381" s="1" t="s">
        <v>21</v>
      </c>
      <c r="V1381" s="1" t="s">
        <v>2893</v>
      </c>
      <c r="W1381" s="1">
        <v>13.18206</v>
      </c>
      <c r="X1381" s="1">
        <v>-84.136039999999994</v>
      </c>
    </row>
    <row r="1382" spans="1:24">
      <c r="A1382" s="1">
        <v>1381</v>
      </c>
      <c r="B1382" s="1" t="s">
        <v>2894</v>
      </c>
      <c r="C1382" s="1" t="s">
        <v>2727</v>
      </c>
      <c r="D1382" s="1">
        <v>13.182930000000001</v>
      </c>
      <c r="E1382" s="1">
        <v>-83.880899999999997</v>
      </c>
      <c r="F1382" s="1" t="s">
        <v>695</v>
      </c>
      <c r="G1382" s="1">
        <v>0</v>
      </c>
      <c r="H1382" s="1" t="s">
        <v>24</v>
      </c>
      <c r="I1382" s="1" t="s">
        <v>1087</v>
      </c>
      <c r="J1382" s="1" t="s">
        <v>2741</v>
      </c>
      <c r="L1382" s="1" t="s">
        <v>24</v>
      </c>
      <c r="M1382" s="1" t="s">
        <v>695</v>
      </c>
      <c r="N1382" s="1">
        <v>0</v>
      </c>
      <c r="O1382" s="1" t="s">
        <v>21</v>
      </c>
      <c r="P1382" s="1" t="s">
        <v>25</v>
      </c>
      <c r="Q1382" s="1" t="s">
        <v>1203</v>
      </c>
      <c r="S1382" s="1" t="s">
        <v>21</v>
      </c>
      <c r="V1382" s="1" t="s">
        <v>2894</v>
      </c>
      <c r="W1382" s="1">
        <v>13.182930000000001</v>
      </c>
      <c r="X1382" s="1">
        <v>-83.880899999999997</v>
      </c>
    </row>
    <row r="1383" spans="1:24">
      <c r="A1383" s="1">
        <v>1382</v>
      </c>
      <c r="B1383" s="1" t="s">
        <v>2895</v>
      </c>
      <c r="C1383" s="1" t="s">
        <v>2727</v>
      </c>
      <c r="D1383" s="1">
        <v>13.18289</v>
      </c>
      <c r="E1383" s="1">
        <v>-83.710819999999998</v>
      </c>
      <c r="F1383" s="1" t="s">
        <v>3822</v>
      </c>
      <c r="G1383" s="1">
        <v>5</v>
      </c>
      <c r="H1383" s="1" t="s">
        <v>24</v>
      </c>
      <c r="I1383" s="1" t="s">
        <v>1087</v>
      </c>
      <c r="J1383" s="1" t="s">
        <v>2741</v>
      </c>
      <c r="L1383" s="1" t="s">
        <v>24</v>
      </c>
      <c r="M1383" s="1" t="s">
        <v>3822</v>
      </c>
      <c r="N1383" s="1">
        <v>5</v>
      </c>
      <c r="O1383" s="1" t="s">
        <v>21</v>
      </c>
      <c r="P1383" s="1" t="s">
        <v>25</v>
      </c>
      <c r="Q1383" s="1" t="s">
        <v>1203</v>
      </c>
      <c r="S1383" s="1" t="s">
        <v>21</v>
      </c>
      <c r="V1383" s="1" t="s">
        <v>2895</v>
      </c>
      <c r="W1383" s="1">
        <v>13.18289</v>
      </c>
      <c r="X1383" s="1">
        <v>-83.710819999999998</v>
      </c>
    </row>
    <row r="1384" spans="1:24">
      <c r="A1384" s="1">
        <v>1383</v>
      </c>
      <c r="B1384" s="1" t="s">
        <v>2896</v>
      </c>
      <c r="C1384" s="1" t="s">
        <v>2727</v>
      </c>
      <c r="D1384" s="1">
        <v>13.267239999999999</v>
      </c>
      <c r="E1384" s="1">
        <v>-84.477040000000002</v>
      </c>
      <c r="F1384" s="1" t="s">
        <v>216</v>
      </c>
      <c r="G1384" s="1">
        <v>0</v>
      </c>
      <c r="H1384" s="1" t="s">
        <v>24</v>
      </c>
      <c r="I1384" s="1" t="s">
        <v>1087</v>
      </c>
      <c r="J1384" s="1" t="s">
        <v>2732</v>
      </c>
      <c r="L1384" s="1" t="s">
        <v>24</v>
      </c>
      <c r="M1384" s="1" t="s">
        <v>216</v>
      </c>
      <c r="N1384" s="1">
        <v>2</v>
      </c>
      <c r="O1384" s="1" t="s">
        <v>21</v>
      </c>
      <c r="P1384" s="1" t="s">
        <v>25</v>
      </c>
      <c r="Q1384" s="1" t="s">
        <v>1658</v>
      </c>
      <c r="S1384" s="1" t="s">
        <v>21</v>
      </c>
      <c r="V1384" s="1" t="s">
        <v>2896</v>
      </c>
      <c r="W1384" s="1">
        <v>13.267239999999999</v>
      </c>
      <c r="X1384" s="1">
        <v>-84.477040000000002</v>
      </c>
    </row>
    <row r="1385" spans="1:24">
      <c r="A1385" s="1">
        <v>1384</v>
      </c>
      <c r="B1385" s="1" t="s">
        <v>2897</v>
      </c>
      <c r="C1385" s="1" t="s">
        <v>2727</v>
      </c>
      <c r="D1385" s="1">
        <v>13.268000000000001</v>
      </c>
      <c r="E1385" s="1">
        <v>-84.221990000000005</v>
      </c>
      <c r="F1385" s="1" t="s">
        <v>3822</v>
      </c>
      <c r="G1385" s="1">
        <v>4</v>
      </c>
      <c r="H1385" s="1" t="s">
        <v>24</v>
      </c>
      <c r="I1385" s="1" t="s">
        <v>1087</v>
      </c>
      <c r="J1385" s="1" t="s">
        <v>2732</v>
      </c>
      <c r="L1385" s="1" t="s">
        <v>24</v>
      </c>
      <c r="M1385" s="1" t="s">
        <v>3822</v>
      </c>
      <c r="N1385" s="1">
        <v>4</v>
      </c>
      <c r="O1385" s="1" t="s">
        <v>21</v>
      </c>
      <c r="P1385" s="1" t="s">
        <v>25</v>
      </c>
      <c r="Q1385" s="1" t="s">
        <v>2391</v>
      </c>
      <c r="S1385" s="1" t="s">
        <v>21</v>
      </c>
      <c r="V1385" s="1" t="s">
        <v>2897</v>
      </c>
      <c r="W1385" s="1">
        <v>13.268000000000001</v>
      </c>
      <c r="X1385" s="1">
        <v>-84.221990000000005</v>
      </c>
    </row>
    <row r="1386" spans="1:24">
      <c r="A1386" s="1">
        <v>1385</v>
      </c>
      <c r="B1386" s="1" t="s">
        <v>2898</v>
      </c>
      <c r="C1386" s="1" t="s">
        <v>2727</v>
      </c>
      <c r="D1386" s="1">
        <v>13.266970000000001</v>
      </c>
      <c r="E1386" s="1">
        <v>-83.96696</v>
      </c>
      <c r="F1386" s="1" t="s">
        <v>695</v>
      </c>
      <c r="G1386" s="1">
        <v>0</v>
      </c>
      <c r="H1386" s="1" t="s">
        <v>24</v>
      </c>
      <c r="I1386" s="1" t="s">
        <v>1087</v>
      </c>
      <c r="J1386" s="1" t="s">
        <v>2741</v>
      </c>
      <c r="L1386" s="1" t="s">
        <v>24</v>
      </c>
      <c r="M1386" s="1" t="s">
        <v>695</v>
      </c>
      <c r="N1386" s="1">
        <v>0</v>
      </c>
      <c r="O1386" s="1" t="s">
        <v>21</v>
      </c>
      <c r="P1386" s="1" t="s">
        <v>25</v>
      </c>
      <c r="Q1386" s="1" t="s">
        <v>1675</v>
      </c>
      <c r="S1386" s="1" t="s">
        <v>21</v>
      </c>
      <c r="V1386" s="1" t="s">
        <v>2898</v>
      </c>
      <c r="W1386" s="1">
        <v>13.266970000000001</v>
      </c>
      <c r="X1386" s="1">
        <v>-83.96696</v>
      </c>
    </row>
    <row r="1387" spans="1:24">
      <c r="A1387" s="1">
        <v>1386</v>
      </c>
      <c r="B1387" s="1" t="s">
        <v>2899</v>
      </c>
      <c r="C1387" s="1" t="s">
        <v>2727</v>
      </c>
      <c r="D1387" s="1">
        <v>13.267899999999999</v>
      </c>
      <c r="E1387" s="1">
        <v>-83.711920000000006</v>
      </c>
      <c r="F1387" s="1" t="s">
        <v>3822</v>
      </c>
      <c r="G1387" s="1">
        <v>4</v>
      </c>
      <c r="H1387" s="1" t="s">
        <v>24</v>
      </c>
      <c r="I1387" s="1" t="s">
        <v>22</v>
      </c>
      <c r="J1387" s="1" t="s">
        <v>2851</v>
      </c>
      <c r="L1387" s="1" t="s">
        <v>61</v>
      </c>
      <c r="M1387" s="1" t="s">
        <v>686</v>
      </c>
      <c r="N1387" s="1">
        <v>0</v>
      </c>
      <c r="O1387" s="1" t="s">
        <v>21</v>
      </c>
      <c r="P1387" s="1" t="s">
        <v>25</v>
      </c>
      <c r="Q1387" s="1" t="s">
        <v>1651</v>
      </c>
      <c r="S1387" s="1" t="s">
        <v>21</v>
      </c>
      <c r="V1387" s="1" t="s">
        <v>2899</v>
      </c>
      <c r="W1387" s="1">
        <v>13.267899999999999</v>
      </c>
      <c r="X1387" s="1">
        <v>-83.711920000000006</v>
      </c>
    </row>
    <row r="1388" spans="1:24">
      <c r="A1388" s="1">
        <v>1387</v>
      </c>
      <c r="B1388" s="1" t="s">
        <v>2900</v>
      </c>
      <c r="C1388" s="1" t="s">
        <v>2727</v>
      </c>
      <c r="D1388" s="1">
        <v>13.352220000000001</v>
      </c>
      <c r="E1388" s="1">
        <v>-84.476159999999993</v>
      </c>
      <c r="F1388" s="1" t="s">
        <v>216</v>
      </c>
      <c r="G1388" s="1">
        <v>1</v>
      </c>
      <c r="H1388" s="1" t="s">
        <v>24</v>
      </c>
      <c r="I1388" s="1" t="s">
        <v>1087</v>
      </c>
      <c r="J1388" s="1" t="s">
        <v>2732</v>
      </c>
      <c r="L1388" s="1" t="s">
        <v>24</v>
      </c>
      <c r="M1388" s="1" t="s">
        <v>216</v>
      </c>
      <c r="N1388" s="1">
        <v>0</v>
      </c>
      <c r="O1388" s="1" t="s">
        <v>21</v>
      </c>
      <c r="P1388" s="1" t="s">
        <v>25</v>
      </c>
      <c r="Q1388" s="1" t="s">
        <v>1658</v>
      </c>
      <c r="S1388" s="1" t="s">
        <v>21</v>
      </c>
      <c r="T1388" s="1" t="s">
        <v>2733</v>
      </c>
      <c r="V1388" s="1" t="s">
        <v>2900</v>
      </c>
      <c r="W1388" s="1">
        <v>13.352220000000001</v>
      </c>
      <c r="X1388" s="1">
        <v>-84.476159999999993</v>
      </c>
    </row>
    <row r="1389" spans="1:24">
      <c r="A1389" s="1">
        <v>1388</v>
      </c>
      <c r="B1389" s="1" t="s">
        <v>2901</v>
      </c>
      <c r="C1389" s="1" t="s">
        <v>2727</v>
      </c>
      <c r="D1389" s="1">
        <v>13.352980000000001</v>
      </c>
      <c r="E1389" s="1">
        <v>-84.221019999999996</v>
      </c>
      <c r="F1389" s="1" t="s">
        <v>695</v>
      </c>
      <c r="G1389" s="1">
        <v>0</v>
      </c>
      <c r="H1389" s="1" t="s">
        <v>21</v>
      </c>
      <c r="I1389" s="1" t="s">
        <v>1087</v>
      </c>
      <c r="J1389" s="1" t="s">
        <v>2728</v>
      </c>
      <c r="L1389" s="1" t="s">
        <v>24</v>
      </c>
      <c r="M1389" s="1" t="s">
        <v>695</v>
      </c>
      <c r="N1389" s="1">
        <v>0</v>
      </c>
      <c r="O1389" s="1" t="s">
        <v>21</v>
      </c>
      <c r="P1389" s="1" t="s">
        <v>25</v>
      </c>
      <c r="Q1389" s="1" t="s">
        <v>2391</v>
      </c>
      <c r="S1389" s="1" t="s">
        <v>21</v>
      </c>
      <c r="V1389" s="1" t="s">
        <v>2901</v>
      </c>
      <c r="W1389" s="1">
        <v>13.352980000000001</v>
      </c>
      <c r="X1389" s="1">
        <v>-84.221019999999996</v>
      </c>
    </row>
    <row r="1390" spans="1:24">
      <c r="A1390" s="1">
        <v>1389</v>
      </c>
      <c r="B1390" s="1" t="s">
        <v>2902</v>
      </c>
      <c r="C1390" s="1" t="s">
        <v>2727</v>
      </c>
      <c r="D1390" s="1">
        <v>13.351940000000001</v>
      </c>
      <c r="E1390" s="1">
        <v>-83.965909999999994</v>
      </c>
      <c r="F1390" s="1" t="s">
        <v>695</v>
      </c>
      <c r="G1390" s="1">
        <v>0</v>
      </c>
      <c r="H1390" s="1" t="s">
        <v>24</v>
      </c>
      <c r="I1390" s="1" t="s">
        <v>22</v>
      </c>
      <c r="J1390" s="1" t="s">
        <v>2746</v>
      </c>
      <c r="L1390" s="1" t="s">
        <v>61</v>
      </c>
      <c r="M1390" s="1" t="s">
        <v>695</v>
      </c>
      <c r="N1390" s="1">
        <v>0</v>
      </c>
      <c r="O1390" s="1" t="s">
        <v>21</v>
      </c>
      <c r="P1390" s="1" t="s">
        <v>25</v>
      </c>
      <c r="Q1390" s="1" t="s">
        <v>1675</v>
      </c>
      <c r="S1390" s="1" t="s">
        <v>21</v>
      </c>
      <c r="V1390" s="1" t="s">
        <v>2902</v>
      </c>
      <c r="W1390" s="1">
        <v>13.351940000000001</v>
      </c>
      <c r="X1390" s="1">
        <v>-83.965909999999994</v>
      </c>
    </row>
    <row r="1391" spans="1:24">
      <c r="A1391" s="1">
        <v>1390</v>
      </c>
      <c r="B1391" s="1" t="s">
        <v>2903</v>
      </c>
      <c r="C1391" s="1" t="s">
        <v>2727</v>
      </c>
      <c r="D1391" s="1">
        <v>13.352869999999999</v>
      </c>
      <c r="E1391" s="1">
        <v>-83.710769999999997</v>
      </c>
      <c r="F1391" s="1" t="s">
        <v>695</v>
      </c>
      <c r="G1391" s="1">
        <v>0</v>
      </c>
      <c r="H1391" s="1" t="s">
        <v>21</v>
      </c>
      <c r="I1391" s="1" t="s">
        <v>1087</v>
      </c>
      <c r="J1391" s="1" t="s">
        <v>2728</v>
      </c>
      <c r="L1391" s="1" t="s">
        <v>24</v>
      </c>
      <c r="M1391" s="1" t="s">
        <v>695</v>
      </c>
      <c r="N1391" s="1">
        <v>0</v>
      </c>
      <c r="O1391" s="1" t="s">
        <v>21</v>
      </c>
      <c r="P1391" s="1" t="s">
        <v>25</v>
      </c>
      <c r="Q1391" s="1" t="s">
        <v>1651</v>
      </c>
      <c r="S1391" s="1" t="s">
        <v>21</v>
      </c>
      <c r="V1391" s="1" t="s">
        <v>2903</v>
      </c>
      <c r="W1391" s="1">
        <v>13.352869999999999</v>
      </c>
      <c r="X1391" s="1">
        <v>-83.710769999999997</v>
      </c>
    </row>
    <row r="1392" spans="1:24">
      <c r="A1392" s="1">
        <v>1391</v>
      </c>
      <c r="B1392" s="1" t="s">
        <v>2904</v>
      </c>
      <c r="C1392" s="1" t="s">
        <v>2727</v>
      </c>
      <c r="D1392" s="1">
        <v>13.43802</v>
      </c>
      <c r="E1392" s="1">
        <v>-84.391990000000007</v>
      </c>
      <c r="F1392" s="1" t="s">
        <v>3822</v>
      </c>
      <c r="G1392" s="1">
        <v>4</v>
      </c>
      <c r="H1392" s="1" t="s">
        <v>24</v>
      </c>
      <c r="I1392" s="1" t="s">
        <v>1087</v>
      </c>
      <c r="J1392" s="1" t="s">
        <v>2732</v>
      </c>
      <c r="L1392" s="1" t="s">
        <v>24</v>
      </c>
      <c r="M1392" s="1" t="s">
        <v>216</v>
      </c>
      <c r="N1392" s="1">
        <v>1</v>
      </c>
      <c r="O1392" s="1" t="s">
        <v>21</v>
      </c>
      <c r="P1392" s="1" t="s">
        <v>25</v>
      </c>
      <c r="Q1392" s="1" t="s">
        <v>1658</v>
      </c>
      <c r="S1392" s="1" t="s">
        <v>21</v>
      </c>
      <c r="T1392" s="1" t="s">
        <v>2733</v>
      </c>
      <c r="V1392" s="1" t="s">
        <v>2904</v>
      </c>
      <c r="W1392" s="1">
        <v>13.43802</v>
      </c>
      <c r="X1392" s="1">
        <v>-84.391990000000007</v>
      </c>
    </row>
    <row r="1393" spans="1:25">
      <c r="A1393" s="1">
        <v>1392</v>
      </c>
      <c r="B1393" s="1" t="s">
        <v>2905</v>
      </c>
      <c r="C1393" s="1" t="s">
        <v>2727</v>
      </c>
      <c r="D1393" s="1">
        <v>13.43703</v>
      </c>
      <c r="E1393" s="1">
        <v>-84.136949999999999</v>
      </c>
      <c r="F1393" s="1" t="s">
        <v>695</v>
      </c>
      <c r="G1393" s="1">
        <v>0</v>
      </c>
      <c r="H1393" s="1" t="s">
        <v>21</v>
      </c>
      <c r="I1393" s="1" t="s">
        <v>1087</v>
      </c>
      <c r="J1393" s="1" t="s">
        <v>2728</v>
      </c>
      <c r="L1393" s="1" t="s">
        <v>24</v>
      </c>
      <c r="M1393" s="1" t="s">
        <v>695</v>
      </c>
      <c r="N1393" s="1">
        <v>0</v>
      </c>
      <c r="O1393" s="1" t="s">
        <v>21</v>
      </c>
      <c r="P1393" s="1" t="s">
        <v>25</v>
      </c>
      <c r="Q1393" s="1" t="s">
        <v>1656</v>
      </c>
      <c r="S1393" s="1" t="s">
        <v>21</v>
      </c>
      <c r="V1393" s="1" t="s">
        <v>2905</v>
      </c>
      <c r="W1393" s="1">
        <v>13.43703</v>
      </c>
      <c r="X1393" s="1">
        <v>-84.136949999999999</v>
      </c>
    </row>
    <row r="1394" spans="1:25">
      <c r="A1394" s="1">
        <v>1393</v>
      </c>
      <c r="B1394" s="1" t="s">
        <v>2906</v>
      </c>
      <c r="C1394" s="1" t="s">
        <v>2727</v>
      </c>
      <c r="D1394" s="1">
        <v>13.43792</v>
      </c>
      <c r="E1394" s="1">
        <v>-83.881900000000002</v>
      </c>
      <c r="F1394" s="1" t="s">
        <v>695</v>
      </c>
      <c r="G1394" s="1">
        <v>0</v>
      </c>
      <c r="H1394" s="1" t="s">
        <v>24</v>
      </c>
      <c r="I1394" s="1" t="s">
        <v>1087</v>
      </c>
      <c r="J1394" s="1" t="s">
        <v>2728</v>
      </c>
      <c r="L1394" s="1" t="s">
        <v>24</v>
      </c>
      <c r="M1394" s="1" t="s">
        <v>695</v>
      </c>
      <c r="N1394" s="1">
        <v>0</v>
      </c>
      <c r="O1394" s="1" t="s">
        <v>21</v>
      </c>
      <c r="P1394" s="1" t="s">
        <v>25</v>
      </c>
      <c r="Q1394" s="1" t="s">
        <v>1675</v>
      </c>
      <c r="S1394" s="1" t="s">
        <v>21</v>
      </c>
      <c r="V1394" s="1" t="s">
        <v>2906</v>
      </c>
      <c r="W1394" s="1">
        <v>13.43792</v>
      </c>
      <c r="X1394" s="1">
        <v>-83.881900000000002</v>
      </c>
    </row>
    <row r="1395" spans="1:25">
      <c r="A1395" s="1">
        <v>1394</v>
      </c>
      <c r="B1395" s="1" t="s">
        <v>2907</v>
      </c>
      <c r="C1395" s="1" t="s">
        <v>2727</v>
      </c>
      <c r="D1395" s="1">
        <v>13.43675</v>
      </c>
      <c r="E1395" s="1">
        <v>-83.62688</v>
      </c>
      <c r="F1395" s="1" t="s">
        <v>695</v>
      </c>
      <c r="G1395" s="1">
        <v>0</v>
      </c>
      <c r="H1395" s="1" t="s">
        <v>21</v>
      </c>
      <c r="I1395" s="1" t="s">
        <v>1087</v>
      </c>
      <c r="J1395" s="1" t="s">
        <v>2728</v>
      </c>
      <c r="L1395" s="1" t="s">
        <v>24</v>
      </c>
      <c r="M1395" s="1" t="s">
        <v>695</v>
      </c>
      <c r="N1395" s="1">
        <v>0</v>
      </c>
      <c r="O1395" s="1" t="s">
        <v>21</v>
      </c>
      <c r="P1395" s="1" t="s">
        <v>25</v>
      </c>
      <c r="Q1395" s="1" t="s">
        <v>2908</v>
      </c>
      <c r="S1395" s="1" t="s">
        <v>21</v>
      </c>
      <c r="V1395" s="1" t="s">
        <v>2907</v>
      </c>
      <c r="W1395" s="1">
        <v>13.43675</v>
      </c>
      <c r="X1395" s="1">
        <v>-83.62688</v>
      </c>
    </row>
    <row r="1396" spans="1:25">
      <c r="A1396" s="1">
        <v>1395</v>
      </c>
      <c r="B1396" s="1" t="s">
        <v>2909</v>
      </c>
      <c r="C1396" s="1" t="s">
        <v>2727</v>
      </c>
      <c r="D1396" s="1">
        <v>13.5222</v>
      </c>
      <c r="E1396" s="1">
        <v>-84.476110000000006</v>
      </c>
      <c r="F1396" s="1" t="s">
        <v>3822</v>
      </c>
      <c r="G1396" s="1">
        <v>4</v>
      </c>
      <c r="H1396" s="1" t="s">
        <v>24</v>
      </c>
      <c r="I1396" s="1" t="s">
        <v>1087</v>
      </c>
      <c r="J1396" s="1" t="s">
        <v>2732</v>
      </c>
      <c r="L1396" s="1" t="s">
        <v>24</v>
      </c>
      <c r="M1396" s="1" t="s">
        <v>216</v>
      </c>
      <c r="N1396" s="1">
        <v>1</v>
      </c>
      <c r="O1396" s="1" t="s">
        <v>21</v>
      </c>
      <c r="P1396" s="1" t="s">
        <v>25</v>
      </c>
      <c r="Q1396" s="1" t="s">
        <v>1642</v>
      </c>
      <c r="S1396" s="1" t="s">
        <v>21</v>
      </c>
      <c r="T1396" s="1" t="s">
        <v>2733</v>
      </c>
      <c r="V1396" s="1" t="s">
        <v>2909</v>
      </c>
      <c r="W1396" s="1">
        <v>13.5222</v>
      </c>
      <c r="X1396" s="1">
        <v>-84.476110000000006</v>
      </c>
    </row>
    <row r="1397" spans="1:25">
      <c r="A1397" s="1">
        <v>1396</v>
      </c>
      <c r="B1397" s="1" t="s">
        <v>2910</v>
      </c>
      <c r="C1397" s="1" t="s">
        <v>2727</v>
      </c>
      <c r="D1397" s="1">
        <v>13.522970000000001</v>
      </c>
      <c r="E1397" s="1">
        <v>-84.220979999999997</v>
      </c>
      <c r="F1397" s="1" t="s">
        <v>695</v>
      </c>
      <c r="G1397" s="1">
        <v>0</v>
      </c>
      <c r="H1397" s="1" t="s">
        <v>24</v>
      </c>
      <c r="I1397" s="1" t="s">
        <v>1087</v>
      </c>
      <c r="J1397" s="1" t="s">
        <v>2732</v>
      </c>
      <c r="L1397" s="1" t="s">
        <v>24</v>
      </c>
      <c r="M1397" s="1" t="s">
        <v>695</v>
      </c>
      <c r="N1397" s="1">
        <v>0</v>
      </c>
      <c r="O1397" s="1" t="s">
        <v>21</v>
      </c>
      <c r="P1397" s="1" t="s">
        <v>25</v>
      </c>
      <c r="Q1397" s="1" t="s">
        <v>1614</v>
      </c>
      <c r="S1397" s="1" t="s">
        <v>21</v>
      </c>
      <c r="V1397" s="1" t="s">
        <v>2910</v>
      </c>
      <c r="W1397" s="1">
        <v>13.522970000000001</v>
      </c>
      <c r="X1397" s="1">
        <v>-84.220979999999997</v>
      </c>
    </row>
    <row r="1398" spans="1:25">
      <c r="A1398" s="1">
        <v>1397</v>
      </c>
      <c r="B1398" s="1" t="s">
        <v>2911</v>
      </c>
      <c r="C1398" s="1" t="s">
        <v>2727</v>
      </c>
      <c r="D1398" s="1">
        <v>13.52191</v>
      </c>
      <c r="E1398" s="1">
        <v>-83.965850000000003</v>
      </c>
      <c r="F1398" s="1" t="s">
        <v>695</v>
      </c>
      <c r="G1398" s="1">
        <v>0</v>
      </c>
      <c r="H1398" s="1" t="s">
        <v>21</v>
      </c>
      <c r="I1398" s="1" t="s">
        <v>1087</v>
      </c>
      <c r="J1398" s="1" t="s">
        <v>2728</v>
      </c>
      <c r="L1398" s="1" t="s">
        <v>24</v>
      </c>
      <c r="M1398" s="1" t="s">
        <v>695</v>
      </c>
      <c r="N1398" s="1">
        <v>5</v>
      </c>
      <c r="O1398" s="1" t="s">
        <v>21</v>
      </c>
      <c r="P1398" s="1" t="s">
        <v>25</v>
      </c>
      <c r="Q1398" s="1" t="s">
        <v>1908</v>
      </c>
      <c r="S1398" s="1" t="s">
        <v>21</v>
      </c>
      <c r="V1398" s="1" t="s">
        <v>2911</v>
      </c>
      <c r="W1398" s="1">
        <v>13.52191</v>
      </c>
      <c r="X1398" s="1">
        <v>-83.965850000000003</v>
      </c>
    </row>
    <row r="1399" spans="1:25">
      <c r="A1399" s="1">
        <v>1398</v>
      </c>
      <c r="B1399" s="1" t="s">
        <v>2912</v>
      </c>
      <c r="C1399" s="1" t="s">
        <v>2727</v>
      </c>
      <c r="D1399" s="1">
        <v>13.52286</v>
      </c>
      <c r="E1399" s="1">
        <v>-83.710719999999995</v>
      </c>
      <c r="F1399" s="1" t="s">
        <v>695</v>
      </c>
      <c r="G1399" s="1">
        <v>0</v>
      </c>
      <c r="H1399" s="1" t="s">
        <v>24</v>
      </c>
      <c r="I1399" s="1" t="s">
        <v>1087</v>
      </c>
      <c r="J1399" s="1" t="s">
        <v>2751</v>
      </c>
      <c r="L1399" s="1" t="s">
        <v>24</v>
      </c>
      <c r="M1399" s="1" t="s">
        <v>695</v>
      </c>
      <c r="N1399" s="1">
        <v>0</v>
      </c>
      <c r="O1399" s="1" t="s">
        <v>21</v>
      </c>
      <c r="P1399" s="1" t="s">
        <v>25</v>
      </c>
      <c r="Q1399" s="1" t="s">
        <v>2379</v>
      </c>
      <c r="S1399" s="1" t="s">
        <v>21</v>
      </c>
      <c r="V1399" s="1" t="s">
        <v>2912</v>
      </c>
      <c r="W1399" s="1">
        <v>13.52286</v>
      </c>
      <c r="X1399" s="1">
        <v>-83.710719999999995</v>
      </c>
    </row>
    <row r="1400" spans="1:25">
      <c r="A1400" s="1">
        <v>1399</v>
      </c>
      <c r="B1400" s="1" t="s">
        <v>2913</v>
      </c>
      <c r="C1400" s="1" t="s">
        <v>2727</v>
      </c>
      <c r="D1400" s="1">
        <v>13.60801</v>
      </c>
      <c r="E1400" s="1">
        <v>-84.391949999999994</v>
      </c>
      <c r="F1400" s="1" t="s">
        <v>3822</v>
      </c>
      <c r="G1400" s="1">
        <v>3</v>
      </c>
      <c r="H1400" s="1" t="s">
        <v>24</v>
      </c>
      <c r="I1400" s="1" t="s">
        <v>1087</v>
      </c>
      <c r="J1400" s="1" t="s">
        <v>2732</v>
      </c>
      <c r="L1400" s="1" t="s">
        <v>24</v>
      </c>
      <c r="M1400" s="1" t="s">
        <v>3822</v>
      </c>
      <c r="N1400" s="1">
        <v>4</v>
      </c>
      <c r="O1400" s="1" t="s">
        <v>21</v>
      </c>
      <c r="P1400" s="1" t="s">
        <v>25</v>
      </c>
      <c r="Q1400" s="1" t="s">
        <v>1888</v>
      </c>
      <c r="S1400" s="1" t="s">
        <v>21</v>
      </c>
      <c r="T1400" s="1" t="s">
        <v>2733</v>
      </c>
      <c r="V1400" s="1" t="s">
        <v>2913</v>
      </c>
      <c r="W1400" s="1">
        <v>13.60801</v>
      </c>
      <c r="X1400" s="1">
        <v>-84.391949999999994</v>
      </c>
    </row>
    <row r="1401" spans="1:25">
      <c r="A1401" s="1">
        <v>1400</v>
      </c>
      <c r="B1401" s="1" t="s">
        <v>2914</v>
      </c>
      <c r="C1401" s="1" t="s">
        <v>2727</v>
      </c>
      <c r="D1401" s="1">
        <v>13.607010000000001</v>
      </c>
      <c r="E1401" s="1">
        <v>-84.136920000000003</v>
      </c>
      <c r="F1401" s="1" t="s">
        <v>695</v>
      </c>
      <c r="G1401" s="1">
        <v>0</v>
      </c>
      <c r="H1401" s="1" t="s">
        <v>24</v>
      </c>
      <c r="I1401" s="1" t="s">
        <v>1087</v>
      </c>
      <c r="J1401" s="1" t="s">
        <v>2751</v>
      </c>
      <c r="L1401" s="1" t="s">
        <v>24</v>
      </c>
      <c r="M1401" s="1" t="s">
        <v>695</v>
      </c>
      <c r="N1401" s="1">
        <v>0</v>
      </c>
      <c r="O1401" s="1" t="s">
        <v>21</v>
      </c>
      <c r="P1401" s="1" t="s">
        <v>25</v>
      </c>
      <c r="Q1401" s="1" t="s">
        <v>1886</v>
      </c>
      <c r="S1401" s="1" t="s">
        <v>21</v>
      </c>
      <c r="V1401" s="1" t="s">
        <v>2914</v>
      </c>
      <c r="W1401" s="1">
        <v>13.607010000000001</v>
      </c>
      <c r="X1401" s="1">
        <v>-84.136920000000003</v>
      </c>
    </row>
    <row r="1402" spans="1:25">
      <c r="A1402" s="1">
        <v>1401</v>
      </c>
      <c r="B1402" s="1" t="s">
        <v>2915</v>
      </c>
      <c r="C1402" s="1" t="s">
        <v>2727</v>
      </c>
      <c r="D1402" s="1">
        <v>13.607900000000001</v>
      </c>
      <c r="E1402" s="1">
        <v>-83.881870000000006</v>
      </c>
      <c r="F1402" s="1" t="s">
        <v>695</v>
      </c>
      <c r="G1402" s="1">
        <v>0</v>
      </c>
      <c r="H1402" s="1" t="s">
        <v>24</v>
      </c>
      <c r="I1402" s="1" t="s">
        <v>1087</v>
      </c>
      <c r="J1402" s="1" t="s">
        <v>2751</v>
      </c>
      <c r="L1402" s="1" t="s">
        <v>24</v>
      </c>
      <c r="M1402" s="1" t="s">
        <v>695</v>
      </c>
      <c r="N1402" s="1">
        <v>0</v>
      </c>
      <c r="O1402" s="1" t="s">
        <v>21</v>
      </c>
      <c r="P1402" s="1" t="s">
        <v>25</v>
      </c>
      <c r="Q1402" s="1" t="s">
        <v>2379</v>
      </c>
      <c r="S1402" s="1" t="s">
        <v>21</v>
      </c>
      <c r="V1402" s="1" t="s">
        <v>2915</v>
      </c>
      <c r="W1402" s="1">
        <v>13.607900000000001</v>
      </c>
      <c r="X1402" s="1">
        <v>-83.881870000000006</v>
      </c>
    </row>
    <row r="1403" spans="1:25">
      <c r="A1403" s="1">
        <v>1402</v>
      </c>
      <c r="B1403" s="1" t="s">
        <v>2916</v>
      </c>
      <c r="C1403" s="1" t="s">
        <v>2727</v>
      </c>
      <c r="D1403" s="1">
        <v>13.606719999999999</v>
      </c>
      <c r="E1403" s="1">
        <v>-83.626840000000001</v>
      </c>
      <c r="F1403" s="1" t="s">
        <v>695</v>
      </c>
      <c r="G1403" s="1">
        <v>0</v>
      </c>
      <c r="H1403" s="1" t="s">
        <v>21</v>
      </c>
      <c r="I1403" s="1" t="s">
        <v>1087</v>
      </c>
      <c r="J1403" s="1" t="s">
        <v>2728</v>
      </c>
      <c r="L1403" s="1" t="s">
        <v>24</v>
      </c>
      <c r="M1403" s="1" t="s">
        <v>695</v>
      </c>
      <c r="N1403" s="1">
        <v>3</v>
      </c>
      <c r="O1403" s="1" t="s">
        <v>21</v>
      </c>
      <c r="P1403" s="1" t="s">
        <v>25</v>
      </c>
      <c r="Q1403" s="1" t="s">
        <v>2318</v>
      </c>
      <c r="S1403" s="1" t="s">
        <v>21</v>
      </c>
      <c r="V1403" s="1" t="s">
        <v>2916</v>
      </c>
      <c r="W1403" s="1">
        <v>13.606719999999999</v>
      </c>
      <c r="X1403" s="1">
        <v>-83.626840000000001</v>
      </c>
    </row>
    <row r="1404" spans="1:25">
      <c r="A1404" s="1">
        <v>1403</v>
      </c>
      <c r="B1404" s="1" t="s">
        <v>2917</v>
      </c>
      <c r="C1404" s="1" t="s">
        <v>2727</v>
      </c>
      <c r="D1404" s="1">
        <v>13.692080000000001</v>
      </c>
      <c r="E1404" s="1">
        <v>-84.305980000000005</v>
      </c>
      <c r="F1404" s="1" t="s">
        <v>216</v>
      </c>
      <c r="G1404" s="1">
        <v>0</v>
      </c>
      <c r="H1404" s="1" t="s">
        <v>24</v>
      </c>
      <c r="I1404" s="1" t="s">
        <v>1087</v>
      </c>
      <c r="J1404" s="1" t="s">
        <v>2781</v>
      </c>
      <c r="L1404" s="1" t="s">
        <v>24</v>
      </c>
      <c r="M1404" s="1" t="s">
        <v>216</v>
      </c>
      <c r="N1404" s="1">
        <v>0</v>
      </c>
      <c r="O1404" s="1" t="s">
        <v>21</v>
      </c>
      <c r="P1404" s="1" t="s">
        <v>25</v>
      </c>
      <c r="Q1404" s="1" t="s">
        <v>1548</v>
      </c>
      <c r="S1404" s="1" t="s">
        <v>21</v>
      </c>
      <c r="V1404" s="1" t="s">
        <v>2917</v>
      </c>
      <c r="W1404" s="1">
        <v>13.692080000000001</v>
      </c>
      <c r="X1404" s="1">
        <v>-84.305980000000005</v>
      </c>
    </row>
    <row r="1405" spans="1:25">
      <c r="A1405" s="1">
        <v>1404</v>
      </c>
      <c r="B1405" s="1" t="s">
        <v>2918</v>
      </c>
      <c r="C1405" s="1" t="s">
        <v>2727</v>
      </c>
      <c r="D1405" s="1">
        <v>13.692909999999999</v>
      </c>
      <c r="E1405" s="1">
        <v>-84.050839999999994</v>
      </c>
      <c r="F1405" s="1" t="s">
        <v>695</v>
      </c>
      <c r="G1405" s="1">
        <v>0</v>
      </c>
      <c r="H1405" s="1" t="s">
        <v>21</v>
      </c>
      <c r="I1405" s="1" t="s">
        <v>22</v>
      </c>
      <c r="J1405" s="1" t="s">
        <v>2746</v>
      </c>
      <c r="L1405" s="1" t="s">
        <v>61</v>
      </c>
      <c r="M1405" s="1" t="s">
        <v>695</v>
      </c>
      <c r="N1405" s="1">
        <v>4</v>
      </c>
      <c r="O1405" s="1" t="s">
        <v>21</v>
      </c>
      <c r="P1405" s="1" t="s">
        <v>25</v>
      </c>
      <c r="Q1405" s="1" t="s">
        <v>2785</v>
      </c>
      <c r="S1405" s="1" t="s">
        <v>21</v>
      </c>
      <c r="V1405" s="1" t="s">
        <v>2918</v>
      </c>
      <c r="W1405" s="1">
        <v>13.692909999999999</v>
      </c>
      <c r="X1405" s="1">
        <v>-84.050839999999994</v>
      </c>
    </row>
    <row r="1406" spans="1:25">
      <c r="A1406" s="1">
        <v>1405</v>
      </c>
      <c r="B1406" s="1" t="s">
        <v>2919</v>
      </c>
      <c r="C1406" s="1" t="s">
        <v>2727</v>
      </c>
      <c r="D1406" s="1">
        <v>13.691789999999999</v>
      </c>
      <c r="E1406" s="1">
        <v>-83.795720000000003</v>
      </c>
      <c r="F1406" s="1" t="s">
        <v>695</v>
      </c>
      <c r="G1406" s="1">
        <v>0</v>
      </c>
      <c r="H1406" s="1" t="s">
        <v>21</v>
      </c>
      <c r="I1406" s="1" t="s">
        <v>22</v>
      </c>
      <c r="J1406" s="1" t="s">
        <v>2746</v>
      </c>
      <c r="L1406" s="1" t="s">
        <v>61</v>
      </c>
      <c r="M1406" s="1" t="s">
        <v>695</v>
      </c>
      <c r="N1406" s="1">
        <v>3</v>
      </c>
      <c r="O1406" s="1" t="s">
        <v>21</v>
      </c>
      <c r="P1406" s="1" t="s">
        <v>25</v>
      </c>
      <c r="Q1406" s="1" t="s">
        <v>1590</v>
      </c>
      <c r="S1406" s="1" t="s">
        <v>21</v>
      </c>
      <c r="V1406" s="1" t="s">
        <v>2919</v>
      </c>
      <c r="W1406" s="1">
        <v>13.691789999999999</v>
      </c>
      <c r="X1406" s="1">
        <v>-83.795720000000003</v>
      </c>
    </row>
    <row r="1407" spans="1:25">
      <c r="A1407" s="1">
        <v>1406</v>
      </c>
      <c r="B1407" s="1" t="s">
        <v>2920</v>
      </c>
      <c r="C1407" s="1" t="s">
        <v>2727</v>
      </c>
      <c r="D1407" s="1">
        <v>13.77717</v>
      </c>
      <c r="E1407" s="1">
        <v>-84.476929999999996</v>
      </c>
      <c r="F1407" s="1" t="s">
        <v>216</v>
      </c>
      <c r="G1407" s="1">
        <v>1</v>
      </c>
      <c r="H1407" s="1" t="s">
        <v>24</v>
      </c>
      <c r="I1407" s="1" t="s">
        <v>1087</v>
      </c>
      <c r="J1407" s="1" t="s">
        <v>2781</v>
      </c>
      <c r="L1407" s="1" t="s">
        <v>24</v>
      </c>
      <c r="M1407" s="1" t="s">
        <v>223</v>
      </c>
      <c r="N1407" s="1">
        <v>0</v>
      </c>
      <c r="O1407" s="1" t="s">
        <v>21</v>
      </c>
      <c r="P1407" s="1" t="s">
        <v>25</v>
      </c>
      <c r="Q1407" s="1" t="s">
        <v>1856</v>
      </c>
      <c r="S1407" s="1" t="s">
        <v>21</v>
      </c>
      <c r="V1407" s="1" t="s">
        <v>2920</v>
      </c>
      <c r="W1407" s="1">
        <v>13.77717</v>
      </c>
      <c r="X1407" s="1">
        <v>-84.476929999999996</v>
      </c>
      <c r="Y1407" s="1" t="s">
        <v>3874</v>
      </c>
    </row>
    <row r="1408" spans="1:25">
      <c r="A1408" s="1">
        <v>1407</v>
      </c>
      <c r="B1408" s="1" t="s">
        <v>2921</v>
      </c>
      <c r="C1408" s="1" t="s">
        <v>2727</v>
      </c>
      <c r="D1408" s="1">
        <v>13.77698</v>
      </c>
      <c r="E1408" s="1">
        <v>-84.136880000000005</v>
      </c>
      <c r="F1408" s="1" t="s">
        <v>54</v>
      </c>
      <c r="G1408" s="1">
        <v>0</v>
      </c>
      <c r="H1408" s="1" t="s">
        <v>24</v>
      </c>
      <c r="I1408" s="1" t="s">
        <v>1087</v>
      </c>
      <c r="J1408" s="1" t="s">
        <v>2781</v>
      </c>
      <c r="L1408" s="1" t="s">
        <v>24</v>
      </c>
      <c r="M1408" s="1" t="s">
        <v>54</v>
      </c>
      <c r="N1408" s="1">
        <v>0</v>
      </c>
      <c r="O1408" s="1" t="s">
        <v>21</v>
      </c>
      <c r="P1408" s="1" t="s">
        <v>25</v>
      </c>
      <c r="Q1408" s="1" t="s">
        <v>1566</v>
      </c>
      <c r="S1408" s="1" t="s">
        <v>21</v>
      </c>
      <c r="V1408" s="1" t="s">
        <v>2921</v>
      </c>
      <c r="W1408" s="1">
        <v>13.77698</v>
      </c>
      <c r="X1408" s="1">
        <v>-84.136880000000005</v>
      </c>
    </row>
    <row r="1409" spans="1:25">
      <c r="A1409" s="1">
        <v>1408</v>
      </c>
      <c r="B1409" s="1" t="s">
        <v>2922</v>
      </c>
      <c r="C1409" s="1" t="s">
        <v>2727</v>
      </c>
      <c r="D1409" s="1">
        <v>13.77788</v>
      </c>
      <c r="E1409" s="1">
        <v>-83.881829999999994</v>
      </c>
      <c r="F1409" s="1" t="s">
        <v>54</v>
      </c>
      <c r="G1409" s="1">
        <v>0</v>
      </c>
      <c r="H1409" s="1" t="s">
        <v>24</v>
      </c>
      <c r="I1409" s="1" t="s">
        <v>1087</v>
      </c>
      <c r="J1409" s="1" t="s">
        <v>2797</v>
      </c>
      <c r="L1409" s="1" t="s">
        <v>24</v>
      </c>
      <c r="M1409" s="1" t="s">
        <v>54</v>
      </c>
      <c r="N1409" s="1">
        <v>0</v>
      </c>
      <c r="O1409" s="1" t="s">
        <v>21</v>
      </c>
      <c r="P1409" s="1" t="s">
        <v>25</v>
      </c>
      <c r="Q1409" s="1" t="s">
        <v>2785</v>
      </c>
      <c r="S1409" s="1" t="s">
        <v>21</v>
      </c>
      <c r="V1409" s="1" t="s">
        <v>2922</v>
      </c>
      <c r="W1409" s="1">
        <v>13.77788</v>
      </c>
      <c r="X1409" s="1">
        <v>-83.881829999999994</v>
      </c>
    </row>
    <row r="1410" spans="1:25">
      <c r="A1410" s="1">
        <v>1409</v>
      </c>
      <c r="B1410" s="1" t="s">
        <v>2923</v>
      </c>
      <c r="C1410" s="1" t="s">
        <v>2727</v>
      </c>
      <c r="D1410" s="1">
        <v>13.77669</v>
      </c>
      <c r="E1410" s="1">
        <v>-83.626800000000003</v>
      </c>
      <c r="F1410" s="1" t="s">
        <v>695</v>
      </c>
      <c r="G1410" s="1">
        <v>0</v>
      </c>
      <c r="H1410" s="1" t="s">
        <v>21</v>
      </c>
      <c r="I1410" s="1" t="s">
        <v>22</v>
      </c>
      <c r="J1410" s="1" t="s">
        <v>2875</v>
      </c>
      <c r="L1410" s="1" t="s">
        <v>61</v>
      </c>
      <c r="M1410" s="1" t="s">
        <v>695</v>
      </c>
      <c r="N1410" s="1">
        <v>6</v>
      </c>
      <c r="O1410" s="1" t="s">
        <v>21</v>
      </c>
      <c r="P1410" s="1" t="s">
        <v>25</v>
      </c>
      <c r="Q1410" s="1" t="s">
        <v>1396</v>
      </c>
      <c r="S1410" s="1" t="s">
        <v>21</v>
      </c>
      <c r="V1410" s="1" t="s">
        <v>2923</v>
      </c>
      <c r="W1410" s="1">
        <v>13.77669</v>
      </c>
      <c r="X1410" s="1">
        <v>-83.626800000000003</v>
      </c>
    </row>
    <row r="1411" spans="1:25">
      <c r="A1411" s="1">
        <v>1410</v>
      </c>
      <c r="B1411" s="1" t="s">
        <v>2924</v>
      </c>
      <c r="C1411" s="1" t="s">
        <v>2727</v>
      </c>
      <c r="D1411" s="1">
        <v>13.86205</v>
      </c>
      <c r="E1411" s="1">
        <v>-84.305930000000004</v>
      </c>
      <c r="F1411" s="1" t="s">
        <v>223</v>
      </c>
      <c r="G1411" s="1">
        <v>0</v>
      </c>
      <c r="H1411" s="1" t="s">
        <v>24</v>
      </c>
      <c r="I1411" s="1" t="s">
        <v>1087</v>
      </c>
      <c r="J1411" s="1" t="s">
        <v>2781</v>
      </c>
      <c r="L1411" s="1" t="s">
        <v>24</v>
      </c>
      <c r="M1411" s="1" t="s">
        <v>216</v>
      </c>
      <c r="N1411" s="1">
        <v>0</v>
      </c>
      <c r="O1411" s="1" t="s">
        <v>21</v>
      </c>
      <c r="P1411" s="1" t="s">
        <v>25</v>
      </c>
      <c r="Q1411" s="1" t="s">
        <v>1548</v>
      </c>
      <c r="S1411" s="1" t="s">
        <v>21</v>
      </c>
      <c r="V1411" s="1" t="s">
        <v>2924</v>
      </c>
      <c r="W1411" s="1">
        <v>13.86205</v>
      </c>
      <c r="X1411" s="1">
        <v>-84.305930000000004</v>
      </c>
      <c r="Y1411" s="1" t="s">
        <v>3874</v>
      </c>
    </row>
    <row r="1412" spans="1:25">
      <c r="A1412" s="1">
        <v>1411</v>
      </c>
      <c r="B1412" s="1" t="s">
        <v>2925</v>
      </c>
      <c r="C1412" s="1" t="s">
        <v>2727</v>
      </c>
      <c r="D1412" s="1">
        <v>13.86186</v>
      </c>
      <c r="E1412" s="1">
        <v>-83.96575</v>
      </c>
      <c r="F1412" s="1" t="s">
        <v>54</v>
      </c>
      <c r="G1412" s="1">
        <v>0</v>
      </c>
      <c r="H1412" s="1" t="s">
        <v>24</v>
      </c>
      <c r="I1412" s="1" t="s">
        <v>1087</v>
      </c>
      <c r="J1412" s="1" t="s">
        <v>2797</v>
      </c>
      <c r="L1412" s="1" t="s">
        <v>24</v>
      </c>
      <c r="M1412" s="1" t="s">
        <v>54</v>
      </c>
      <c r="N1412" s="1">
        <v>0</v>
      </c>
      <c r="O1412" s="1" t="s">
        <v>24</v>
      </c>
      <c r="P1412" s="1" t="s">
        <v>25</v>
      </c>
      <c r="Q1412" s="1" t="s">
        <v>2785</v>
      </c>
      <c r="S1412" s="1" t="s">
        <v>21</v>
      </c>
      <c r="V1412" s="1" t="s">
        <v>2925</v>
      </c>
      <c r="W1412" s="1">
        <v>13.86186</v>
      </c>
      <c r="X1412" s="1">
        <v>-83.96575</v>
      </c>
    </row>
    <row r="1413" spans="1:25">
      <c r="A1413" s="1">
        <v>1412</v>
      </c>
      <c r="B1413" s="1" t="s">
        <v>2926</v>
      </c>
      <c r="C1413" s="1" t="s">
        <v>2727</v>
      </c>
      <c r="D1413" s="1">
        <v>13.862819999999999</v>
      </c>
      <c r="E1413" s="1">
        <v>-83.710610000000003</v>
      </c>
      <c r="F1413" s="1" t="s">
        <v>54</v>
      </c>
      <c r="G1413" s="1">
        <v>0</v>
      </c>
      <c r="H1413" s="1" t="s">
        <v>24</v>
      </c>
      <c r="I1413" s="1" t="s">
        <v>1087</v>
      </c>
      <c r="J1413" s="1" t="s">
        <v>2797</v>
      </c>
      <c r="L1413" s="1" t="s">
        <v>24</v>
      </c>
      <c r="M1413" s="1" t="s">
        <v>54</v>
      </c>
      <c r="N1413" s="1">
        <v>0</v>
      </c>
      <c r="O1413" s="1" t="s">
        <v>21</v>
      </c>
      <c r="P1413" s="1" t="s">
        <v>25</v>
      </c>
      <c r="Q1413" s="1" t="s">
        <v>1865</v>
      </c>
      <c r="S1413" s="1" t="s">
        <v>21</v>
      </c>
      <c r="V1413" s="1" t="s">
        <v>2926</v>
      </c>
      <c r="W1413" s="1">
        <v>13.862819999999999</v>
      </c>
      <c r="X1413" s="1">
        <v>-83.710610000000003</v>
      </c>
    </row>
    <row r="1414" spans="1:25">
      <c r="A1414" s="1">
        <v>1413</v>
      </c>
      <c r="B1414" s="1" t="s">
        <v>2927</v>
      </c>
      <c r="C1414" s="1" t="s">
        <v>2727</v>
      </c>
      <c r="D1414" s="1">
        <v>13.94797</v>
      </c>
      <c r="E1414" s="1">
        <v>-84.39188</v>
      </c>
      <c r="F1414" s="1" t="s">
        <v>216</v>
      </c>
      <c r="G1414" s="1">
        <v>0</v>
      </c>
      <c r="H1414" s="1" t="s">
        <v>24</v>
      </c>
      <c r="I1414" s="1" t="s">
        <v>1087</v>
      </c>
      <c r="J1414" s="1" t="s">
        <v>2781</v>
      </c>
      <c r="L1414" s="1" t="s">
        <v>24</v>
      </c>
      <c r="M1414" s="1" t="s">
        <v>216</v>
      </c>
      <c r="N1414" s="1">
        <v>0</v>
      </c>
      <c r="O1414" s="1" t="s">
        <v>21</v>
      </c>
      <c r="P1414" s="1" t="s">
        <v>25</v>
      </c>
      <c r="Q1414" s="1" t="s">
        <v>1527</v>
      </c>
      <c r="S1414" s="1" t="s">
        <v>21</v>
      </c>
      <c r="V1414" s="1" t="s">
        <v>2927</v>
      </c>
      <c r="W1414" s="1">
        <v>13.94797</v>
      </c>
      <c r="X1414" s="1">
        <v>-84.39188</v>
      </c>
    </row>
    <row r="1415" spans="1:25">
      <c r="A1415" s="1">
        <v>1414</v>
      </c>
      <c r="B1415" s="1" t="s">
        <v>2928</v>
      </c>
      <c r="C1415" s="1" t="s">
        <v>2727</v>
      </c>
      <c r="D1415" s="1">
        <v>13.946949999999999</v>
      </c>
      <c r="E1415" s="1">
        <v>-84.136840000000007</v>
      </c>
      <c r="F1415" s="1" t="s">
        <v>216</v>
      </c>
      <c r="G1415" s="1">
        <v>0</v>
      </c>
      <c r="H1415" s="1" t="s">
        <v>24</v>
      </c>
      <c r="I1415" s="1" t="s">
        <v>1087</v>
      </c>
      <c r="J1415" s="1" t="s">
        <v>2781</v>
      </c>
      <c r="L1415" s="1" t="s">
        <v>24</v>
      </c>
      <c r="M1415" s="1" t="s">
        <v>216</v>
      </c>
      <c r="N1415" s="1">
        <v>0</v>
      </c>
      <c r="O1415" s="1" t="s">
        <v>21</v>
      </c>
      <c r="P1415" s="1" t="s">
        <v>25</v>
      </c>
      <c r="Q1415" s="1" t="s">
        <v>1512</v>
      </c>
      <c r="S1415" s="1" t="s">
        <v>21</v>
      </c>
      <c r="V1415" s="1" t="s">
        <v>2928</v>
      </c>
      <c r="W1415" s="1">
        <v>13.946949999999999</v>
      </c>
      <c r="X1415" s="1">
        <v>-84.136840000000007</v>
      </c>
    </row>
    <row r="1416" spans="1:25">
      <c r="A1416" s="1">
        <v>1415</v>
      </c>
      <c r="B1416" s="1" t="s">
        <v>2929</v>
      </c>
      <c r="C1416" s="1" t="s">
        <v>2727</v>
      </c>
      <c r="D1416" s="1">
        <v>13.94783</v>
      </c>
      <c r="E1416" s="1">
        <v>-83.711759999999998</v>
      </c>
      <c r="F1416" s="1" t="s">
        <v>54</v>
      </c>
      <c r="G1416" s="1">
        <v>0</v>
      </c>
      <c r="H1416" s="1" t="s">
        <v>24</v>
      </c>
      <c r="I1416" s="1" t="s">
        <v>1087</v>
      </c>
      <c r="J1416" s="1" t="s">
        <v>2797</v>
      </c>
      <c r="L1416" s="1" t="s">
        <v>24</v>
      </c>
      <c r="M1416" s="1" t="s">
        <v>54</v>
      </c>
      <c r="N1416" s="1">
        <v>0</v>
      </c>
      <c r="O1416" s="1" t="s">
        <v>21</v>
      </c>
      <c r="P1416" s="1" t="s">
        <v>25</v>
      </c>
      <c r="Q1416" s="1" t="s">
        <v>2810</v>
      </c>
      <c r="S1416" s="1" t="s">
        <v>21</v>
      </c>
      <c r="V1416" s="1" t="s">
        <v>2929</v>
      </c>
      <c r="W1416" s="1">
        <v>13.94783</v>
      </c>
      <c r="X1416" s="1">
        <v>-83.711759999999998</v>
      </c>
    </row>
    <row r="1417" spans="1:25">
      <c r="A1417" s="1">
        <v>1416</v>
      </c>
      <c r="B1417" s="1" t="s">
        <v>2930</v>
      </c>
      <c r="C1417" s="1" t="s">
        <v>2727</v>
      </c>
      <c r="D1417" s="1">
        <v>14.032120000000001</v>
      </c>
      <c r="E1417" s="1">
        <v>-84.475970000000004</v>
      </c>
      <c r="F1417" s="1" t="s">
        <v>54</v>
      </c>
      <c r="G1417" s="1">
        <v>0</v>
      </c>
      <c r="H1417" s="1" t="s">
        <v>24</v>
      </c>
      <c r="I1417" s="1" t="s">
        <v>22</v>
      </c>
      <c r="J1417" s="1" t="s">
        <v>2931</v>
      </c>
      <c r="L1417" s="1" t="s">
        <v>61</v>
      </c>
      <c r="M1417" s="1" t="s">
        <v>223</v>
      </c>
      <c r="N1417" s="1">
        <v>0</v>
      </c>
      <c r="O1417" s="1" t="s">
        <v>21</v>
      </c>
      <c r="P1417" s="1" t="s">
        <v>25</v>
      </c>
      <c r="Q1417" s="1" t="s">
        <v>1527</v>
      </c>
      <c r="S1417" s="1" t="s">
        <v>21</v>
      </c>
      <c r="V1417" s="1" t="s">
        <v>2930</v>
      </c>
      <c r="W1417" s="1">
        <v>14.032120000000001</v>
      </c>
      <c r="X1417" s="1">
        <v>-84.475970000000004</v>
      </c>
      <c r="Y1417" s="1" t="s">
        <v>3874</v>
      </c>
    </row>
    <row r="1418" spans="1:25">
      <c r="A1418" s="1">
        <v>1417</v>
      </c>
      <c r="B1418" s="1" t="s">
        <v>2932</v>
      </c>
      <c r="C1418" s="1" t="s">
        <v>2727</v>
      </c>
      <c r="D1418" s="1">
        <v>14.024416</v>
      </c>
      <c r="E1418" s="1">
        <v>-84.216669999999993</v>
      </c>
      <c r="F1418" s="1" t="s">
        <v>3822</v>
      </c>
      <c r="G1418" s="1">
        <v>5</v>
      </c>
      <c r="H1418" s="1" t="s">
        <v>21</v>
      </c>
      <c r="I1418" s="1" t="s">
        <v>1087</v>
      </c>
      <c r="J1418" s="1" t="s">
        <v>2781</v>
      </c>
      <c r="L1418" s="1" t="s">
        <v>24</v>
      </c>
      <c r="M1418" s="1" t="s">
        <v>3822</v>
      </c>
      <c r="N1418" s="1">
        <v>3</v>
      </c>
      <c r="O1418" s="1" t="s">
        <v>24</v>
      </c>
      <c r="P1418" s="1" t="s">
        <v>25</v>
      </c>
      <c r="Q1418" s="1" t="s">
        <v>1512</v>
      </c>
      <c r="S1418" s="1" t="s">
        <v>21</v>
      </c>
      <c r="V1418" s="1" t="s">
        <v>2932</v>
      </c>
      <c r="W1418" s="1">
        <v>14.032920000000001</v>
      </c>
      <c r="X1418" s="1">
        <v>-84.220830000000007</v>
      </c>
    </row>
    <row r="1419" spans="1:25">
      <c r="A1419" s="1">
        <v>1418</v>
      </c>
      <c r="B1419" s="1" t="s">
        <v>2933</v>
      </c>
      <c r="C1419" s="1" t="s">
        <v>2727</v>
      </c>
      <c r="D1419" s="1">
        <v>14.031829999999999</v>
      </c>
      <c r="E1419" s="1">
        <v>-83.965699999999998</v>
      </c>
      <c r="F1419" s="1" t="s">
        <v>216</v>
      </c>
      <c r="G1419" s="1">
        <v>0</v>
      </c>
      <c r="H1419" s="1" t="s">
        <v>24</v>
      </c>
      <c r="I1419" s="1" t="s">
        <v>1087</v>
      </c>
      <c r="J1419" s="1" t="s">
        <v>2781</v>
      </c>
      <c r="L1419" s="1" t="s">
        <v>24</v>
      </c>
      <c r="M1419" s="1" t="s">
        <v>686</v>
      </c>
      <c r="N1419" s="1">
        <v>0</v>
      </c>
      <c r="O1419" s="1" t="s">
        <v>21</v>
      </c>
      <c r="P1419" s="1" t="s">
        <v>25</v>
      </c>
      <c r="Q1419" s="1" t="s">
        <v>2807</v>
      </c>
      <c r="S1419" s="1" t="s">
        <v>21</v>
      </c>
      <c r="V1419" s="1" t="s">
        <v>2933</v>
      </c>
      <c r="W1419" s="1">
        <v>14.031829999999999</v>
      </c>
      <c r="X1419" s="1">
        <v>-83.965699999999998</v>
      </c>
    </row>
    <row r="1420" spans="1:25">
      <c r="A1420" s="1">
        <v>1419</v>
      </c>
      <c r="B1420" s="1" t="s">
        <v>2934</v>
      </c>
      <c r="C1420" s="1" t="s">
        <v>2727</v>
      </c>
      <c r="D1420" s="1">
        <v>14.03281</v>
      </c>
      <c r="E1420" s="1">
        <v>-83.710560000000001</v>
      </c>
      <c r="F1420" s="1" t="s">
        <v>3822</v>
      </c>
      <c r="G1420" s="1">
        <v>4</v>
      </c>
      <c r="H1420" s="1" t="s">
        <v>24</v>
      </c>
      <c r="I1420" s="1" t="s">
        <v>1087</v>
      </c>
      <c r="J1420" s="1" t="s">
        <v>2797</v>
      </c>
      <c r="L1420" s="1" t="s">
        <v>24</v>
      </c>
      <c r="M1420" s="1" t="s">
        <v>3822</v>
      </c>
      <c r="N1420" s="1">
        <v>3</v>
      </c>
      <c r="O1420" s="1" t="s">
        <v>21</v>
      </c>
      <c r="P1420" s="1" t="s">
        <v>25</v>
      </c>
      <c r="Q1420" s="1" t="s">
        <v>1502</v>
      </c>
      <c r="S1420" s="1" t="s">
        <v>21</v>
      </c>
      <c r="V1420" s="1" t="s">
        <v>2934</v>
      </c>
      <c r="W1420" s="1">
        <v>14.03281</v>
      </c>
      <c r="X1420" s="1">
        <v>-83.710560000000001</v>
      </c>
    </row>
    <row r="1421" spans="1:25">
      <c r="A1421" s="1">
        <v>1420</v>
      </c>
      <c r="B1421" s="1" t="s">
        <v>2935</v>
      </c>
      <c r="C1421" s="1" t="s">
        <v>2727</v>
      </c>
      <c r="D1421" s="1">
        <v>14.11792</v>
      </c>
      <c r="E1421" s="1">
        <v>-84.221810000000005</v>
      </c>
      <c r="F1421" s="1" t="s">
        <v>3822</v>
      </c>
      <c r="G1421" s="1">
        <v>3</v>
      </c>
      <c r="H1421" s="1" t="s">
        <v>21</v>
      </c>
      <c r="I1421" s="1" t="s">
        <v>1087</v>
      </c>
      <c r="J1421" s="1" t="s">
        <v>2781</v>
      </c>
      <c r="L1421" s="1" t="s">
        <v>24</v>
      </c>
      <c r="M1421" s="1" t="s">
        <v>3822</v>
      </c>
      <c r="N1421" s="1">
        <v>5</v>
      </c>
      <c r="O1421" s="1" t="s">
        <v>21</v>
      </c>
      <c r="P1421" s="1" t="s">
        <v>25</v>
      </c>
      <c r="Q1421" s="1" t="s">
        <v>1490</v>
      </c>
      <c r="S1421" s="1" t="s">
        <v>21</v>
      </c>
      <c r="V1421" s="1" t="s">
        <v>2935</v>
      </c>
      <c r="W1421" s="1">
        <v>14.11792</v>
      </c>
      <c r="X1421" s="1">
        <v>-84.221810000000005</v>
      </c>
    </row>
    <row r="1422" spans="1:25">
      <c r="A1422" s="1">
        <v>1421</v>
      </c>
      <c r="B1422" s="1" t="s">
        <v>2936</v>
      </c>
      <c r="C1422" s="1" t="s">
        <v>2727</v>
      </c>
      <c r="D1422" s="1">
        <v>14.11683</v>
      </c>
      <c r="E1422" s="1">
        <v>-83.96678</v>
      </c>
      <c r="F1422" s="1" t="s">
        <v>216</v>
      </c>
      <c r="G1422" s="1">
        <v>0</v>
      </c>
      <c r="H1422" s="1" t="s">
        <v>24</v>
      </c>
      <c r="I1422" s="1" t="s">
        <v>1087</v>
      </c>
      <c r="J1422" s="1" t="s">
        <v>2781</v>
      </c>
      <c r="L1422" s="1" t="s">
        <v>24</v>
      </c>
      <c r="M1422" s="1" t="s">
        <v>216</v>
      </c>
      <c r="N1422" s="1">
        <v>0</v>
      </c>
      <c r="O1422" s="1" t="s">
        <v>21</v>
      </c>
      <c r="P1422" s="1" t="s">
        <v>25</v>
      </c>
      <c r="Q1422" s="1" t="s">
        <v>1469</v>
      </c>
      <c r="S1422" s="1" t="s">
        <v>21</v>
      </c>
      <c r="V1422" s="1" t="s">
        <v>2936</v>
      </c>
      <c r="W1422" s="1">
        <v>14.11683</v>
      </c>
      <c r="X1422" s="1">
        <v>-83.96678</v>
      </c>
    </row>
    <row r="1423" spans="1:25">
      <c r="A1423" s="1">
        <v>1422</v>
      </c>
      <c r="B1423" s="1" t="s">
        <v>2937</v>
      </c>
      <c r="C1423" s="1" t="s">
        <v>2727</v>
      </c>
      <c r="D1423" s="1">
        <v>14.11781</v>
      </c>
      <c r="E1423" s="1">
        <v>-83.711730000000003</v>
      </c>
      <c r="F1423" s="1" t="s">
        <v>216</v>
      </c>
      <c r="G1423" s="1">
        <v>0</v>
      </c>
      <c r="H1423" s="1" t="s">
        <v>24</v>
      </c>
      <c r="I1423" s="1" t="s">
        <v>1087</v>
      </c>
      <c r="J1423" s="1" t="s">
        <v>2797</v>
      </c>
      <c r="L1423" s="1" t="s">
        <v>24</v>
      </c>
      <c r="M1423" s="1" t="s">
        <v>216</v>
      </c>
      <c r="N1423" s="1">
        <v>0</v>
      </c>
      <c r="O1423" s="1" t="s">
        <v>21</v>
      </c>
      <c r="P1423" s="1" t="s">
        <v>25</v>
      </c>
      <c r="Q1423" s="1" t="s">
        <v>1444</v>
      </c>
      <c r="S1423" s="1" t="s">
        <v>21</v>
      </c>
      <c r="V1423" s="1" t="s">
        <v>2937</v>
      </c>
      <c r="W1423" s="1">
        <v>14.11781</v>
      </c>
      <c r="X1423" s="1">
        <v>-83.711730000000003</v>
      </c>
    </row>
    <row r="1424" spans="1:25">
      <c r="A1424" s="1">
        <v>1423</v>
      </c>
      <c r="B1424" s="1" t="s">
        <v>2938</v>
      </c>
      <c r="C1424" s="1" t="s">
        <v>2727</v>
      </c>
      <c r="D1424" s="1">
        <v>14.116540000000001</v>
      </c>
      <c r="E1424" s="1">
        <v>-83.456699999999998</v>
      </c>
      <c r="F1424" s="1" t="s">
        <v>695</v>
      </c>
      <c r="G1424" s="1">
        <v>0</v>
      </c>
      <c r="H1424" s="1" t="s">
        <v>24</v>
      </c>
      <c r="I1424" s="1" t="s">
        <v>1087</v>
      </c>
      <c r="J1424" s="1" t="s">
        <v>2797</v>
      </c>
      <c r="L1424" s="1" t="s">
        <v>24</v>
      </c>
      <c r="M1424" s="1" t="s">
        <v>695</v>
      </c>
      <c r="N1424" s="1">
        <v>0</v>
      </c>
      <c r="O1424" s="1" t="s">
        <v>21</v>
      </c>
      <c r="P1424" s="1" t="s">
        <v>25</v>
      </c>
      <c r="Q1424" s="1" t="s">
        <v>2162</v>
      </c>
      <c r="S1424" s="1" t="s">
        <v>21</v>
      </c>
      <c r="V1424" s="1" t="s">
        <v>2938</v>
      </c>
      <c r="W1424" s="1">
        <v>14.116540000000001</v>
      </c>
      <c r="X1424" s="1">
        <v>-83.456699999999998</v>
      </c>
    </row>
    <row r="1425" spans="1:25">
      <c r="A1425" s="1">
        <v>1424</v>
      </c>
      <c r="B1425" s="1" t="s">
        <v>2939</v>
      </c>
      <c r="C1425" s="1" t="s">
        <v>2727</v>
      </c>
      <c r="D1425" s="1">
        <v>13.608409999999999</v>
      </c>
      <c r="E1425" s="1">
        <v>-83.58426</v>
      </c>
      <c r="F1425" s="1" t="s">
        <v>20</v>
      </c>
      <c r="G1425" s="1">
        <v>0</v>
      </c>
      <c r="H1425" s="1" t="s">
        <v>24</v>
      </c>
      <c r="I1425" s="1" t="s">
        <v>1087</v>
      </c>
      <c r="J1425" s="1" t="s">
        <v>2751</v>
      </c>
      <c r="L1425" s="1" t="s">
        <v>24</v>
      </c>
      <c r="M1425" s="1" t="s">
        <v>20</v>
      </c>
      <c r="N1425" s="1">
        <v>0</v>
      </c>
      <c r="O1425" s="1" t="s">
        <v>21</v>
      </c>
      <c r="P1425" s="1" t="s">
        <v>25</v>
      </c>
      <c r="Q1425" s="1" t="s">
        <v>2318</v>
      </c>
      <c r="S1425" s="1" t="s">
        <v>21</v>
      </c>
      <c r="V1425" s="1" t="s">
        <v>2939</v>
      </c>
      <c r="W1425" s="1">
        <v>13.608409999999999</v>
      </c>
      <c r="X1425" s="1">
        <v>-83.58426</v>
      </c>
    </row>
    <row r="1426" spans="1:25">
      <c r="A1426" s="1">
        <v>1425</v>
      </c>
      <c r="B1426" s="1" t="s">
        <v>2940</v>
      </c>
      <c r="C1426" s="1" t="s">
        <v>2727</v>
      </c>
      <c r="D1426" s="1">
        <v>13.69341</v>
      </c>
      <c r="E1426" s="1">
        <v>-83.58426</v>
      </c>
      <c r="F1426" s="1" t="s">
        <v>695</v>
      </c>
      <c r="G1426" s="1">
        <v>0</v>
      </c>
      <c r="H1426" s="1" t="s">
        <v>21</v>
      </c>
      <c r="I1426" s="1" t="s">
        <v>22</v>
      </c>
      <c r="J1426" s="1" t="s">
        <v>2788</v>
      </c>
      <c r="L1426" s="1" t="s">
        <v>61</v>
      </c>
      <c r="M1426" s="1" t="s">
        <v>695</v>
      </c>
      <c r="N1426" s="1">
        <v>5</v>
      </c>
      <c r="O1426" s="1" t="s">
        <v>21</v>
      </c>
      <c r="P1426" s="1" t="s">
        <v>25</v>
      </c>
      <c r="Q1426" s="1" t="s">
        <v>1396</v>
      </c>
      <c r="S1426" s="1" t="s">
        <v>21</v>
      </c>
      <c r="V1426" s="1" t="s">
        <v>2940</v>
      </c>
      <c r="W1426" s="1">
        <v>13.69341</v>
      </c>
      <c r="X1426" s="1">
        <v>-83.58426</v>
      </c>
    </row>
    <row r="1427" spans="1:25">
      <c r="A1427" s="1">
        <v>1426</v>
      </c>
      <c r="B1427" s="1" t="s">
        <v>2941</v>
      </c>
      <c r="C1427" s="1" t="s">
        <v>2727</v>
      </c>
      <c r="D1427" s="1">
        <v>14.032170000000001</v>
      </c>
      <c r="E1427" s="1">
        <v>-83.499200000000002</v>
      </c>
      <c r="F1427" s="1" t="s">
        <v>695</v>
      </c>
      <c r="G1427" s="1">
        <v>0</v>
      </c>
      <c r="H1427" s="1" t="s">
        <v>21</v>
      </c>
      <c r="I1427" s="1" t="s">
        <v>1087</v>
      </c>
      <c r="J1427" s="1" t="s">
        <v>2801</v>
      </c>
      <c r="L1427" s="1" t="s">
        <v>24</v>
      </c>
      <c r="M1427" s="1" t="s">
        <v>695</v>
      </c>
      <c r="N1427" s="1">
        <v>4</v>
      </c>
      <c r="O1427" s="1" t="s">
        <v>21</v>
      </c>
      <c r="P1427" s="1" t="s">
        <v>25</v>
      </c>
      <c r="Q1427" s="1" t="s">
        <v>1362</v>
      </c>
      <c r="S1427" s="1" t="s">
        <v>21</v>
      </c>
      <c r="V1427" s="1" t="s">
        <v>2941</v>
      </c>
      <c r="W1427" s="1">
        <v>14.032170000000001</v>
      </c>
      <c r="X1427" s="1">
        <v>-83.499200000000002</v>
      </c>
    </row>
    <row r="1428" spans="1:25">
      <c r="A1428" s="1">
        <v>1427</v>
      </c>
      <c r="B1428" s="1" t="s">
        <v>2942</v>
      </c>
      <c r="C1428" s="1" t="s">
        <v>2727</v>
      </c>
      <c r="D1428" s="1">
        <v>13.14095</v>
      </c>
      <c r="E1428" s="1">
        <v>-84.604069999999993</v>
      </c>
      <c r="F1428" s="1" t="s">
        <v>223</v>
      </c>
      <c r="G1428" s="1">
        <v>0</v>
      </c>
      <c r="I1428" s="1" t="s">
        <v>1087</v>
      </c>
      <c r="J1428" s="1" t="s">
        <v>2732</v>
      </c>
      <c r="M1428" s="1" t="s">
        <v>686</v>
      </c>
      <c r="N1428" s="1">
        <v>0</v>
      </c>
      <c r="O1428" s="1" t="s">
        <v>21</v>
      </c>
      <c r="P1428" s="1" t="s">
        <v>25</v>
      </c>
      <c r="Q1428" s="1" t="s">
        <v>1718</v>
      </c>
      <c r="S1428" s="1" t="s">
        <v>21</v>
      </c>
      <c r="V1428" s="1" t="s">
        <v>2942</v>
      </c>
      <c r="W1428" s="1">
        <v>13.14095</v>
      </c>
      <c r="X1428" s="1">
        <v>-84.604069999999993</v>
      </c>
      <c r="Y1428" s="1" t="s">
        <v>3874</v>
      </c>
    </row>
    <row r="1429" spans="1:25">
      <c r="A1429" s="1">
        <v>1428</v>
      </c>
      <c r="B1429" s="1" t="s">
        <v>2943</v>
      </c>
      <c r="C1429" s="1" t="s">
        <v>2727</v>
      </c>
      <c r="D1429" s="1">
        <v>13.14007</v>
      </c>
      <c r="E1429" s="1">
        <v>-84.349209999999999</v>
      </c>
      <c r="F1429" s="1" t="s">
        <v>3822</v>
      </c>
      <c r="G1429" s="1">
        <v>3</v>
      </c>
      <c r="H1429" s="1" t="s">
        <v>24</v>
      </c>
      <c r="I1429" s="1" t="s">
        <v>1087</v>
      </c>
      <c r="J1429" s="1" t="s">
        <v>2736</v>
      </c>
      <c r="L1429" s="1" t="s">
        <v>24</v>
      </c>
      <c r="M1429" s="1" t="s">
        <v>3822</v>
      </c>
      <c r="N1429" s="1">
        <v>3</v>
      </c>
      <c r="O1429" s="1" t="s">
        <v>21</v>
      </c>
      <c r="P1429" s="1" t="s">
        <v>25</v>
      </c>
      <c r="Q1429" s="1" t="s">
        <v>1939</v>
      </c>
      <c r="S1429" s="1" t="s">
        <v>21</v>
      </c>
      <c r="V1429" s="1" t="s">
        <v>2943</v>
      </c>
      <c r="W1429" s="1">
        <v>13.14007</v>
      </c>
      <c r="X1429" s="1">
        <v>-84.349209999999999</v>
      </c>
    </row>
    <row r="1430" spans="1:25">
      <c r="A1430" s="1">
        <v>1429</v>
      </c>
      <c r="B1430" s="1" t="s">
        <v>2944</v>
      </c>
      <c r="C1430" s="1" t="s">
        <v>2727</v>
      </c>
      <c r="D1430" s="1">
        <v>13.14091</v>
      </c>
      <c r="E1430" s="1">
        <v>-84.093890000000002</v>
      </c>
      <c r="F1430" s="1" t="s">
        <v>216</v>
      </c>
      <c r="G1430" s="1">
        <v>0</v>
      </c>
      <c r="H1430" s="1" t="s">
        <v>24</v>
      </c>
      <c r="I1430" s="1" t="s">
        <v>1087</v>
      </c>
      <c r="J1430" s="1" t="s">
        <v>2736</v>
      </c>
      <c r="L1430" s="1" t="s">
        <v>24</v>
      </c>
      <c r="M1430" s="1" t="s">
        <v>216</v>
      </c>
      <c r="N1430" s="1">
        <v>0</v>
      </c>
      <c r="O1430" s="1" t="s">
        <v>21</v>
      </c>
      <c r="P1430" s="1" t="s">
        <v>25</v>
      </c>
      <c r="Q1430" s="1" t="s">
        <v>1699</v>
      </c>
      <c r="S1430" s="1" t="s">
        <v>21</v>
      </c>
      <c r="V1430" s="1" t="s">
        <v>2944</v>
      </c>
      <c r="W1430" s="1">
        <v>13.14091</v>
      </c>
      <c r="X1430" s="1">
        <v>-84.093890000000002</v>
      </c>
    </row>
    <row r="1431" spans="1:25">
      <c r="A1431" s="1">
        <v>1430</v>
      </c>
      <c r="B1431" s="1" t="s">
        <v>2945</v>
      </c>
      <c r="C1431" s="1" t="s">
        <v>2727</v>
      </c>
      <c r="D1431" s="1">
        <v>13.13987</v>
      </c>
      <c r="E1431" s="1">
        <v>-83.839060000000003</v>
      </c>
      <c r="F1431" s="1" t="s">
        <v>3822</v>
      </c>
      <c r="G1431" s="1">
        <v>5</v>
      </c>
      <c r="H1431" s="1" t="s">
        <v>24</v>
      </c>
      <c r="I1431" s="1" t="s">
        <v>1087</v>
      </c>
      <c r="J1431" s="1" t="s">
        <v>2741</v>
      </c>
      <c r="L1431" s="1" t="s">
        <v>24</v>
      </c>
      <c r="M1431" s="1" t="s">
        <v>3822</v>
      </c>
      <c r="N1431" s="1">
        <v>4</v>
      </c>
      <c r="O1431" s="1" t="s">
        <v>21</v>
      </c>
      <c r="P1431" s="1" t="s">
        <v>25</v>
      </c>
      <c r="Q1431" s="1" t="s">
        <v>1203</v>
      </c>
      <c r="S1431" s="1" t="s">
        <v>21</v>
      </c>
      <c r="V1431" s="1" t="s">
        <v>2945</v>
      </c>
      <c r="W1431" s="1">
        <v>13.13987</v>
      </c>
      <c r="X1431" s="1">
        <v>-83.839060000000003</v>
      </c>
    </row>
    <row r="1432" spans="1:25">
      <c r="A1432" s="1">
        <v>1431</v>
      </c>
      <c r="B1432" s="1" t="s">
        <v>2946</v>
      </c>
      <c r="C1432" s="1" t="s">
        <v>2727</v>
      </c>
      <c r="D1432" s="1">
        <v>13.14087</v>
      </c>
      <c r="E1432" s="1">
        <v>-83.583699999999993</v>
      </c>
      <c r="F1432" s="1" t="s">
        <v>3822</v>
      </c>
      <c r="G1432" s="1">
        <v>3</v>
      </c>
      <c r="H1432" s="1" t="s">
        <v>24</v>
      </c>
      <c r="I1432" s="1" t="s">
        <v>22</v>
      </c>
      <c r="J1432" s="1" t="s">
        <v>2851</v>
      </c>
      <c r="L1432" s="1" t="s">
        <v>61</v>
      </c>
      <c r="M1432" s="1" t="s">
        <v>216</v>
      </c>
      <c r="N1432" s="1">
        <v>0</v>
      </c>
      <c r="O1432" s="1" t="s">
        <v>21</v>
      </c>
      <c r="P1432" s="1" t="s">
        <v>25</v>
      </c>
      <c r="Q1432" s="1" t="s">
        <v>1197</v>
      </c>
      <c r="S1432" s="1" t="s">
        <v>21</v>
      </c>
      <c r="V1432" s="1" t="s">
        <v>2946</v>
      </c>
      <c r="W1432" s="1">
        <v>13.14087</v>
      </c>
      <c r="X1432" s="1">
        <v>-83.583699999999993</v>
      </c>
    </row>
    <row r="1433" spans="1:25">
      <c r="A1433" s="1">
        <v>1432</v>
      </c>
      <c r="B1433" s="1" t="s">
        <v>2947</v>
      </c>
      <c r="C1433" s="1" t="s">
        <v>2727</v>
      </c>
      <c r="D1433" s="1">
        <v>13.22601</v>
      </c>
      <c r="E1433" s="1">
        <v>-84.264880000000005</v>
      </c>
      <c r="F1433" s="1" t="s">
        <v>3822</v>
      </c>
      <c r="G1433" s="1">
        <v>4</v>
      </c>
      <c r="H1433" s="1" t="s">
        <v>24</v>
      </c>
      <c r="I1433" s="1" t="s">
        <v>1087</v>
      </c>
      <c r="J1433" s="1" t="s">
        <v>2732</v>
      </c>
      <c r="L1433" s="1" t="s">
        <v>24</v>
      </c>
      <c r="M1433" s="1" t="s">
        <v>3822</v>
      </c>
      <c r="N1433" s="1">
        <v>3</v>
      </c>
      <c r="O1433" s="1" t="s">
        <v>21</v>
      </c>
      <c r="P1433" s="1" t="s">
        <v>25</v>
      </c>
      <c r="Q1433" s="1" t="s">
        <v>2391</v>
      </c>
      <c r="S1433" s="1" t="s">
        <v>21</v>
      </c>
      <c r="U1433" s="1" t="s">
        <v>2948</v>
      </c>
      <c r="V1433" s="1" t="s">
        <v>2947</v>
      </c>
      <c r="W1433" s="1">
        <v>13.22601</v>
      </c>
      <c r="X1433" s="1">
        <v>-84.264880000000005</v>
      </c>
    </row>
    <row r="1434" spans="1:25">
      <c r="A1434" s="1">
        <v>1433</v>
      </c>
      <c r="B1434" s="1" t="s">
        <v>2949</v>
      </c>
      <c r="C1434" s="1" t="s">
        <v>2727</v>
      </c>
      <c r="D1434" s="1">
        <v>13.22503</v>
      </c>
      <c r="E1434" s="1">
        <v>-84.010080000000002</v>
      </c>
      <c r="F1434" s="1" t="s">
        <v>3822</v>
      </c>
      <c r="G1434" s="1">
        <v>6</v>
      </c>
      <c r="H1434" s="1" t="s">
        <v>24</v>
      </c>
      <c r="I1434" s="1" t="s">
        <v>1087</v>
      </c>
      <c r="J1434" s="1" t="s">
        <v>2741</v>
      </c>
      <c r="L1434" s="1" t="s">
        <v>24</v>
      </c>
      <c r="M1434" s="1" t="s">
        <v>3822</v>
      </c>
      <c r="N1434" s="1">
        <v>3</v>
      </c>
      <c r="O1434" s="1" t="s">
        <v>21</v>
      </c>
      <c r="P1434" s="1" t="s">
        <v>25</v>
      </c>
      <c r="Q1434" s="1" t="s">
        <v>1653</v>
      </c>
      <c r="S1434" s="1" t="s">
        <v>21</v>
      </c>
      <c r="V1434" s="1" t="s">
        <v>2949</v>
      </c>
      <c r="W1434" s="1">
        <v>13.22503</v>
      </c>
      <c r="X1434" s="1">
        <v>-84.010080000000002</v>
      </c>
    </row>
    <row r="1435" spans="1:25">
      <c r="A1435" s="1">
        <v>1434</v>
      </c>
      <c r="B1435" s="1" t="s">
        <v>2950</v>
      </c>
      <c r="C1435" s="1" t="s">
        <v>2727</v>
      </c>
      <c r="D1435" s="1">
        <v>13.22601</v>
      </c>
      <c r="E1435" s="1">
        <v>-83.754869999999997</v>
      </c>
      <c r="F1435" s="1" t="s">
        <v>3822</v>
      </c>
      <c r="G1435" s="1">
        <v>4</v>
      </c>
      <c r="H1435" s="1" t="s">
        <v>24</v>
      </c>
      <c r="I1435" s="1" t="s">
        <v>1087</v>
      </c>
      <c r="J1435" s="1" t="s">
        <v>2741</v>
      </c>
      <c r="L1435" s="1" t="s">
        <v>24</v>
      </c>
      <c r="M1435" s="1" t="s">
        <v>216</v>
      </c>
      <c r="N1435" s="1">
        <v>0</v>
      </c>
      <c r="O1435" s="1" t="s">
        <v>21</v>
      </c>
      <c r="P1435" s="1" t="s">
        <v>25</v>
      </c>
      <c r="Q1435" s="1" t="s">
        <v>1651</v>
      </c>
      <c r="S1435" s="1" t="s">
        <v>21</v>
      </c>
      <c r="V1435" s="1" t="s">
        <v>2950</v>
      </c>
      <c r="W1435" s="1">
        <v>13.22601</v>
      </c>
      <c r="X1435" s="1">
        <v>-83.754869999999997</v>
      </c>
    </row>
    <row r="1436" spans="1:25">
      <c r="A1436" s="1">
        <v>1435</v>
      </c>
      <c r="B1436" s="1" t="s">
        <v>2951</v>
      </c>
      <c r="C1436" s="1" t="s">
        <v>2727</v>
      </c>
      <c r="D1436" s="1">
        <v>13.310930000000001</v>
      </c>
      <c r="E1436" s="1">
        <v>-84.604060000000004</v>
      </c>
      <c r="F1436" s="1" t="s">
        <v>216</v>
      </c>
      <c r="G1436" s="1">
        <v>0</v>
      </c>
      <c r="H1436" s="1" t="s">
        <v>24</v>
      </c>
      <c r="I1436" s="1" t="s">
        <v>1087</v>
      </c>
      <c r="J1436" s="1" t="s">
        <v>2732</v>
      </c>
      <c r="L1436" s="1" t="s">
        <v>24</v>
      </c>
      <c r="M1436" s="1" t="s">
        <v>216</v>
      </c>
      <c r="N1436" s="1">
        <v>2</v>
      </c>
      <c r="O1436" s="1" t="s">
        <v>21</v>
      </c>
      <c r="P1436" s="1" t="s">
        <v>25</v>
      </c>
      <c r="Q1436" s="1" t="s">
        <v>1662</v>
      </c>
      <c r="S1436" s="1" t="s">
        <v>21</v>
      </c>
      <c r="V1436" s="1" t="s">
        <v>2951</v>
      </c>
      <c r="W1436" s="1">
        <v>13.310930000000001</v>
      </c>
      <c r="X1436" s="1">
        <v>-84.604060000000004</v>
      </c>
    </row>
    <row r="1437" spans="1:25">
      <c r="A1437" s="1">
        <v>1436</v>
      </c>
      <c r="B1437" s="1" t="s">
        <v>2952</v>
      </c>
      <c r="C1437" s="1" t="s">
        <v>2727</v>
      </c>
      <c r="D1437" s="1">
        <v>13.31005</v>
      </c>
      <c r="E1437" s="1">
        <v>-84.349140000000006</v>
      </c>
      <c r="F1437" s="1" t="s">
        <v>3822</v>
      </c>
      <c r="G1437" s="1">
        <v>4</v>
      </c>
      <c r="H1437" s="1" t="s">
        <v>24</v>
      </c>
      <c r="I1437" s="1" t="s">
        <v>1087</v>
      </c>
      <c r="J1437" s="1" t="s">
        <v>2732</v>
      </c>
      <c r="L1437" s="1" t="s">
        <v>24</v>
      </c>
      <c r="M1437" s="1" t="s">
        <v>216</v>
      </c>
      <c r="N1437" s="1">
        <v>2</v>
      </c>
      <c r="O1437" s="1" t="s">
        <v>21</v>
      </c>
      <c r="P1437" s="1" t="s">
        <v>25</v>
      </c>
      <c r="Q1437" s="1" t="s">
        <v>1658</v>
      </c>
      <c r="S1437" s="1" t="s">
        <v>21</v>
      </c>
      <c r="T1437" s="1" t="s">
        <v>2733</v>
      </c>
      <c r="V1437" s="1" t="s">
        <v>2952</v>
      </c>
      <c r="W1437" s="1">
        <v>13.31005</v>
      </c>
      <c r="X1437" s="1">
        <v>-84.349140000000006</v>
      </c>
    </row>
    <row r="1438" spans="1:25">
      <c r="A1438" s="1">
        <v>1437</v>
      </c>
      <c r="B1438" s="1" t="s">
        <v>2953</v>
      </c>
      <c r="C1438" s="1" t="s">
        <v>2727</v>
      </c>
      <c r="D1438" s="1">
        <v>13.31091</v>
      </c>
      <c r="E1438" s="1">
        <v>-84.263930000000002</v>
      </c>
      <c r="F1438" s="1" t="s">
        <v>216</v>
      </c>
      <c r="G1438" s="1">
        <v>0</v>
      </c>
      <c r="H1438" s="1" t="s">
        <v>24</v>
      </c>
      <c r="I1438" s="1" t="s">
        <v>1087</v>
      </c>
      <c r="J1438" s="1" t="s">
        <v>2732</v>
      </c>
      <c r="L1438" s="1" t="s">
        <v>24</v>
      </c>
      <c r="M1438" s="1" t="s">
        <v>686</v>
      </c>
      <c r="N1438" s="1">
        <v>0</v>
      </c>
      <c r="O1438" s="1" t="s">
        <v>21</v>
      </c>
      <c r="P1438" s="1" t="s">
        <v>25</v>
      </c>
      <c r="Q1438" s="1" t="s">
        <v>2391</v>
      </c>
      <c r="S1438" s="1" t="s">
        <v>21</v>
      </c>
      <c r="V1438" s="1" t="s">
        <v>2953</v>
      </c>
      <c r="W1438" s="1">
        <v>13.31091</v>
      </c>
      <c r="X1438" s="1">
        <v>-84.263930000000002</v>
      </c>
    </row>
    <row r="1439" spans="1:25">
      <c r="A1439" s="1">
        <v>1438</v>
      </c>
      <c r="B1439" s="1" t="s">
        <v>2954</v>
      </c>
      <c r="C1439" s="1" t="s">
        <v>2727</v>
      </c>
      <c r="D1439" s="1">
        <v>13.30991</v>
      </c>
      <c r="E1439" s="1">
        <v>-84.009039999999999</v>
      </c>
      <c r="F1439" s="1" t="s">
        <v>695</v>
      </c>
      <c r="G1439" s="1">
        <v>0</v>
      </c>
      <c r="H1439" s="1" t="s">
        <v>21</v>
      </c>
      <c r="I1439" s="1" t="s">
        <v>1087</v>
      </c>
      <c r="J1439" s="1" t="s">
        <v>2728</v>
      </c>
      <c r="L1439" s="1" t="s">
        <v>24</v>
      </c>
      <c r="M1439" s="1" t="s">
        <v>695</v>
      </c>
      <c r="N1439" s="1">
        <v>0</v>
      </c>
      <c r="O1439" s="1" t="s">
        <v>21</v>
      </c>
      <c r="P1439" s="1" t="s">
        <v>25</v>
      </c>
      <c r="Q1439" s="1" t="s">
        <v>1675</v>
      </c>
      <c r="S1439" s="1" t="s">
        <v>21</v>
      </c>
      <c r="V1439" s="1" t="s">
        <v>2954</v>
      </c>
      <c r="W1439" s="1">
        <v>13.30991</v>
      </c>
      <c r="X1439" s="1">
        <v>-84.009039999999999</v>
      </c>
    </row>
    <row r="1440" spans="1:25">
      <c r="A1440" s="1">
        <v>1439</v>
      </c>
      <c r="B1440" s="1" t="s">
        <v>2955</v>
      </c>
      <c r="C1440" s="1" t="s">
        <v>2956</v>
      </c>
      <c r="D1440" s="1">
        <v>11.992419999999999</v>
      </c>
      <c r="E1440" s="1">
        <v>-84.476519999999994</v>
      </c>
      <c r="F1440" s="1" t="s">
        <v>216</v>
      </c>
      <c r="G1440" s="1">
        <v>0</v>
      </c>
      <c r="H1440" s="1" t="s">
        <v>21</v>
      </c>
      <c r="I1440" s="1" t="s">
        <v>22</v>
      </c>
      <c r="J1440" s="1" t="s">
        <v>2957</v>
      </c>
      <c r="L1440" s="1" t="s">
        <v>61</v>
      </c>
      <c r="M1440" s="1" t="s">
        <v>686</v>
      </c>
      <c r="N1440" s="1">
        <v>0</v>
      </c>
      <c r="O1440" s="1" t="s">
        <v>21</v>
      </c>
      <c r="P1440" s="1" t="s">
        <v>25</v>
      </c>
      <c r="Q1440" s="1" t="s">
        <v>2958</v>
      </c>
      <c r="S1440" s="1" t="s">
        <v>61</v>
      </c>
      <c r="V1440" s="1" t="s">
        <v>2955</v>
      </c>
      <c r="W1440" s="1">
        <v>11.992419999999999</v>
      </c>
      <c r="X1440" s="1">
        <v>-84.476519999999994</v>
      </c>
    </row>
    <row r="1441" spans="1:24">
      <c r="A1441" s="1">
        <v>1440</v>
      </c>
      <c r="B1441" s="1" t="s">
        <v>2959</v>
      </c>
      <c r="C1441" s="1" t="s">
        <v>2956</v>
      </c>
      <c r="D1441" s="1">
        <v>11.99311</v>
      </c>
      <c r="E1441" s="1">
        <v>-84.221400000000003</v>
      </c>
      <c r="F1441" s="1" t="s">
        <v>54</v>
      </c>
      <c r="G1441" s="1">
        <v>2</v>
      </c>
      <c r="H1441" s="1" t="s">
        <v>24</v>
      </c>
      <c r="I1441" s="1" t="s">
        <v>22</v>
      </c>
      <c r="J1441" s="1" t="s">
        <v>2960</v>
      </c>
      <c r="L1441" s="1" t="s">
        <v>61</v>
      </c>
      <c r="M1441" s="1" t="s">
        <v>686</v>
      </c>
      <c r="N1441" s="1">
        <v>0</v>
      </c>
      <c r="O1441" s="1" t="s">
        <v>21</v>
      </c>
      <c r="P1441" s="1" t="s">
        <v>25</v>
      </c>
      <c r="Q1441" s="1" t="s">
        <v>2961</v>
      </c>
      <c r="S1441" s="1" t="s">
        <v>21</v>
      </c>
      <c r="V1441" s="1" t="s">
        <v>2959</v>
      </c>
      <c r="W1441" s="1">
        <v>11.99311</v>
      </c>
      <c r="X1441" s="1">
        <v>-84.221400000000003</v>
      </c>
    </row>
    <row r="1442" spans="1:24">
      <c r="A1442" s="1">
        <v>1441</v>
      </c>
      <c r="B1442" s="1" t="s">
        <v>2962</v>
      </c>
      <c r="C1442" s="1" t="s">
        <v>2956</v>
      </c>
      <c r="D1442" s="1">
        <v>11.99217</v>
      </c>
      <c r="E1442" s="1">
        <v>-83.966290000000001</v>
      </c>
      <c r="F1442" s="1" t="s">
        <v>3823</v>
      </c>
      <c r="G1442" s="1">
        <v>7</v>
      </c>
      <c r="H1442" s="1" t="s">
        <v>21</v>
      </c>
      <c r="I1442" s="1" t="s">
        <v>22</v>
      </c>
      <c r="J1442" s="1" t="s">
        <v>2960</v>
      </c>
      <c r="L1442" s="1" t="s">
        <v>61</v>
      </c>
      <c r="M1442" s="1" t="s">
        <v>686</v>
      </c>
      <c r="N1442" s="1">
        <v>0</v>
      </c>
      <c r="O1442" s="1" t="s">
        <v>21</v>
      </c>
      <c r="P1442" s="1" t="s">
        <v>25</v>
      </c>
      <c r="Q1442" s="1" t="s">
        <v>2963</v>
      </c>
      <c r="S1442" s="1" t="s">
        <v>21</v>
      </c>
      <c r="V1442" s="1" t="s">
        <v>2962</v>
      </c>
      <c r="W1442" s="1">
        <v>11.99217</v>
      </c>
      <c r="X1442" s="1">
        <v>-83.966290000000001</v>
      </c>
    </row>
    <row r="1443" spans="1:24">
      <c r="A1443" s="1">
        <v>1442</v>
      </c>
      <c r="B1443" s="1" t="s">
        <v>2964</v>
      </c>
      <c r="C1443" s="1" t="s">
        <v>2956</v>
      </c>
      <c r="D1443" s="1">
        <v>12.077500000000001</v>
      </c>
      <c r="E1443" s="1">
        <v>-84.647300000000001</v>
      </c>
      <c r="F1443" s="1" t="s">
        <v>3822</v>
      </c>
      <c r="G1443" s="1">
        <v>4</v>
      </c>
      <c r="H1443" s="1" t="s">
        <v>21</v>
      </c>
      <c r="I1443" s="1" t="s">
        <v>1087</v>
      </c>
      <c r="J1443" s="1" t="s">
        <v>2965</v>
      </c>
      <c r="L1443" s="1" t="s">
        <v>24</v>
      </c>
      <c r="M1443" s="1" t="s">
        <v>54</v>
      </c>
      <c r="N1443" s="1">
        <v>2</v>
      </c>
      <c r="O1443" s="1" t="s">
        <v>21</v>
      </c>
      <c r="P1443" s="1" t="s">
        <v>25</v>
      </c>
      <c r="Q1443" s="1" t="s">
        <v>2966</v>
      </c>
      <c r="S1443" s="1" t="s">
        <v>61</v>
      </c>
      <c r="V1443" s="1" t="s">
        <v>2964</v>
      </c>
      <c r="W1443" s="1">
        <v>12.077500000000001</v>
      </c>
      <c r="X1443" s="1">
        <v>-84.647300000000001</v>
      </c>
    </row>
    <row r="1444" spans="1:24">
      <c r="A1444" s="1">
        <v>1443</v>
      </c>
      <c r="B1444" s="1" t="s">
        <v>2967</v>
      </c>
      <c r="C1444" s="1" t="s">
        <v>2956</v>
      </c>
      <c r="D1444" s="1">
        <v>10.93183</v>
      </c>
      <c r="E1444" s="1">
        <v>-84.178150000000002</v>
      </c>
      <c r="F1444" s="1" t="s">
        <v>3823</v>
      </c>
      <c r="G1444" s="1">
        <v>9</v>
      </c>
      <c r="H1444" s="1" t="s">
        <v>21</v>
      </c>
      <c r="I1444" s="1" t="s">
        <v>22</v>
      </c>
      <c r="J1444" s="1" t="s">
        <v>2968</v>
      </c>
      <c r="L1444" s="1" t="s">
        <v>61</v>
      </c>
      <c r="M1444" s="1" t="s">
        <v>3823</v>
      </c>
      <c r="N1444" s="1">
        <v>9</v>
      </c>
      <c r="O1444" s="1" t="s">
        <v>21</v>
      </c>
      <c r="P1444" s="1" t="s">
        <v>1098</v>
      </c>
      <c r="Q1444" s="1" t="s">
        <v>2969</v>
      </c>
      <c r="S1444" s="1" t="s">
        <v>21</v>
      </c>
      <c r="V1444" s="1" t="s">
        <v>2967</v>
      </c>
      <c r="W1444" s="1">
        <v>10.93183</v>
      </c>
      <c r="X1444" s="1">
        <v>-84.178150000000002</v>
      </c>
    </row>
    <row r="1445" spans="1:24">
      <c r="A1445" s="1">
        <v>1444</v>
      </c>
      <c r="B1445" s="1" t="s">
        <v>2970</v>
      </c>
      <c r="C1445" s="1" t="s">
        <v>2956</v>
      </c>
      <c r="D1445" s="1">
        <v>12.078139999999999</v>
      </c>
      <c r="E1445" s="1">
        <v>-84.392259999999993</v>
      </c>
      <c r="F1445" s="1" t="s">
        <v>54</v>
      </c>
      <c r="G1445" s="1">
        <v>2</v>
      </c>
      <c r="H1445" s="1" t="s">
        <v>21</v>
      </c>
      <c r="I1445" s="1" t="s">
        <v>22</v>
      </c>
      <c r="J1445" s="1" t="s">
        <v>2960</v>
      </c>
      <c r="L1445" s="1" t="s">
        <v>61</v>
      </c>
      <c r="M1445" s="1" t="s">
        <v>54</v>
      </c>
      <c r="N1445" s="1">
        <v>2</v>
      </c>
      <c r="O1445" s="1" t="s">
        <v>61</v>
      </c>
      <c r="P1445" s="1" t="s">
        <v>22</v>
      </c>
      <c r="Q1445" s="1" t="s">
        <v>2971</v>
      </c>
      <c r="S1445" s="1" t="s">
        <v>61</v>
      </c>
      <c r="V1445" s="1" t="s">
        <v>2970</v>
      </c>
      <c r="W1445" s="1">
        <v>12.078139999999999</v>
      </c>
      <c r="X1445" s="1">
        <v>-84.392259999999993</v>
      </c>
    </row>
    <row r="1446" spans="1:24">
      <c r="A1446" s="1">
        <v>1445</v>
      </c>
      <c r="B1446" s="1" t="s">
        <v>2972</v>
      </c>
      <c r="C1446" s="1" t="s">
        <v>2956</v>
      </c>
      <c r="D1446" s="1">
        <v>12.078110000000001</v>
      </c>
      <c r="E1446" s="1">
        <v>-84.222239999999999</v>
      </c>
      <c r="F1446" s="1" t="s">
        <v>3823</v>
      </c>
      <c r="G1446" s="1">
        <v>9</v>
      </c>
      <c r="H1446" s="1" t="s">
        <v>21</v>
      </c>
      <c r="I1446" s="1" t="s">
        <v>22</v>
      </c>
      <c r="J1446" s="1" t="s">
        <v>2973</v>
      </c>
      <c r="L1446" s="1" t="s">
        <v>61</v>
      </c>
      <c r="M1446" s="1" t="s">
        <v>686</v>
      </c>
      <c r="N1446" s="1">
        <v>0</v>
      </c>
      <c r="O1446" s="1" t="s">
        <v>24</v>
      </c>
      <c r="P1446" s="1" t="s">
        <v>25</v>
      </c>
      <c r="Q1446" s="1" t="s">
        <v>2961</v>
      </c>
      <c r="S1446" s="1" t="s">
        <v>21</v>
      </c>
      <c r="V1446" s="1" t="s">
        <v>2972</v>
      </c>
      <c r="W1446" s="1">
        <v>12.078110000000001</v>
      </c>
      <c r="X1446" s="1">
        <v>-84.222239999999999</v>
      </c>
    </row>
    <row r="1447" spans="1:24">
      <c r="A1447" s="1">
        <v>1446</v>
      </c>
      <c r="B1447" s="1" t="s">
        <v>2974</v>
      </c>
      <c r="C1447" s="1" t="s">
        <v>2956</v>
      </c>
      <c r="D1447" s="1">
        <v>11.356109999999999</v>
      </c>
      <c r="E1447" s="1">
        <v>-84.264889999999994</v>
      </c>
      <c r="F1447" s="1" t="s">
        <v>3823</v>
      </c>
      <c r="G1447" s="1">
        <v>9</v>
      </c>
      <c r="H1447" s="1" t="s">
        <v>21</v>
      </c>
      <c r="I1447" s="1" t="s">
        <v>22</v>
      </c>
      <c r="J1447" s="1" t="s">
        <v>1199</v>
      </c>
      <c r="L1447" s="1" t="s">
        <v>61</v>
      </c>
      <c r="M1447" s="1" t="s">
        <v>3822</v>
      </c>
      <c r="N1447" s="1">
        <v>6</v>
      </c>
      <c r="O1447" s="1" t="s">
        <v>21</v>
      </c>
      <c r="P1447" s="1" t="s">
        <v>25</v>
      </c>
      <c r="Q1447" s="1" t="s">
        <v>2975</v>
      </c>
      <c r="S1447" s="1" t="s">
        <v>21</v>
      </c>
      <c r="V1447" s="1" t="s">
        <v>2974</v>
      </c>
      <c r="W1447" s="1">
        <v>11.356109999999999</v>
      </c>
      <c r="X1447" s="1">
        <v>-84.264889999999994</v>
      </c>
    </row>
    <row r="1448" spans="1:24">
      <c r="A1448" s="1">
        <v>1447</v>
      </c>
      <c r="B1448" s="1" t="s">
        <v>2976</v>
      </c>
      <c r="C1448" s="1" t="s">
        <v>2956</v>
      </c>
      <c r="D1448" s="1">
        <v>12.077170000000001</v>
      </c>
      <c r="E1448" s="1">
        <v>-83.967209999999994</v>
      </c>
      <c r="F1448" s="1" t="s">
        <v>686</v>
      </c>
      <c r="G1448" s="1">
        <v>0</v>
      </c>
      <c r="H1448" s="1" t="s">
        <v>24</v>
      </c>
      <c r="I1448" s="1" t="s">
        <v>22</v>
      </c>
      <c r="J1448" s="1" t="s">
        <v>2973</v>
      </c>
      <c r="L1448" s="1" t="s">
        <v>61</v>
      </c>
      <c r="M1448" s="1" t="s">
        <v>686</v>
      </c>
      <c r="N1448" s="1">
        <v>0</v>
      </c>
      <c r="O1448" s="1" t="s">
        <v>21</v>
      </c>
      <c r="P1448" s="1" t="s">
        <v>25</v>
      </c>
      <c r="Q1448" s="1" t="s">
        <v>2977</v>
      </c>
      <c r="S1448" s="1" t="s">
        <v>21</v>
      </c>
      <c r="V1448" s="1" t="s">
        <v>2976</v>
      </c>
      <c r="W1448" s="1">
        <v>12.077170000000001</v>
      </c>
      <c r="X1448" s="1">
        <v>-83.967209999999994</v>
      </c>
    </row>
    <row r="1449" spans="1:24">
      <c r="A1449" s="1">
        <v>1448</v>
      </c>
      <c r="B1449" s="1" t="s">
        <v>2978</v>
      </c>
      <c r="C1449" s="1" t="s">
        <v>2956</v>
      </c>
      <c r="D1449" s="1">
        <v>11.355270000000001</v>
      </c>
      <c r="E1449" s="1">
        <v>-84.010679999999994</v>
      </c>
      <c r="F1449" s="1" t="s">
        <v>3823</v>
      </c>
      <c r="G1449" s="1">
        <v>9</v>
      </c>
      <c r="H1449" s="1" t="s">
        <v>21</v>
      </c>
      <c r="I1449" s="1" t="s">
        <v>22</v>
      </c>
      <c r="J1449" s="1" t="s">
        <v>1199</v>
      </c>
      <c r="L1449" s="1" t="s">
        <v>61</v>
      </c>
      <c r="M1449" s="1" t="s">
        <v>3823</v>
      </c>
      <c r="N1449" s="1">
        <v>9</v>
      </c>
      <c r="O1449" s="1" t="s">
        <v>21</v>
      </c>
      <c r="P1449" s="1" t="s">
        <v>25</v>
      </c>
      <c r="Q1449" s="1" t="s">
        <v>2979</v>
      </c>
      <c r="S1449" s="1" t="s">
        <v>21</v>
      </c>
      <c r="V1449" s="1" t="s">
        <v>2978</v>
      </c>
      <c r="W1449" s="1">
        <v>11.355270000000001</v>
      </c>
      <c r="X1449" s="1">
        <v>-84.010679999999994</v>
      </c>
    </row>
    <row r="1450" spans="1:24">
      <c r="A1450" s="1">
        <v>1449</v>
      </c>
      <c r="B1450" s="1" t="s">
        <v>2980</v>
      </c>
      <c r="C1450" s="1" t="s">
        <v>2956</v>
      </c>
      <c r="D1450" s="1">
        <v>10.97315</v>
      </c>
      <c r="E1450" s="1">
        <v>-83.881529999999998</v>
      </c>
      <c r="F1450" s="1" t="s">
        <v>3823</v>
      </c>
      <c r="G1450" s="1">
        <v>9</v>
      </c>
      <c r="H1450" s="1" t="s">
        <v>21</v>
      </c>
      <c r="I1450" s="1" t="s">
        <v>22</v>
      </c>
      <c r="J1450" s="1" t="s">
        <v>2968</v>
      </c>
      <c r="L1450" s="1" t="s">
        <v>61</v>
      </c>
      <c r="M1450" s="1" t="s">
        <v>3823</v>
      </c>
      <c r="N1450" s="1">
        <v>9</v>
      </c>
      <c r="O1450" s="1" t="s">
        <v>61</v>
      </c>
      <c r="P1450" s="1" t="s">
        <v>1098</v>
      </c>
      <c r="Q1450" s="1" t="s">
        <v>2981</v>
      </c>
      <c r="S1450" s="1" t="s">
        <v>21</v>
      </c>
      <c r="U1450" s="1" t="s">
        <v>2982</v>
      </c>
      <c r="V1450" s="1" t="s">
        <v>2980</v>
      </c>
      <c r="W1450" s="1">
        <v>10.97315</v>
      </c>
      <c r="X1450" s="1">
        <v>-83.881529999999998</v>
      </c>
    </row>
    <row r="1451" spans="1:24">
      <c r="A1451" s="1">
        <v>1450</v>
      </c>
      <c r="B1451" s="1" t="s">
        <v>2983</v>
      </c>
      <c r="C1451" s="1" t="s">
        <v>2956</v>
      </c>
      <c r="D1451" s="1">
        <v>12.1624</v>
      </c>
      <c r="E1451" s="1">
        <v>-84.476479999999995</v>
      </c>
      <c r="F1451" s="1" t="s">
        <v>54</v>
      </c>
      <c r="G1451" s="1">
        <v>0</v>
      </c>
      <c r="H1451" s="1" t="s">
        <v>21</v>
      </c>
      <c r="I1451" s="1" t="s">
        <v>1087</v>
      </c>
      <c r="J1451" s="1" t="s">
        <v>2984</v>
      </c>
      <c r="L1451" s="1" t="s">
        <v>24</v>
      </c>
      <c r="M1451" s="1" t="s">
        <v>54</v>
      </c>
      <c r="N1451" s="1">
        <v>1</v>
      </c>
      <c r="O1451" s="1" t="s">
        <v>24</v>
      </c>
      <c r="P1451" s="1" t="s">
        <v>25</v>
      </c>
      <c r="Q1451" s="1" t="s">
        <v>2985</v>
      </c>
      <c r="S1451" s="1" t="s">
        <v>21</v>
      </c>
      <c r="V1451" s="1" t="s">
        <v>2983</v>
      </c>
      <c r="W1451" s="1">
        <v>12.1624</v>
      </c>
      <c r="X1451" s="1">
        <v>-84.476479999999995</v>
      </c>
    </row>
    <row r="1452" spans="1:24">
      <c r="A1452" s="1">
        <v>1451</v>
      </c>
      <c r="B1452" s="1" t="s">
        <v>2986</v>
      </c>
      <c r="C1452" s="1" t="s">
        <v>2956</v>
      </c>
      <c r="D1452" s="1">
        <v>12.1631</v>
      </c>
      <c r="E1452" s="1">
        <v>-84.221360000000004</v>
      </c>
      <c r="F1452" s="1" t="s">
        <v>216</v>
      </c>
      <c r="G1452" s="1">
        <v>0</v>
      </c>
      <c r="H1452" s="1" t="s">
        <v>21</v>
      </c>
      <c r="I1452" s="1" t="s">
        <v>22</v>
      </c>
      <c r="J1452" s="1" t="s">
        <v>2960</v>
      </c>
      <c r="L1452" s="1" t="s">
        <v>61</v>
      </c>
      <c r="M1452" s="1" t="s">
        <v>1111</v>
      </c>
      <c r="N1452" s="1">
        <v>0</v>
      </c>
      <c r="O1452" s="1" t="s">
        <v>21</v>
      </c>
      <c r="P1452" s="1" t="s">
        <v>25</v>
      </c>
      <c r="Q1452" s="1" t="s">
        <v>2960</v>
      </c>
      <c r="S1452" s="1" t="s">
        <v>21</v>
      </c>
      <c r="V1452" s="1" t="s">
        <v>2986</v>
      </c>
      <c r="W1452" s="1">
        <v>12.1631</v>
      </c>
      <c r="X1452" s="1">
        <v>-84.221360000000004</v>
      </c>
    </row>
    <row r="1453" spans="1:24">
      <c r="A1453" s="1">
        <v>1452</v>
      </c>
      <c r="B1453" s="1" t="s">
        <v>2987</v>
      </c>
      <c r="C1453" s="1" t="s">
        <v>2956</v>
      </c>
      <c r="D1453" s="1">
        <v>12.162140000000001</v>
      </c>
      <c r="E1453" s="1">
        <v>-83.966250000000002</v>
      </c>
      <c r="F1453" s="1" t="s">
        <v>3823</v>
      </c>
      <c r="G1453" s="1">
        <v>9</v>
      </c>
      <c r="H1453" s="1" t="s">
        <v>21</v>
      </c>
      <c r="I1453" s="1" t="s">
        <v>22</v>
      </c>
      <c r="J1453" s="1" t="s">
        <v>2957</v>
      </c>
      <c r="L1453" s="1" t="s">
        <v>61</v>
      </c>
      <c r="M1453" s="1" t="s">
        <v>3823</v>
      </c>
      <c r="N1453" s="1">
        <v>9</v>
      </c>
      <c r="O1453" s="1" t="s">
        <v>21</v>
      </c>
      <c r="P1453" s="1" t="s">
        <v>25</v>
      </c>
      <c r="Q1453" s="1" t="s">
        <v>2988</v>
      </c>
      <c r="S1453" s="1" t="s">
        <v>21</v>
      </c>
      <c r="V1453" s="1" t="s">
        <v>2987</v>
      </c>
      <c r="W1453" s="1">
        <v>12.162140000000001</v>
      </c>
      <c r="X1453" s="1">
        <v>-83.966250000000002</v>
      </c>
    </row>
    <row r="1454" spans="1:24">
      <c r="A1454" s="1">
        <v>1453</v>
      </c>
      <c r="B1454" s="1" t="s">
        <v>2989</v>
      </c>
      <c r="C1454" s="1" t="s">
        <v>2956</v>
      </c>
      <c r="D1454" s="1">
        <v>12.24816</v>
      </c>
      <c r="E1454" s="1">
        <v>-84.562250000000006</v>
      </c>
      <c r="F1454" s="1" t="s">
        <v>54</v>
      </c>
      <c r="G1454" s="1">
        <v>2</v>
      </c>
      <c r="H1454" s="1" t="s">
        <v>21</v>
      </c>
      <c r="I1454" s="1" t="s">
        <v>1087</v>
      </c>
      <c r="J1454" s="1" t="s">
        <v>2984</v>
      </c>
      <c r="L1454" s="1" t="s">
        <v>24</v>
      </c>
      <c r="M1454" s="1" t="s">
        <v>216</v>
      </c>
      <c r="N1454" s="1">
        <v>1</v>
      </c>
      <c r="O1454" s="1" t="s">
        <v>21</v>
      </c>
      <c r="P1454" s="1" t="s">
        <v>25</v>
      </c>
      <c r="Q1454" s="1" t="s">
        <v>2985</v>
      </c>
      <c r="S1454" s="1" t="s">
        <v>21</v>
      </c>
      <c r="V1454" s="1" t="s">
        <v>2989</v>
      </c>
      <c r="W1454" s="1">
        <v>12.24816</v>
      </c>
      <c r="X1454" s="1">
        <v>-84.562250000000006</v>
      </c>
    </row>
    <row r="1455" spans="1:24">
      <c r="A1455" s="1">
        <v>1454</v>
      </c>
      <c r="B1455" s="1" t="s">
        <v>2990</v>
      </c>
      <c r="C1455" s="1" t="s">
        <v>2956</v>
      </c>
      <c r="D1455" s="1">
        <v>12.247310000000001</v>
      </c>
      <c r="E1455" s="1">
        <v>-84.307220000000001</v>
      </c>
      <c r="F1455" s="1" t="s">
        <v>216</v>
      </c>
      <c r="G1455" s="1">
        <v>0</v>
      </c>
      <c r="H1455" s="1" t="s">
        <v>24</v>
      </c>
      <c r="I1455" s="1" t="s">
        <v>1087</v>
      </c>
      <c r="J1455" s="1" t="s">
        <v>2984</v>
      </c>
      <c r="L1455" s="1" t="s">
        <v>24</v>
      </c>
      <c r="M1455" s="1" t="s">
        <v>216</v>
      </c>
      <c r="N1455" s="1">
        <v>1</v>
      </c>
      <c r="O1455" s="1" t="s">
        <v>21</v>
      </c>
      <c r="P1455" s="1" t="s">
        <v>25</v>
      </c>
      <c r="Q1455" s="1" t="s">
        <v>2991</v>
      </c>
      <c r="S1455" s="1" t="s">
        <v>21</v>
      </c>
      <c r="V1455" s="1" t="s">
        <v>2990</v>
      </c>
      <c r="W1455" s="1">
        <v>12.247310000000001</v>
      </c>
      <c r="X1455" s="1">
        <v>-84.307220000000001</v>
      </c>
    </row>
    <row r="1456" spans="1:24">
      <c r="A1456" s="1">
        <v>1455</v>
      </c>
      <c r="B1456" s="1" t="s">
        <v>2992</v>
      </c>
      <c r="C1456" s="1" t="s">
        <v>2956</v>
      </c>
      <c r="D1456" s="1">
        <v>12.248060000000001</v>
      </c>
      <c r="E1456" s="1">
        <v>-84.052180000000007</v>
      </c>
      <c r="F1456" s="1" t="s">
        <v>54</v>
      </c>
      <c r="G1456" s="1">
        <v>2</v>
      </c>
      <c r="H1456" s="1" t="s">
        <v>21</v>
      </c>
      <c r="I1456" s="1" t="s">
        <v>22</v>
      </c>
      <c r="J1456" s="1" t="s">
        <v>2968</v>
      </c>
      <c r="L1456" s="1" t="s">
        <v>24</v>
      </c>
      <c r="M1456" s="1" t="s">
        <v>54</v>
      </c>
      <c r="N1456" s="1">
        <v>1</v>
      </c>
      <c r="O1456" s="1" t="s">
        <v>21</v>
      </c>
      <c r="P1456" s="1" t="s">
        <v>25</v>
      </c>
      <c r="Q1456" s="1" t="s">
        <v>2993</v>
      </c>
      <c r="S1456" s="1" t="s">
        <v>21</v>
      </c>
      <c r="V1456" s="1" t="s">
        <v>2992</v>
      </c>
      <c r="W1456" s="1">
        <v>12.248060000000001</v>
      </c>
      <c r="X1456" s="1">
        <v>-84.052180000000007</v>
      </c>
    </row>
    <row r="1457" spans="1:24">
      <c r="A1457" s="1">
        <v>1456</v>
      </c>
      <c r="B1457" s="1" t="s">
        <v>2994</v>
      </c>
      <c r="C1457" s="1" t="s">
        <v>2956</v>
      </c>
      <c r="D1457" s="1">
        <v>11.398580000000001</v>
      </c>
      <c r="E1457" s="1">
        <v>-84.434510000000003</v>
      </c>
      <c r="F1457" s="1" t="s">
        <v>3823</v>
      </c>
      <c r="G1457" s="1">
        <v>9</v>
      </c>
      <c r="H1457" s="1" t="s">
        <v>21</v>
      </c>
      <c r="I1457" s="1" t="s">
        <v>22</v>
      </c>
      <c r="J1457" s="1" t="s">
        <v>1199</v>
      </c>
      <c r="L1457" s="1" t="s">
        <v>61</v>
      </c>
      <c r="M1457" s="1" t="s">
        <v>216</v>
      </c>
      <c r="N1457" s="1">
        <v>0</v>
      </c>
      <c r="O1457" s="1" t="s">
        <v>21</v>
      </c>
      <c r="P1457" s="1" t="s">
        <v>25</v>
      </c>
      <c r="Q1457" s="1" t="s">
        <v>2995</v>
      </c>
      <c r="S1457" s="1" t="s">
        <v>21</v>
      </c>
      <c r="V1457" s="1" t="s">
        <v>2994</v>
      </c>
      <c r="W1457" s="1">
        <v>11.398580000000001</v>
      </c>
      <c r="X1457" s="1">
        <v>-84.434510000000003</v>
      </c>
    </row>
    <row r="1458" spans="1:24">
      <c r="A1458" s="1">
        <v>1457</v>
      </c>
      <c r="B1458" s="1" t="s">
        <v>2996</v>
      </c>
      <c r="C1458" s="1" t="s">
        <v>2956</v>
      </c>
      <c r="D1458" s="1">
        <v>11.44103</v>
      </c>
      <c r="E1458" s="1">
        <v>-84.264070000000004</v>
      </c>
      <c r="F1458" s="1" t="s">
        <v>686</v>
      </c>
      <c r="G1458" s="1">
        <v>0</v>
      </c>
      <c r="H1458" s="1" t="s">
        <v>21</v>
      </c>
      <c r="I1458" s="1" t="s">
        <v>22</v>
      </c>
      <c r="J1458" s="1" t="s">
        <v>2973</v>
      </c>
      <c r="L1458" s="1" t="s">
        <v>61</v>
      </c>
      <c r="M1458" s="1" t="s">
        <v>686</v>
      </c>
      <c r="N1458" s="1">
        <v>0</v>
      </c>
      <c r="O1458" s="1" t="s">
        <v>21</v>
      </c>
      <c r="P1458" s="1" t="s">
        <v>25</v>
      </c>
      <c r="Q1458" s="1" t="s">
        <v>2975</v>
      </c>
      <c r="S1458" s="1" t="s">
        <v>21</v>
      </c>
      <c r="V1458" s="1" t="s">
        <v>2996</v>
      </c>
      <c r="W1458" s="1">
        <v>11.44103</v>
      </c>
      <c r="X1458" s="1">
        <v>-84.264070000000004</v>
      </c>
    </row>
    <row r="1459" spans="1:24">
      <c r="A1459" s="1">
        <v>1458</v>
      </c>
      <c r="B1459" s="1" t="s">
        <v>2997</v>
      </c>
      <c r="C1459" s="1" t="s">
        <v>2956</v>
      </c>
      <c r="D1459" s="1">
        <v>12.33318</v>
      </c>
      <c r="E1459" s="1">
        <v>-84.731549999999999</v>
      </c>
      <c r="F1459" s="1" t="s">
        <v>216</v>
      </c>
      <c r="G1459" s="1">
        <v>0</v>
      </c>
      <c r="H1459" s="1" t="s">
        <v>21</v>
      </c>
      <c r="I1459" s="1" t="s">
        <v>1087</v>
      </c>
      <c r="J1459" s="1" t="s">
        <v>2984</v>
      </c>
      <c r="L1459" s="1" t="s">
        <v>24</v>
      </c>
      <c r="M1459" s="1" t="s">
        <v>216</v>
      </c>
      <c r="N1459" s="1">
        <v>0</v>
      </c>
      <c r="O1459" s="1" t="s">
        <v>21</v>
      </c>
      <c r="P1459" s="1" t="s">
        <v>25</v>
      </c>
      <c r="Q1459" s="1" t="s">
        <v>2998</v>
      </c>
      <c r="S1459" s="1" t="s">
        <v>21</v>
      </c>
      <c r="V1459" s="1" t="s">
        <v>2997</v>
      </c>
      <c r="W1459" s="1">
        <v>12.33318</v>
      </c>
      <c r="X1459" s="1">
        <v>-84.731549999999999</v>
      </c>
    </row>
    <row r="1460" spans="1:24">
      <c r="A1460" s="1">
        <v>1459</v>
      </c>
      <c r="B1460" s="1" t="s">
        <v>2999</v>
      </c>
      <c r="C1460" s="1" t="s">
        <v>2956</v>
      </c>
      <c r="D1460" s="1">
        <v>11.44017</v>
      </c>
      <c r="E1460" s="1">
        <v>-84.009789999999995</v>
      </c>
      <c r="F1460" s="1" t="s">
        <v>3823</v>
      </c>
      <c r="G1460" s="1">
        <v>7</v>
      </c>
      <c r="H1460" s="1" t="s">
        <v>21</v>
      </c>
      <c r="I1460" s="1" t="s">
        <v>22</v>
      </c>
      <c r="J1460" s="1" t="s">
        <v>2973</v>
      </c>
      <c r="L1460" s="1" t="s">
        <v>61</v>
      </c>
      <c r="M1460" s="1" t="s">
        <v>686</v>
      </c>
      <c r="N1460" s="1">
        <v>0</v>
      </c>
      <c r="O1460" s="1" t="s">
        <v>21</v>
      </c>
      <c r="P1460" s="1" t="s">
        <v>25</v>
      </c>
      <c r="Q1460" s="1" t="s">
        <v>2979</v>
      </c>
      <c r="S1460" s="1" t="s">
        <v>21</v>
      </c>
      <c r="V1460" s="1" t="s">
        <v>2999</v>
      </c>
      <c r="W1460" s="1">
        <v>11.44017</v>
      </c>
      <c r="X1460" s="1">
        <v>-84.009789999999995</v>
      </c>
    </row>
    <row r="1461" spans="1:24">
      <c r="A1461" s="1">
        <v>1460</v>
      </c>
      <c r="B1461" s="1" t="s">
        <v>3000</v>
      </c>
      <c r="C1461" s="1" t="s">
        <v>2956</v>
      </c>
      <c r="D1461" s="1">
        <v>12.332369999999999</v>
      </c>
      <c r="E1461" s="1">
        <v>-84.476429999999993</v>
      </c>
      <c r="F1461" s="1" t="s">
        <v>3823</v>
      </c>
      <c r="G1461" s="1">
        <v>9</v>
      </c>
      <c r="H1461" s="1" t="s">
        <v>21</v>
      </c>
      <c r="I1461" s="1" t="s">
        <v>22</v>
      </c>
      <c r="J1461" s="1" t="s">
        <v>1199</v>
      </c>
      <c r="L1461" s="1" t="s">
        <v>61</v>
      </c>
      <c r="M1461" s="1" t="s">
        <v>3823</v>
      </c>
      <c r="N1461" s="1">
        <v>9</v>
      </c>
      <c r="O1461" s="1" t="s">
        <v>21</v>
      </c>
      <c r="P1461" s="1" t="s">
        <v>25</v>
      </c>
      <c r="Q1461" s="1" t="s">
        <v>3001</v>
      </c>
      <c r="S1461" s="1" t="s">
        <v>21</v>
      </c>
      <c r="V1461" s="1" t="s">
        <v>3000</v>
      </c>
      <c r="W1461" s="1">
        <v>12.332369999999999</v>
      </c>
      <c r="X1461" s="1">
        <v>-84.476429999999993</v>
      </c>
    </row>
    <row r="1462" spans="1:24">
      <c r="A1462" s="1">
        <v>1461</v>
      </c>
      <c r="B1462" s="1" t="s">
        <v>3002</v>
      </c>
      <c r="C1462" s="1" t="s">
        <v>2956</v>
      </c>
      <c r="D1462" s="1">
        <v>10.887779999999999</v>
      </c>
      <c r="E1462" s="1">
        <v>-84.009929999999997</v>
      </c>
      <c r="F1462" s="1" t="s">
        <v>3823</v>
      </c>
      <c r="G1462" s="1">
        <v>9</v>
      </c>
      <c r="H1462" s="1" t="s">
        <v>21</v>
      </c>
      <c r="I1462" s="1" t="s">
        <v>1098</v>
      </c>
      <c r="J1462" s="1" t="s">
        <v>3003</v>
      </c>
      <c r="L1462" s="1" t="s">
        <v>21</v>
      </c>
      <c r="M1462" s="1" t="s">
        <v>3823</v>
      </c>
      <c r="N1462" s="1">
        <v>9</v>
      </c>
      <c r="O1462" s="1" t="s">
        <v>61</v>
      </c>
      <c r="P1462" s="1" t="s">
        <v>25</v>
      </c>
      <c r="Q1462" s="1" t="s">
        <v>3004</v>
      </c>
      <c r="S1462" s="1" t="s">
        <v>21</v>
      </c>
      <c r="U1462" s="1" t="s">
        <v>3005</v>
      </c>
      <c r="V1462" s="1" t="s">
        <v>3002</v>
      </c>
      <c r="W1462" s="1">
        <v>10.887779999999999</v>
      </c>
      <c r="X1462" s="1">
        <v>-84.009929999999997</v>
      </c>
    </row>
    <row r="1463" spans="1:24">
      <c r="A1463" s="1">
        <v>1462</v>
      </c>
      <c r="B1463" s="1" t="s">
        <v>3006</v>
      </c>
      <c r="C1463" s="1" t="s">
        <v>2956</v>
      </c>
      <c r="D1463" s="1">
        <v>12.333080000000001</v>
      </c>
      <c r="E1463" s="1">
        <v>-84.221310000000003</v>
      </c>
      <c r="F1463" s="1" t="s">
        <v>3822</v>
      </c>
      <c r="G1463" s="1">
        <v>6</v>
      </c>
      <c r="H1463" s="1" t="s">
        <v>21</v>
      </c>
      <c r="I1463" s="1" t="s">
        <v>1087</v>
      </c>
      <c r="J1463" s="1" t="s">
        <v>2984</v>
      </c>
      <c r="L1463" s="1" t="s">
        <v>24</v>
      </c>
      <c r="M1463" s="1" t="s">
        <v>3823</v>
      </c>
      <c r="N1463" s="1">
        <v>9</v>
      </c>
      <c r="O1463" s="1" t="s">
        <v>21</v>
      </c>
      <c r="P1463" s="1" t="s">
        <v>22</v>
      </c>
      <c r="Q1463" s="1" t="s">
        <v>3007</v>
      </c>
      <c r="S1463" s="1" t="s">
        <v>21</v>
      </c>
      <c r="V1463" s="1" t="s">
        <v>3006</v>
      </c>
      <c r="W1463" s="1">
        <v>12.333080000000001</v>
      </c>
      <c r="X1463" s="1">
        <v>-84.221310000000003</v>
      </c>
    </row>
    <row r="1464" spans="1:24">
      <c r="A1464" s="1">
        <v>1463</v>
      </c>
      <c r="B1464" s="1" t="s">
        <v>3008</v>
      </c>
      <c r="C1464" s="1" t="s">
        <v>2956</v>
      </c>
      <c r="D1464" s="1">
        <v>11.39856</v>
      </c>
      <c r="E1464" s="1">
        <v>-83.924419999999998</v>
      </c>
      <c r="F1464" s="1" t="s">
        <v>3823</v>
      </c>
      <c r="G1464" s="1">
        <v>9</v>
      </c>
      <c r="H1464" s="1" t="s">
        <v>21</v>
      </c>
      <c r="I1464" s="1" t="s">
        <v>22</v>
      </c>
      <c r="J1464" s="1" t="s">
        <v>1199</v>
      </c>
      <c r="L1464" s="1" t="s">
        <v>61</v>
      </c>
      <c r="M1464" s="1" t="s">
        <v>3823</v>
      </c>
      <c r="N1464" s="1">
        <v>9</v>
      </c>
      <c r="O1464" s="1" t="s">
        <v>21</v>
      </c>
      <c r="P1464" s="1" t="s">
        <v>25</v>
      </c>
      <c r="Q1464" s="1" t="s">
        <v>3009</v>
      </c>
      <c r="S1464" s="1" t="s">
        <v>21</v>
      </c>
      <c r="V1464" s="1" t="s">
        <v>3008</v>
      </c>
      <c r="W1464" s="1">
        <v>11.39856</v>
      </c>
      <c r="X1464" s="1">
        <v>-83.924419999999998</v>
      </c>
    </row>
    <row r="1465" spans="1:24">
      <c r="A1465" s="1">
        <v>1464</v>
      </c>
      <c r="B1465" s="1" t="s">
        <v>3010</v>
      </c>
      <c r="C1465" s="1" t="s">
        <v>2956</v>
      </c>
      <c r="D1465" s="1">
        <v>11.05749</v>
      </c>
      <c r="E1465" s="1">
        <v>-84.30744</v>
      </c>
      <c r="F1465" s="1" t="s">
        <v>54</v>
      </c>
      <c r="G1465" s="1">
        <v>2</v>
      </c>
      <c r="H1465" s="1" t="s">
        <v>21</v>
      </c>
      <c r="I1465" s="1" t="s">
        <v>22</v>
      </c>
      <c r="J1465" s="1" t="s">
        <v>2973</v>
      </c>
      <c r="L1465" s="1" t="s">
        <v>61</v>
      </c>
      <c r="M1465" s="1" t="s">
        <v>216</v>
      </c>
      <c r="N1465" s="1">
        <v>0</v>
      </c>
      <c r="O1465" s="1" t="s">
        <v>21</v>
      </c>
      <c r="P1465" s="1" t="s">
        <v>1098</v>
      </c>
      <c r="Q1465" s="1" t="s">
        <v>3011</v>
      </c>
      <c r="S1465" s="1" t="s">
        <v>21</v>
      </c>
      <c r="V1465" s="1" t="s">
        <v>3010</v>
      </c>
      <c r="W1465" s="1">
        <v>11.05749</v>
      </c>
      <c r="X1465" s="1">
        <v>-84.30744</v>
      </c>
    </row>
    <row r="1466" spans="1:24">
      <c r="A1466" s="1">
        <v>1465</v>
      </c>
      <c r="B1466" s="1" t="s">
        <v>3012</v>
      </c>
      <c r="C1466" s="1" t="s">
        <v>2956</v>
      </c>
      <c r="D1466" s="1">
        <v>10.93017</v>
      </c>
      <c r="E1466" s="1">
        <v>-83.839939999999999</v>
      </c>
      <c r="F1466" s="1" t="s">
        <v>3823</v>
      </c>
      <c r="G1466" s="1">
        <v>9</v>
      </c>
      <c r="H1466" s="1" t="s">
        <v>21</v>
      </c>
      <c r="I1466" s="1" t="s">
        <v>22</v>
      </c>
      <c r="J1466" s="1" t="s">
        <v>2968</v>
      </c>
      <c r="L1466" s="1" t="s">
        <v>61</v>
      </c>
      <c r="M1466" s="1" t="s">
        <v>3823</v>
      </c>
      <c r="N1466" s="1">
        <v>9</v>
      </c>
      <c r="O1466" s="1" t="s">
        <v>21</v>
      </c>
      <c r="P1466" s="1" t="s">
        <v>25</v>
      </c>
      <c r="Q1466" s="1" t="s">
        <v>3013</v>
      </c>
      <c r="S1466" s="1" t="s">
        <v>21</v>
      </c>
      <c r="V1466" s="1" t="s">
        <v>3012</v>
      </c>
      <c r="W1466" s="1">
        <v>10.93017</v>
      </c>
      <c r="X1466" s="1">
        <v>-83.839939999999999</v>
      </c>
    </row>
    <row r="1467" spans="1:24">
      <c r="A1467" s="1">
        <v>1466</v>
      </c>
      <c r="B1467" s="1" t="s">
        <v>3014</v>
      </c>
      <c r="C1467" s="1" t="s">
        <v>2956</v>
      </c>
      <c r="D1467" s="1">
        <v>10.973190000000001</v>
      </c>
      <c r="E1467" s="1">
        <v>-84.093649999999997</v>
      </c>
      <c r="F1467" s="1" t="s">
        <v>3823</v>
      </c>
      <c r="G1467" s="1">
        <v>9</v>
      </c>
      <c r="H1467" s="1" t="s">
        <v>21</v>
      </c>
      <c r="I1467" s="1" t="s">
        <v>22</v>
      </c>
      <c r="J1467" s="1" t="s">
        <v>2968</v>
      </c>
      <c r="L1467" s="1" t="s">
        <v>61</v>
      </c>
      <c r="M1467" s="1" t="s">
        <v>3823</v>
      </c>
      <c r="N1467" s="1">
        <v>9</v>
      </c>
      <c r="O1467" s="1" t="s">
        <v>21</v>
      </c>
      <c r="P1467" s="1" t="s">
        <v>25</v>
      </c>
      <c r="Q1467" s="1" t="s">
        <v>3015</v>
      </c>
      <c r="S1467" s="1" t="s">
        <v>21</v>
      </c>
      <c r="V1467" s="1" t="s">
        <v>3014</v>
      </c>
      <c r="W1467" s="1">
        <v>10.973190000000001</v>
      </c>
      <c r="X1467" s="1">
        <v>-84.093649999999997</v>
      </c>
    </row>
    <row r="1468" spans="1:24">
      <c r="A1468" s="1">
        <v>1467</v>
      </c>
      <c r="B1468" s="1" t="s">
        <v>3016</v>
      </c>
      <c r="C1468" s="1" t="s">
        <v>2956</v>
      </c>
      <c r="D1468" s="1">
        <v>10.972709999999999</v>
      </c>
      <c r="E1468" s="1">
        <v>-83.839010000000002</v>
      </c>
      <c r="F1468" s="1" t="s">
        <v>3823</v>
      </c>
      <c r="G1468" s="1">
        <v>9</v>
      </c>
      <c r="H1468" s="1" t="s">
        <v>21</v>
      </c>
      <c r="I1468" s="1" t="s">
        <v>22</v>
      </c>
      <c r="J1468" s="1" t="s">
        <v>2968</v>
      </c>
      <c r="L1468" s="1" t="s">
        <v>61</v>
      </c>
      <c r="M1468" s="1" t="s">
        <v>3823</v>
      </c>
      <c r="N1468" s="1">
        <v>9</v>
      </c>
      <c r="O1468" s="1" t="s">
        <v>21</v>
      </c>
      <c r="P1468" s="1" t="s">
        <v>1098</v>
      </c>
      <c r="Q1468" s="1" t="s">
        <v>3011</v>
      </c>
      <c r="S1468" s="1" t="s">
        <v>21</v>
      </c>
      <c r="V1468" s="1" t="s">
        <v>3016</v>
      </c>
      <c r="W1468" s="1">
        <v>10.972709999999999</v>
      </c>
      <c r="X1468" s="1">
        <v>-83.839010000000002</v>
      </c>
    </row>
    <row r="1469" spans="1:24">
      <c r="A1469" s="1">
        <v>1468</v>
      </c>
      <c r="B1469" s="1" t="s">
        <v>3017</v>
      </c>
      <c r="C1469" s="1" t="s">
        <v>2956</v>
      </c>
      <c r="D1469" s="1">
        <v>11.057869999999999</v>
      </c>
      <c r="E1469" s="1">
        <v>-84.349940000000004</v>
      </c>
      <c r="F1469" s="1" t="s">
        <v>3822</v>
      </c>
      <c r="G1469" s="1">
        <v>3</v>
      </c>
      <c r="H1469" s="1" t="s">
        <v>21</v>
      </c>
      <c r="I1469" s="1" t="s">
        <v>22</v>
      </c>
      <c r="J1469" s="1" t="s">
        <v>2973</v>
      </c>
      <c r="L1469" s="1" t="s">
        <v>61</v>
      </c>
      <c r="M1469" s="1" t="s">
        <v>216</v>
      </c>
      <c r="N1469" s="1">
        <v>0</v>
      </c>
      <c r="O1469" s="1" t="s">
        <v>21</v>
      </c>
      <c r="P1469" s="1" t="s">
        <v>25</v>
      </c>
      <c r="Q1469" s="1" t="s">
        <v>3018</v>
      </c>
      <c r="S1469" s="1" t="s">
        <v>21</v>
      </c>
      <c r="V1469" s="1" t="s">
        <v>3017</v>
      </c>
      <c r="W1469" s="1">
        <v>11.057869999999999</v>
      </c>
      <c r="X1469" s="1">
        <v>-84.349940000000004</v>
      </c>
    </row>
    <row r="1470" spans="1:24">
      <c r="A1470" s="1">
        <v>1469</v>
      </c>
      <c r="B1470" s="1" t="s">
        <v>3019</v>
      </c>
      <c r="C1470" s="1" t="s">
        <v>2956</v>
      </c>
      <c r="D1470" s="1">
        <v>11.0578</v>
      </c>
      <c r="E1470" s="1">
        <v>-84.094909999999999</v>
      </c>
      <c r="F1470" s="1" t="s">
        <v>3823</v>
      </c>
      <c r="G1470" s="1">
        <v>9</v>
      </c>
      <c r="H1470" s="1" t="s">
        <v>21</v>
      </c>
      <c r="I1470" s="1" t="s">
        <v>22</v>
      </c>
      <c r="J1470" s="1" t="s">
        <v>2968</v>
      </c>
      <c r="L1470" s="1" t="s">
        <v>61</v>
      </c>
      <c r="M1470" s="1" t="s">
        <v>3823</v>
      </c>
      <c r="N1470" s="1">
        <v>9</v>
      </c>
      <c r="O1470" s="1" t="s">
        <v>21</v>
      </c>
      <c r="P1470" s="1" t="s">
        <v>25</v>
      </c>
      <c r="Q1470" s="1" t="s">
        <v>3004</v>
      </c>
      <c r="S1470" s="1" t="s">
        <v>21</v>
      </c>
      <c r="V1470" s="1" t="s">
        <v>3019</v>
      </c>
      <c r="W1470" s="1">
        <v>11.0578</v>
      </c>
      <c r="X1470" s="1">
        <v>-84.094909999999999</v>
      </c>
    </row>
    <row r="1471" spans="1:24">
      <c r="A1471" s="1">
        <v>1470</v>
      </c>
      <c r="B1471" s="1" t="s">
        <v>3020</v>
      </c>
      <c r="C1471" s="1" t="s">
        <v>2956</v>
      </c>
      <c r="D1471" s="1">
        <v>11.14279</v>
      </c>
      <c r="E1471" s="1">
        <v>-84.179109999999994</v>
      </c>
      <c r="F1471" s="1" t="s">
        <v>3823</v>
      </c>
      <c r="G1471" s="1">
        <v>9</v>
      </c>
      <c r="H1471" s="1" t="s">
        <v>21</v>
      </c>
      <c r="I1471" s="1" t="s">
        <v>22</v>
      </c>
      <c r="J1471" s="1" t="s">
        <v>2957</v>
      </c>
      <c r="L1471" s="1" t="s">
        <v>61</v>
      </c>
      <c r="M1471" s="1" t="s">
        <v>3823</v>
      </c>
      <c r="N1471" s="1">
        <v>9</v>
      </c>
      <c r="O1471" s="1" t="s">
        <v>21</v>
      </c>
      <c r="P1471" s="1" t="s">
        <v>25</v>
      </c>
      <c r="Q1471" s="1" t="s">
        <v>3021</v>
      </c>
      <c r="S1471" s="1" t="s">
        <v>21</v>
      </c>
      <c r="V1471" s="1" t="s">
        <v>3020</v>
      </c>
      <c r="W1471" s="1">
        <v>11.14279</v>
      </c>
      <c r="X1471" s="1">
        <v>-84.179109999999994</v>
      </c>
    </row>
    <row r="1472" spans="1:24">
      <c r="A1472" s="1">
        <v>1471</v>
      </c>
      <c r="B1472" s="1" t="s">
        <v>3022</v>
      </c>
      <c r="C1472" s="1" t="s">
        <v>2956</v>
      </c>
      <c r="D1472" s="1">
        <v>11.142720000000001</v>
      </c>
      <c r="E1472" s="1">
        <v>-83.924000000000007</v>
      </c>
      <c r="F1472" s="1" t="s">
        <v>3823</v>
      </c>
      <c r="G1472" s="1">
        <v>9</v>
      </c>
      <c r="H1472" s="1" t="s">
        <v>21</v>
      </c>
      <c r="I1472" s="1" t="s">
        <v>22</v>
      </c>
      <c r="J1472" s="1" t="s">
        <v>2957</v>
      </c>
      <c r="L1472" s="1" t="s">
        <v>61</v>
      </c>
      <c r="M1472" s="1" t="s">
        <v>3823</v>
      </c>
      <c r="N1472" s="1">
        <v>9</v>
      </c>
      <c r="O1472" s="1" t="s">
        <v>21</v>
      </c>
      <c r="P1472" s="1" t="s">
        <v>22</v>
      </c>
      <c r="Q1472" s="1" t="s">
        <v>3023</v>
      </c>
      <c r="S1472" s="1" t="s">
        <v>3024</v>
      </c>
      <c r="V1472" s="1" t="s">
        <v>3022</v>
      </c>
      <c r="W1472" s="1">
        <v>11.142720000000001</v>
      </c>
      <c r="X1472" s="1">
        <v>-83.924000000000007</v>
      </c>
    </row>
    <row r="1473" spans="1:24">
      <c r="A1473" s="1">
        <v>1472</v>
      </c>
      <c r="B1473" s="1" t="s">
        <v>3025</v>
      </c>
      <c r="C1473" s="1" t="s">
        <v>2956</v>
      </c>
      <c r="D1473" s="1">
        <v>11.227830000000001</v>
      </c>
      <c r="E1473" s="1">
        <v>-84.264899999999997</v>
      </c>
      <c r="F1473" s="1" t="s">
        <v>3823</v>
      </c>
      <c r="G1473" s="1">
        <v>9</v>
      </c>
      <c r="H1473" s="1" t="s">
        <v>21</v>
      </c>
      <c r="I1473" s="1" t="s">
        <v>22</v>
      </c>
      <c r="J1473" s="1" t="s">
        <v>3026</v>
      </c>
      <c r="L1473" s="1" t="s">
        <v>61</v>
      </c>
      <c r="M1473" s="1" t="s">
        <v>3823</v>
      </c>
      <c r="N1473" s="1">
        <v>9</v>
      </c>
      <c r="O1473" s="1" t="s">
        <v>21</v>
      </c>
      <c r="P1473" s="1" t="s">
        <v>25</v>
      </c>
      <c r="Q1473" s="1" t="s">
        <v>3027</v>
      </c>
      <c r="S1473" s="1" t="s">
        <v>21</v>
      </c>
      <c r="V1473" s="1" t="s">
        <v>3025</v>
      </c>
      <c r="W1473" s="1">
        <v>11.227830000000001</v>
      </c>
      <c r="X1473" s="1">
        <v>-84.264899999999997</v>
      </c>
    </row>
    <row r="1474" spans="1:24">
      <c r="A1474" s="1">
        <v>1473</v>
      </c>
      <c r="B1474" s="1" t="s">
        <v>3028</v>
      </c>
      <c r="C1474" s="1" t="s">
        <v>2956</v>
      </c>
      <c r="D1474" s="1">
        <v>11.227779999999999</v>
      </c>
      <c r="E1474" s="1">
        <v>-84.094880000000003</v>
      </c>
      <c r="F1474" s="1" t="s">
        <v>3823</v>
      </c>
      <c r="G1474" s="1">
        <v>9</v>
      </c>
      <c r="H1474" s="1" t="s">
        <v>21</v>
      </c>
      <c r="I1474" s="1" t="s">
        <v>22</v>
      </c>
      <c r="J1474" s="1" t="s">
        <v>3026</v>
      </c>
      <c r="L1474" s="1" t="s">
        <v>61</v>
      </c>
      <c r="M1474" s="1" t="s">
        <v>3823</v>
      </c>
      <c r="N1474" s="1">
        <v>9</v>
      </c>
      <c r="O1474" s="1" t="s">
        <v>21</v>
      </c>
      <c r="P1474" s="1" t="s">
        <v>25</v>
      </c>
      <c r="Q1474" s="1" t="s">
        <v>3027</v>
      </c>
      <c r="S1474" s="1" t="s">
        <v>21</v>
      </c>
      <c r="V1474" s="1" t="s">
        <v>3028</v>
      </c>
      <c r="W1474" s="1">
        <v>11.227779999999999</v>
      </c>
      <c r="X1474" s="1">
        <v>-84.094880000000003</v>
      </c>
    </row>
    <row r="1475" spans="1:24">
      <c r="A1475" s="1">
        <v>1474</v>
      </c>
      <c r="B1475" s="1" t="s">
        <v>3029</v>
      </c>
      <c r="C1475" s="1" t="s">
        <v>2956</v>
      </c>
      <c r="D1475" s="1">
        <v>11.31277</v>
      </c>
      <c r="E1475" s="1">
        <v>-84.179060000000007</v>
      </c>
      <c r="F1475" s="1" t="s">
        <v>3823</v>
      </c>
      <c r="G1475" s="1">
        <v>9</v>
      </c>
      <c r="H1475" s="1" t="s">
        <v>21</v>
      </c>
      <c r="I1475" s="1" t="s">
        <v>22</v>
      </c>
      <c r="J1475" s="1" t="s">
        <v>1199</v>
      </c>
      <c r="L1475" s="1" t="s">
        <v>61</v>
      </c>
      <c r="M1475" s="1" t="s">
        <v>3823</v>
      </c>
      <c r="N1475" s="1">
        <v>9</v>
      </c>
      <c r="O1475" s="1" t="s">
        <v>21</v>
      </c>
      <c r="P1475" s="1" t="s">
        <v>25</v>
      </c>
      <c r="Q1475" s="1" t="s">
        <v>3023</v>
      </c>
      <c r="S1475" s="1" t="s">
        <v>21</v>
      </c>
      <c r="V1475" s="1" t="s">
        <v>3029</v>
      </c>
      <c r="W1475" s="1">
        <v>11.31277</v>
      </c>
      <c r="X1475" s="1">
        <v>-84.179060000000007</v>
      </c>
    </row>
    <row r="1476" spans="1:24">
      <c r="A1476" s="1">
        <v>1475</v>
      </c>
      <c r="B1476" s="1" t="s">
        <v>3030</v>
      </c>
      <c r="C1476" s="1" t="s">
        <v>2956</v>
      </c>
      <c r="D1476" s="1">
        <v>11.39777</v>
      </c>
      <c r="E1476" s="1">
        <v>-84.179860000000005</v>
      </c>
      <c r="F1476" s="1" t="s">
        <v>3822</v>
      </c>
      <c r="G1476" s="1">
        <v>6</v>
      </c>
      <c r="H1476" s="1" t="s">
        <v>21</v>
      </c>
      <c r="I1476" s="1" t="s">
        <v>22</v>
      </c>
      <c r="J1476" s="1" t="s">
        <v>2957</v>
      </c>
      <c r="L1476" s="1" t="s">
        <v>61</v>
      </c>
      <c r="M1476" s="1" t="s">
        <v>54</v>
      </c>
      <c r="N1476" s="1">
        <v>2</v>
      </c>
      <c r="O1476" s="1" t="s">
        <v>21</v>
      </c>
      <c r="P1476" s="1" t="s">
        <v>25</v>
      </c>
      <c r="Q1476" s="1" t="s">
        <v>2975</v>
      </c>
      <c r="S1476" s="1" t="s">
        <v>21</v>
      </c>
      <c r="V1476" s="1" t="s">
        <v>3030</v>
      </c>
      <c r="W1476" s="1">
        <v>11.39777</v>
      </c>
      <c r="X1476" s="1">
        <v>-84.179860000000005</v>
      </c>
    </row>
    <row r="1477" spans="1:24">
      <c r="A1477" s="1">
        <v>1476</v>
      </c>
      <c r="B1477" s="1" t="s">
        <v>3031</v>
      </c>
      <c r="C1477" s="1" t="s">
        <v>2956</v>
      </c>
      <c r="D1477" s="1">
        <v>11.482749999999999</v>
      </c>
      <c r="E1477" s="1">
        <v>-84.179019999999994</v>
      </c>
      <c r="F1477" s="1" t="s">
        <v>3823</v>
      </c>
      <c r="G1477" s="1">
        <v>9</v>
      </c>
      <c r="H1477" s="1" t="s">
        <v>21</v>
      </c>
      <c r="I1477" s="1" t="s">
        <v>22</v>
      </c>
      <c r="J1477" s="1" t="s">
        <v>2973</v>
      </c>
      <c r="L1477" s="1" t="s">
        <v>61</v>
      </c>
      <c r="M1477" s="1" t="s">
        <v>54</v>
      </c>
      <c r="N1477" s="1">
        <v>1</v>
      </c>
      <c r="O1477" s="1" t="s">
        <v>21</v>
      </c>
      <c r="P1477" s="1" t="s">
        <v>25</v>
      </c>
      <c r="Q1477" s="1" t="s">
        <v>2975</v>
      </c>
      <c r="S1477" s="1" t="s">
        <v>21</v>
      </c>
      <c r="V1477" s="1" t="s">
        <v>3031</v>
      </c>
      <c r="W1477" s="1">
        <v>11.482749999999999</v>
      </c>
      <c r="X1477" s="1">
        <v>-84.179019999999994</v>
      </c>
    </row>
    <row r="1478" spans="1:24">
      <c r="A1478" s="1">
        <v>1477</v>
      </c>
      <c r="B1478" s="1" t="s">
        <v>3032</v>
      </c>
      <c r="C1478" s="1" t="s">
        <v>2956</v>
      </c>
      <c r="D1478" s="1">
        <v>11.48268</v>
      </c>
      <c r="E1478" s="1">
        <v>-83.923910000000006</v>
      </c>
      <c r="F1478" s="1" t="s">
        <v>686</v>
      </c>
      <c r="G1478" s="1">
        <v>0</v>
      </c>
      <c r="H1478" s="1" t="s">
        <v>21</v>
      </c>
      <c r="I1478" s="1" t="s">
        <v>22</v>
      </c>
      <c r="J1478" s="1" t="s">
        <v>3026</v>
      </c>
      <c r="L1478" s="1" t="s">
        <v>61</v>
      </c>
      <c r="M1478" s="1" t="s">
        <v>686</v>
      </c>
      <c r="N1478" s="1">
        <v>0</v>
      </c>
      <c r="O1478" s="1" t="s">
        <v>21</v>
      </c>
      <c r="P1478" s="1" t="s">
        <v>22</v>
      </c>
      <c r="Q1478" s="1" t="s">
        <v>3033</v>
      </c>
      <c r="S1478" s="1" t="s">
        <v>61</v>
      </c>
      <c r="V1478" s="1" t="s">
        <v>3032</v>
      </c>
      <c r="W1478" s="1">
        <v>11.48268</v>
      </c>
      <c r="X1478" s="1">
        <v>-83.923910000000006</v>
      </c>
    </row>
    <row r="1479" spans="1:24">
      <c r="A1479" s="1">
        <v>1478</v>
      </c>
      <c r="B1479" s="1" t="s">
        <v>3034</v>
      </c>
      <c r="C1479" s="1" t="s">
        <v>2956</v>
      </c>
      <c r="D1479" s="1">
        <v>11.56779</v>
      </c>
      <c r="E1479" s="1">
        <v>-84.264840000000007</v>
      </c>
      <c r="F1479" s="1" t="s">
        <v>3823</v>
      </c>
      <c r="G1479" s="1">
        <v>9</v>
      </c>
      <c r="H1479" s="1" t="s">
        <v>21</v>
      </c>
      <c r="I1479" s="1" t="s">
        <v>22</v>
      </c>
      <c r="J1479" s="1" t="s">
        <v>1199</v>
      </c>
      <c r="L1479" s="1" t="s">
        <v>61</v>
      </c>
      <c r="M1479" s="1" t="s">
        <v>3823</v>
      </c>
      <c r="N1479" s="1">
        <v>7</v>
      </c>
      <c r="O1479" s="1" t="s">
        <v>21</v>
      </c>
      <c r="P1479" s="1" t="s">
        <v>25</v>
      </c>
      <c r="Q1479" s="1" t="s">
        <v>3035</v>
      </c>
      <c r="S1479" s="1" t="s">
        <v>21</v>
      </c>
      <c r="V1479" s="1" t="s">
        <v>3034</v>
      </c>
      <c r="W1479" s="1">
        <v>11.56779</v>
      </c>
      <c r="X1479" s="1">
        <v>-84.264840000000007</v>
      </c>
    </row>
    <row r="1480" spans="1:24">
      <c r="A1480" s="1">
        <v>1479</v>
      </c>
      <c r="B1480" s="1" t="s">
        <v>3036</v>
      </c>
      <c r="C1480" s="1" t="s">
        <v>2956</v>
      </c>
      <c r="D1480" s="1">
        <v>11.567690000000001</v>
      </c>
      <c r="E1480" s="1">
        <v>-84.009810000000002</v>
      </c>
      <c r="F1480" s="1" t="s">
        <v>3823</v>
      </c>
      <c r="G1480" s="1">
        <v>9</v>
      </c>
      <c r="H1480" s="1" t="s">
        <v>21</v>
      </c>
      <c r="I1480" s="1" t="s">
        <v>22</v>
      </c>
      <c r="J1480" s="1" t="s">
        <v>2973</v>
      </c>
      <c r="L1480" s="1" t="s">
        <v>61</v>
      </c>
      <c r="M1480" s="1" t="s">
        <v>3822</v>
      </c>
      <c r="N1480" s="1">
        <v>3</v>
      </c>
      <c r="O1480" s="1" t="s">
        <v>21</v>
      </c>
      <c r="P1480" s="1" t="s">
        <v>22</v>
      </c>
      <c r="Q1480" s="1" t="s">
        <v>3023</v>
      </c>
      <c r="S1480" s="1" t="s">
        <v>61</v>
      </c>
      <c r="V1480" s="1" t="s">
        <v>3036</v>
      </c>
      <c r="W1480" s="1">
        <v>11.567690000000001</v>
      </c>
      <c r="X1480" s="1">
        <v>-84.009810000000002</v>
      </c>
    </row>
    <row r="1481" spans="1:24">
      <c r="A1481" s="1">
        <v>1480</v>
      </c>
      <c r="B1481" s="1" t="s">
        <v>3037</v>
      </c>
      <c r="C1481" s="1" t="s">
        <v>2956</v>
      </c>
      <c r="D1481" s="1">
        <v>11.65283</v>
      </c>
      <c r="E1481" s="1">
        <v>-84.434089999999998</v>
      </c>
      <c r="F1481" s="1" t="s">
        <v>3822</v>
      </c>
      <c r="G1481" s="1">
        <v>5</v>
      </c>
      <c r="H1481" s="1" t="s">
        <v>21</v>
      </c>
      <c r="I1481" s="1" t="s">
        <v>22</v>
      </c>
      <c r="J1481" s="1" t="s">
        <v>3026</v>
      </c>
      <c r="L1481" s="1" t="s">
        <v>61</v>
      </c>
      <c r="M1481" s="1" t="s">
        <v>3822</v>
      </c>
      <c r="N1481" s="1">
        <v>3</v>
      </c>
      <c r="O1481" s="1" t="s">
        <v>21</v>
      </c>
      <c r="P1481" s="1" t="s">
        <v>25</v>
      </c>
      <c r="Q1481" s="1" t="s">
        <v>3038</v>
      </c>
      <c r="S1481" s="1" t="s">
        <v>21</v>
      </c>
      <c r="V1481" s="1" t="s">
        <v>3037</v>
      </c>
      <c r="W1481" s="1">
        <v>11.65283</v>
      </c>
      <c r="X1481" s="1">
        <v>-84.434089999999998</v>
      </c>
    </row>
    <row r="1482" spans="1:24">
      <c r="A1482" s="1">
        <v>1481</v>
      </c>
      <c r="B1482" s="1" t="s">
        <v>3039</v>
      </c>
      <c r="C1482" s="1" t="s">
        <v>2956</v>
      </c>
      <c r="D1482" s="1">
        <v>11.65273</v>
      </c>
      <c r="E1482" s="1">
        <v>-84.178970000000007</v>
      </c>
      <c r="F1482" s="1" t="s">
        <v>686</v>
      </c>
      <c r="G1482" s="1">
        <v>0</v>
      </c>
      <c r="H1482" s="1" t="s">
        <v>21</v>
      </c>
      <c r="I1482" s="1" t="s">
        <v>22</v>
      </c>
      <c r="J1482" s="1" t="s">
        <v>2973</v>
      </c>
      <c r="L1482" s="1" t="s">
        <v>61</v>
      </c>
      <c r="M1482" s="1" t="s">
        <v>686</v>
      </c>
      <c r="N1482" s="1">
        <v>0</v>
      </c>
      <c r="O1482" s="1" t="s">
        <v>21</v>
      </c>
      <c r="P1482" s="1" t="s">
        <v>25</v>
      </c>
      <c r="Q1482" s="1" t="s">
        <v>3040</v>
      </c>
      <c r="S1482" s="1" t="s">
        <v>21</v>
      </c>
      <c r="V1482" s="1" t="s">
        <v>3039</v>
      </c>
      <c r="W1482" s="1">
        <v>11.65273</v>
      </c>
      <c r="X1482" s="1">
        <v>-84.178970000000007</v>
      </c>
    </row>
    <row r="1483" spans="1:24">
      <c r="A1483" s="1">
        <v>1482</v>
      </c>
      <c r="B1483" s="1" t="s">
        <v>3041</v>
      </c>
      <c r="C1483" s="1" t="s">
        <v>2956</v>
      </c>
      <c r="D1483" s="1">
        <v>11.652659999999999</v>
      </c>
      <c r="E1483" s="1">
        <v>-83.923860000000005</v>
      </c>
      <c r="F1483" s="1" t="s">
        <v>3823</v>
      </c>
      <c r="G1483" s="1">
        <v>9</v>
      </c>
      <c r="H1483" s="1" t="s">
        <v>21</v>
      </c>
      <c r="I1483" s="1" t="s">
        <v>22</v>
      </c>
      <c r="J1483" s="1" t="s">
        <v>2973</v>
      </c>
      <c r="L1483" s="1" t="s">
        <v>61</v>
      </c>
      <c r="M1483" s="1" t="s">
        <v>3822</v>
      </c>
      <c r="N1483" s="1">
        <v>3</v>
      </c>
      <c r="O1483" s="1" t="s">
        <v>24</v>
      </c>
      <c r="P1483" s="1" t="s">
        <v>25</v>
      </c>
      <c r="Q1483" s="1" t="s">
        <v>3042</v>
      </c>
      <c r="S1483" s="1" t="s">
        <v>21</v>
      </c>
      <c r="V1483" s="1" t="s">
        <v>3041</v>
      </c>
      <c r="W1483" s="1">
        <v>11.652659999999999</v>
      </c>
      <c r="X1483" s="1">
        <v>-83.923860000000005</v>
      </c>
    </row>
    <row r="1484" spans="1:24">
      <c r="A1484" s="1">
        <v>1483</v>
      </c>
      <c r="B1484" s="1" t="s">
        <v>3043</v>
      </c>
      <c r="C1484" s="1" t="s">
        <v>2956</v>
      </c>
      <c r="D1484" s="1">
        <v>11.737769999999999</v>
      </c>
      <c r="E1484" s="1">
        <v>-84.264809999999997</v>
      </c>
      <c r="F1484" s="1" t="s">
        <v>3822</v>
      </c>
      <c r="G1484" s="1">
        <v>6</v>
      </c>
      <c r="H1484" s="1" t="s">
        <v>21</v>
      </c>
      <c r="I1484" s="1" t="s">
        <v>22</v>
      </c>
      <c r="J1484" s="1" t="s">
        <v>1199</v>
      </c>
      <c r="L1484" s="1" t="s">
        <v>61</v>
      </c>
      <c r="M1484" s="1" t="s">
        <v>686</v>
      </c>
      <c r="N1484" s="1">
        <v>2</v>
      </c>
      <c r="O1484" s="1" t="s">
        <v>21</v>
      </c>
      <c r="P1484" s="1" t="s">
        <v>22</v>
      </c>
      <c r="Q1484" s="1" t="s">
        <v>3023</v>
      </c>
      <c r="S1484" s="1" t="s">
        <v>61</v>
      </c>
      <c r="V1484" s="1" t="s">
        <v>3043</v>
      </c>
      <c r="W1484" s="1">
        <v>11.737769999999999</v>
      </c>
      <c r="X1484" s="1">
        <v>-84.264809999999997</v>
      </c>
    </row>
    <row r="1485" spans="1:24">
      <c r="A1485" s="1">
        <v>1484</v>
      </c>
      <c r="B1485" s="1" t="s">
        <v>3044</v>
      </c>
      <c r="C1485" s="1" t="s">
        <v>2956</v>
      </c>
      <c r="D1485" s="1">
        <v>11.73767</v>
      </c>
      <c r="E1485" s="1">
        <v>-84.009770000000003</v>
      </c>
      <c r="F1485" s="1" t="s">
        <v>54</v>
      </c>
      <c r="G1485" s="1">
        <v>2</v>
      </c>
      <c r="H1485" s="1" t="s">
        <v>21</v>
      </c>
      <c r="I1485" s="1" t="s">
        <v>22</v>
      </c>
      <c r="J1485" s="1" t="s">
        <v>1199</v>
      </c>
      <c r="L1485" s="1" t="s">
        <v>61</v>
      </c>
      <c r="M1485" s="1" t="s">
        <v>54</v>
      </c>
      <c r="N1485" s="1">
        <v>2</v>
      </c>
      <c r="O1485" s="1" t="s">
        <v>21</v>
      </c>
      <c r="P1485" s="1" t="s">
        <v>25</v>
      </c>
      <c r="Q1485" s="1" t="s">
        <v>3045</v>
      </c>
      <c r="S1485" s="1" t="s">
        <v>21</v>
      </c>
      <c r="V1485" s="1" t="s">
        <v>3044</v>
      </c>
      <c r="W1485" s="1">
        <v>11.73767</v>
      </c>
      <c r="X1485" s="1">
        <v>-84.009770000000003</v>
      </c>
    </row>
    <row r="1486" spans="1:24">
      <c r="A1486" s="1">
        <v>1485</v>
      </c>
      <c r="B1486" s="1" t="s">
        <v>3046</v>
      </c>
      <c r="C1486" s="1" t="s">
        <v>2956</v>
      </c>
      <c r="D1486" s="1">
        <v>11.7376</v>
      </c>
      <c r="E1486" s="1">
        <v>-83.754739999999998</v>
      </c>
      <c r="F1486" s="1" t="s">
        <v>3823</v>
      </c>
      <c r="G1486" s="1">
        <v>9</v>
      </c>
      <c r="H1486" s="1" t="s">
        <v>21</v>
      </c>
      <c r="I1486" s="1" t="s">
        <v>22</v>
      </c>
      <c r="J1486" s="1" t="s">
        <v>1199</v>
      </c>
      <c r="L1486" s="1" t="s">
        <v>61</v>
      </c>
      <c r="M1486" s="1" t="s">
        <v>3823</v>
      </c>
      <c r="N1486" s="1">
        <v>9</v>
      </c>
      <c r="O1486" s="1" t="s">
        <v>21</v>
      </c>
      <c r="P1486" s="1" t="s">
        <v>25</v>
      </c>
      <c r="Q1486" s="1" t="s">
        <v>3047</v>
      </c>
      <c r="S1486" s="1" t="s">
        <v>21</v>
      </c>
      <c r="V1486" s="1" t="s">
        <v>3046</v>
      </c>
      <c r="W1486" s="1">
        <v>11.7376</v>
      </c>
      <c r="X1486" s="1">
        <v>-83.754739999999998</v>
      </c>
    </row>
    <row r="1487" spans="1:24">
      <c r="A1487" s="1">
        <v>1486</v>
      </c>
      <c r="B1487" s="1" t="s">
        <v>3048</v>
      </c>
      <c r="C1487" s="1" t="s">
        <v>2956</v>
      </c>
      <c r="D1487" s="1">
        <v>11.822749999999999</v>
      </c>
      <c r="E1487" s="1">
        <v>-84.26397</v>
      </c>
      <c r="F1487" s="1" t="s">
        <v>3823</v>
      </c>
      <c r="G1487" s="1">
        <v>9</v>
      </c>
      <c r="H1487" s="1" t="s">
        <v>21</v>
      </c>
      <c r="I1487" s="1" t="s">
        <v>22</v>
      </c>
      <c r="J1487" s="1" t="s">
        <v>2973</v>
      </c>
      <c r="L1487" s="1" t="s">
        <v>61</v>
      </c>
      <c r="M1487" s="1" t="s">
        <v>686</v>
      </c>
      <c r="N1487" s="1">
        <v>0</v>
      </c>
      <c r="O1487" s="1" t="s">
        <v>21</v>
      </c>
      <c r="P1487" s="1" t="s">
        <v>25</v>
      </c>
      <c r="Q1487" s="1" t="s">
        <v>3049</v>
      </c>
      <c r="S1487" s="1" t="s">
        <v>21</v>
      </c>
      <c r="V1487" s="1" t="s">
        <v>3048</v>
      </c>
      <c r="W1487" s="1">
        <v>11.822749999999999</v>
      </c>
      <c r="X1487" s="1">
        <v>-84.26397</v>
      </c>
    </row>
    <row r="1488" spans="1:24">
      <c r="A1488" s="1">
        <v>1487</v>
      </c>
      <c r="B1488" s="1" t="s">
        <v>3050</v>
      </c>
      <c r="C1488" s="1" t="s">
        <v>2956</v>
      </c>
      <c r="D1488" s="1">
        <v>11.822649999999999</v>
      </c>
      <c r="E1488" s="1">
        <v>-84.008849999999995</v>
      </c>
      <c r="F1488" s="1" t="s">
        <v>3822</v>
      </c>
      <c r="G1488" s="1">
        <v>6</v>
      </c>
      <c r="H1488" s="1" t="s">
        <v>21</v>
      </c>
      <c r="I1488" s="1" t="s">
        <v>22</v>
      </c>
      <c r="J1488" s="1" t="s">
        <v>1199</v>
      </c>
      <c r="L1488" s="1" t="s">
        <v>61</v>
      </c>
      <c r="M1488" s="1" t="s">
        <v>54</v>
      </c>
      <c r="N1488" s="1">
        <v>1</v>
      </c>
      <c r="O1488" s="1" t="s">
        <v>21</v>
      </c>
      <c r="P1488" s="1" t="s">
        <v>1098</v>
      </c>
      <c r="Q1488" s="1" t="s">
        <v>3011</v>
      </c>
      <c r="S1488" s="1" t="s">
        <v>21</v>
      </c>
      <c r="V1488" s="1" t="s">
        <v>3050</v>
      </c>
      <c r="W1488" s="1">
        <v>11.822649999999999</v>
      </c>
      <c r="X1488" s="1">
        <v>-84.008849999999995</v>
      </c>
    </row>
    <row r="1489" spans="1:24">
      <c r="A1489" s="1">
        <v>1488</v>
      </c>
      <c r="B1489" s="1" t="s">
        <v>3051</v>
      </c>
      <c r="C1489" s="1" t="s">
        <v>2956</v>
      </c>
      <c r="D1489" s="1">
        <v>11.90776</v>
      </c>
      <c r="E1489" s="1">
        <v>-84.349789999999999</v>
      </c>
      <c r="F1489" s="1" t="s">
        <v>3823</v>
      </c>
      <c r="G1489" s="1">
        <v>9</v>
      </c>
      <c r="H1489" s="1" t="s">
        <v>21</v>
      </c>
      <c r="I1489" s="1" t="s">
        <v>22</v>
      </c>
      <c r="J1489" s="1" t="s">
        <v>2973</v>
      </c>
      <c r="L1489" s="1" t="s">
        <v>61</v>
      </c>
      <c r="M1489" s="1" t="s">
        <v>686</v>
      </c>
      <c r="N1489" s="1">
        <v>0</v>
      </c>
      <c r="O1489" s="1" t="s">
        <v>21</v>
      </c>
      <c r="P1489" s="1" t="s">
        <v>22</v>
      </c>
      <c r="Q1489" s="1" t="s">
        <v>2971</v>
      </c>
      <c r="S1489" s="1" t="s">
        <v>61</v>
      </c>
      <c r="V1489" s="1" t="s">
        <v>3051</v>
      </c>
      <c r="W1489" s="1">
        <v>11.90776</v>
      </c>
      <c r="X1489" s="1">
        <v>-84.349789999999999</v>
      </c>
    </row>
    <row r="1490" spans="1:24">
      <c r="A1490" s="1">
        <v>1489</v>
      </c>
      <c r="B1490" s="1" t="s">
        <v>3052</v>
      </c>
      <c r="C1490" s="1" t="s">
        <v>2956</v>
      </c>
      <c r="D1490" s="1">
        <v>11.907690000000001</v>
      </c>
      <c r="E1490" s="1">
        <v>-84.094750000000005</v>
      </c>
      <c r="F1490" s="1" t="s">
        <v>3823</v>
      </c>
      <c r="G1490" s="1">
        <v>7</v>
      </c>
      <c r="H1490" s="1" t="s">
        <v>21</v>
      </c>
      <c r="I1490" s="1" t="s">
        <v>22</v>
      </c>
      <c r="J1490" s="1" t="s">
        <v>2973</v>
      </c>
      <c r="L1490" s="1" t="s">
        <v>61</v>
      </c>
      <c r="M1490" s="1" t="s">
        <v>54</v>
      </c>
      <c r="N1490" s="1">
        <v>1</v>
      </c>
      <c r="O1490" s="1" t="s">
        <v>24</v>
      </c>
      <c r="P1490" s="1" t="s">
        <v>22</v>
      </c>
      <c r="Q1490" s="1" t="s">
        <v>2971</v>
      </c>
      <c r="S1490" s="1" t="s">
        <v>61</v>
      </c>
      <c r="V1490" s="1" t="s">
        <v>3052</v>
      </c>
      <c r="W1490" s="1">
        <v>11.907690000000001</v>
      </c>
      <c r="X1490" s="1">
        <v>-84.094750000000005</v>
      </c>
    </row>
    <row r="1491" spans="1:24">
      <c r="A1491" s="1">
        <v>1490</v>
      </c>
      <c r="B1491" s="1" t="s">
        <v>3053</v>
      </c>
      <c r="C1491" s="1" t="s">
        <v>2956</v>
      </c>
      <c r="D1491" s="1">
        <v>11.907590000000001</v>
      </c>
      <c r="E1491" s="1">
        <v>-83.83972</v>
      </c>
      <c r="F1491" s="1" t="s">
        <v>695</v>
      </c>
      <c r="G1491" s="1">
        <v>0</v>
      </c>
      <c r="H1491" s="1" t="s">
        <v>24</v>
      </c>
      <c r="I1491" s="1" t="s">
        <v>22</v>
      </c>
      <c r="J1491" s="1" t="s">
        <v>2973</v>
      </c>
      <c r="L1491" s="1" t="s">
        <v>61</v>
      </c>
      <c r="M1491" s="1" t="s">
        <v>695</v>
      </c>
      <c r="N1491" s="1">
        <v>0</v>
      </c>
      <c r="O1491" s="1" t="s">
        <v>24</v>
      </c>
      <c r="P1491" s="1" t="s">
        <v>25</v>
      </c>
      <c r="Q1491" s="1" t="s">
        <v>3047</v>
      </c>
      <c r="S1491" s="1" t="s">
        <v>21</v>
      </c>
      <c r="V1491" s="1" t="s">
        <v>3053</v>
      </c>
      <c r="W1491" s="1">
        <v>11.907590000000001</v>
      </c>
      <c r="X1491" s="1">
        <v>-83.83972</v>
      </c>
    </row>
    <row r="1492" spans="1:24">
      <c r="A1492" s="1">
        <v>1491</v>
      </c>
      <c r="B1492" s="1" t="s">
        <v>3054</v>
      </c>
      <c r="C1492" s="1" t="s">
        <v>2956</v>
      </c>
      <c r="D1492" s="1">
        <v>11.99274</v>
      </c>
      <c r="E1492" s="1">
        <v>-84.348960000000005</v>
      </c>
      <c r="F1492" s="1" t="s">
        <v>3822</v>
      </c>
      <c r="G1492" s="1">
        <v>3</v>
      </c>
      <c r="H1492" s="1" t="s">
        <v>21</v>
      </c>
      <c r="I1492" s="1" t="s">
        <v>22</v>
      </c>
      <c r="J1492" s="1" t="s">
        <v>2957</v>
      </c>
      <c r="L1492" s="1" t="s">
        <v>61</v>
      </c>
      <c r="M1492" s="1" t="s">
        <v>686</v>
      </c>
      <c r="N1492" s="1">
        <v>0</v>
      </c>
      <c r="O1492" s="1" t="s">
        <v>21</v>
      </c>
      <c r="P1492" s="1" t="s">
        <v>22</v>
      </c>
      <c r="Q1492" s="1" t="s">
        <v>3055</v>
      </c>
      <c r="S1492" s="1" t="s">
        <v>61</v>
      </c>
      <c r="V1492" s="1" t="s">
        <v>3054</v>
      </c>
      <c r="W1492" s="1">
        <v>11.99274</v>
      </c>
      <c r="X1492" s="1">
        <v>-84.348960000000005</v>
      </c>
    </row>
    <row r="1493" spans="1:24">
      <c r="A1493" s="1">
        <v>1492</v>
      </c>
      <c r="B1493" s="1" t="s">
        <v>3056</v>
      </c>
      <c r="C1493" s="1" t="s">
        <v>2956</v>
      </c>
      <c r="D1493" s="1">
        <v>11.99267</v>
      </c>
      <c r="E1493" s="1">
        <v>-84.093850000000003</v>
      </c>
      <c r="F1493" s="1" t="s">
        <v>686</v>
      </c>
      <c r="G1493" s="1">
        <v>0</v>
      </c>
      <c r="H1493" s="1" t="s">
        <v>21</v>
      </c>
      <c r="I1493" s="1" t="s">
        <v>22</v>
      </c>
      <c r="J1493" s="1" t="s">
        <v>2960</v>
      </c>
      <c r="L1493" s="1" t="s">
        <v>61</v>
      </c>
      <c r="M1493" s="1" t="s">
        <v>686</v>
      </c>
      <c r="N1493" s="1">
        <v>0</v>
      </c>
      <c r="O1493" s="1" t="s">
        <v>21</v>
      </c>
      <c r="P1493" s="1" t="s">
        <v>1098</v>
      </c>
      <c r="Q1493" s="1" t="s">
        <v>3011</v>
      </c>
      <c r="S1493" s="1" t="s">
        <v>21</v>
      </c>
      <c r="V1493" s="1" t="s">
        <v>3056</v>
      </c>
      <c r="W1493" s="1">
        <v>11.99267</v>
      </c>
      <c r="X1493" s="1">
        <v>-84.093850000000003</v>
      </c>
    </row>
    <row r="1494" spans="1:24">
      <c r="A1494" s="1">
        <v>1493</v>
      </c>
      <c r="B1494" s="1" t="s">
        <v>3057</v>
      </c>
      <c r="C1494" s="1" t="s">
        <v>2956</v>
      </c>
      <c r="D1494" s="1">
        <v>11.992570000000001</v>
      </c>
      <c r="E1494" s="1">
        <v>-83.838729999999998</v>
      </c>
      <c r="F1494" s="1" t="s">
        <v>3823</v>
      </c>
      <c r="G1494" s="1">
        <v>9</v>
      </c>
      <c r="H1494" s="1" t="s">
        <v>21</v>
      </c>
      <c r="I1494" s="1" t="s">
        <v>22</v>
      </c>
      <c r="J1494" s="1" t="s">
        <v>2973</v>
      </c>
      <c r="L1494" s="1" t="s">
        <v>61</v>
      </c>
      <c r="M1494" s="1" t="s">
        <v>3823</v>
      </c>
      <c r="N1494" s="1">
        <v>9</v>
      </c>
      <c r="O1494" s="1" t="s">
        <v>21</v>
      </c>
      <c r="P1494" s="1" t="s">
        <v>25</v>
      </c>
      <c r="Q1494" s="1" t="s">
        <v>2977</v>
      </c>
      <c r="S1494" s="1" t="s">
        <v>21</v>
      </c>
      <c r="V1494" s="1" t="s">
        <v>3057</v>
      </c>
      <c r="W1494" s="1">
        <v>11.992570000000001</v>
      </c>
      <c r="X1494" s="1">
        <v>-83.838729999999998</v>
      </c>
    </row>
    <row r="1495" spans="1:24">
      <c r="A1495" s="1">
        <v>1494</v>
      </c>
      <c r="B1495" s="1" t="s">
        <v>3058</v>
      </c>
      <c r="C1495" s="1" t="s">
        <v>2956</v>
      </c>
      <c r="D1495" s="1">
        <v>12.0778</v>
      </c>
      <c r="E1495" s="1">
        <v>-84.519779999999997</v>
      </c>
      <c r="F1495" s="1" t="s">
        <v>216</v>
      </c>
      <c r="G1495" s="1">
        <v>0</v>
      </c>
      <c r="H1495" s="1" t="s">
        <v>21</v>
      </c>
      <c r="I1495" s="1" t="s">
        <v>22</v>
      </c>
      <c r="J1495" s="1" t="s">
        <v>1199</v>
      </c>
      <c r="L1495" s="1" t="s">
        <v>61</v>
      </c>
      <c r="M1495" s="1" t="s">
        <v>216</v>
      </c>
      <c r="N1495" s="1">
        <v>0</v>
      </c>
      <c r="O1495" s="1" t="s">
        <v>21</v>
      </c>
      <c r="P1495" s="1" t="s">
        <v>25</v>
      </c>
      <c r="Q1495" s="1" t="s">
        <v>3059</v>
      </c>
      <c r="S1495" s="1" t="s">
        <v>21</v>
      </c>
      <c r="U1495" s="1" t="s">
        <v>3060</v>
      </c>
      <c r="V1495" s="1" t="s">
        <v>3058</v>
      </c>
      <c r="W1495" s="1">
        <v>12.0778</v>
      </c>
      <c r="X1495" s="1">
        <v>-84.519779999999997</v>
      </c>
    </row>
    <row r="1496" spans="1:24">
      <c r="A1496" s="1">
        <v>1495</v>
      </c>
      <c r="B1496" s="1" t="s">
        <v>3061</v>
      </c>
      <c r="C1496" s="1" t="s">
        <v>2956</v>
      </c>
      <c r="D1496" s="1">
        <v>12.077730000000001</v>
      </c>
      <c r="E1496" s="1">
        <v>-84.264740000000003</v>
      </c>
      <c r="F1496" s="1" t="s">
        <v>3822</v>
      </c>
      <c r="G1496" s="1">
        <v>6</v>
      </c>
      <c r="H1496" s="1" t="s">
        <v>21</v>
      </c>
      <c r="I1496" s="1" t="s">
        <v>22</v>
      </c>
      <c r="J1496" s="1" t="s">
        <v>2957</v>
      </c>
      <c r="L1496" s="1" t="s">
        <v>61</v>
      </c>
      <c r="M1496" s="1" t="s">
        <v>54</v>
      </c>
      <c r="N1496" s="1">
        <v>2</v>
      </c>
      <c r="O1496" s="1" t="s">
        <v>21</v>
      </c>
      <c r="P1496" s="1" t="s">
        <v>25</v>
      </c>
      <c r="Q1496" s="1" t="s">
        <v>2971</v>
      </c>
      <c r="S1496" s="1" t="s">
        <v>21</v>
      </c>
      <c r="V1496" s="1" t="s">
        <v>3061</v>
      </c>
      <c r="W1496" s="1">
        <v>12.077730000000001</v>
      </c>
      <c r="X1496" s="1">
        <v>-84.264740000000003</v>
      </c>
    </row>
    <row r="1497" spans="1:24">
      <c r="A1497" s="1">
        <v>1496</v>
      </c>
      <c r="B1497" s="1" t="s">
        <v>3062</v>
      </c>
      <c r="C1497" s="1" t="s">
        <v>2956</v>
      </c>
      <c r="D1497" s="1">
        <v>12.077680000000001</v>
      </c>
      <c r="E1497" s="1">
        <v>-84.179730000000006</v>
      </c>
      <c r="F1497" s="1" t="s">
        <v>3822</v>
      </c>
      <c r="G1497" s="1">
        <v>5</v>
      </c>
      <c r="H1497" s="1" t="s">
        <v>21</v>
      </c>
      <c r="I1497" s="1" t="s">
        <v>22</v>
      </c>
      <c r="J1497" s="1" t="s">
        <v>2960</v>
      </c>
      <c r="L1497" s="1" t="s">
        <v>61</v>
      </c>
      <c r="M1497" s="1" t="s">
        <v>216</v>
      </c>
      <c r="N1497" s="1">
        <v>2</v>
      </c>
      <c r="O1497" s="1" t="s">
        <v>21</v>
      </c>
      <c r="P1497" s="1" t="s">
        <v>25</v>
      </c>
      <c r="Q1497" s="1" t="s">
        <v>2961</v>
      </c>
      <c r="S1497" s="1" t="s">
        <v>21</v>
      </c>
      <c r="V1497" s="1" t="s">
        <v>3062</v>
      </c>
      <c r="W1497" s="1">
        <v>12.077680000000001</v>
      </c>
      <c r="X1497" s="1">
        <v>-84.179730000000006</v>
      </c>
    </row>
    <row r="1498" spans="1:24">
      <c r="A1498" s="1">
        <v>1497</v>
      </c>
      <c r="B1498" s="1" t="s">
        <v>3063</v>
      </c>
      <c r="C1498" s="1" t="s">
        <v>2956</v>
      </c>
      <c r="D1498" s="1">
        <v>12.07761</v>
      </c>
      <c r="E1498" s="1">
        <v>-83.924700000000001</v>
      </c>
      <c r="F1498" s="1" t="s">
        <v>695</v>
      </c>
      <c r="G1498" s="1">
        <v>0</v>
      </c>
      <c r="H1498" s="1" t="s">
        <v>24</v>
      </c>
      <c r="I1498" s="1" t="s">
        <v>22</v>
      </c>
      <c r="J1498" s="1" t="s">
        <v>2973</v>
      </c>
      <c r="L1498" s="1" t="s">
        <v>61</v>
      </c>
      <c r="M1498" s="1" t="s">
        <v>695</v>
      </c>
      <c r="N1498" s="1">
        <v>0</v>
      </c>
      <c r="O1498" s="1" t="s">
        <v>24</v>
      </c>
      <c r="P1498" s="1" t="s">
        <v>25</v>
      </c>
      <c r="Q1498" s="1" t="s">
        <v>3064</v>
      </c>
      <c r="S1498" s="1" t="s">
        <v>21</v>
      </c>
      <c r="V1498" s="1" t="s">
        <v>3063</v>
      </c>
      <c r="W1498" s="1">
        <v>12.07761</v>
      </c>
      <c r="X1498" s="1">
        <v>-83.924700000000001</v>
      </c>
    </row>
    <row r="1499" spans="1:24">
      <c r="A1499" s="1">
        <v>1498</v>
      </c>
      <c r="B1499" s="1" t="s">
        <v>3065</v>
      </c>
      <c r="C1499" s="1" t="s">
        <v>2956</v>
      </c>
      <c r="D1499" s="1">
        <v>12.16278</v>
      </c>
      <c r="E1499" s="1">
        <v>-84.518990000000002</v>
      </c>
      <c r="F1499" s="1" t="s">
        <v>54</v>
      </c>
      <c r="G1499" s="1">
        <v>2</v>
      </c>
      <c r="H1499" s="1" t="s">
        <v>61</v>
      </c>
      <c r="I1499" s="1" t="s">
        <v>1087</v>
      </c>
      <c r="J1499" s="1" t="s">
        <v>2984</v>
      </c>
      <c r="L1499" s="1" t="s">
        <v>24</v>
      </c>
      <c r="M1499" s="1" t="s">
        <v>54</v>
      </c>
      <c r="N1499" s="1">
        <v>2</v>
      </c>
      <c r="O1499" s="1" t="s">
        <v>24</v>
      </c>
      <c r="P1499" s="1" t="s">
        <v>25</v>
      </c>
      <c r="Q1499" s="1" t="s">
        <v>2985</v>
      </c>
      <c r="S1499" s="1" t="s">
        <v>21</v>
      </c>
      <c r="V1499" s="1" t="s">
        <v>3065</v>
      </c>
      <c r="W1499" s="1">
        <v>12.16278</v>
      </c>
      <c r="X1499" s="1">
        <v>-84.518990000000002</v>
      </c>
    </row>
    <row r="1500" spans="1:24">
      <c r="A1500" s="1">
        <v>1499</v>
      </c>
      <c r="B1500" s="1" t="s">
        <v>3066</v>
      </c>
      <c r="C1500" s="1" t="s">
        <v>2956</v>
      </c>
      <c r="D1500" s="1">
        <v>12.162710000000001</v>
      </c>
      <c r="E1500" s="1">
        <v>-84.26388</v>
      </c>
      <c r="F1500" s="1" t="s">
        <v>216</v>
      </c>
      <c r="G1500" s="1">
        <v>0</v>
      </c>
      <c r="H1500" s="1" t="s">
        <v>21</v>
      </c>
      <c r="I1500" s="1" t="s">
        <v>1087</v>
      </c>
      <c r="J1500" s="1" t="s">
        <v>2984</v>
      </c>
      <c r="L1500" s="1" t="s">
        <v>24</v>
      </c>
      <c r="M1500" s="1" t="s">
        <v>216</v>
      </c>
      <c r="N1500" s="1">
        <v>0</v>
      </c>
      <c r="O1500" s="1" t="s">
        <v>21</v>
      </c>
      <c r="P1500" s="1" t="s">
        <v>1091</v>
      </c>
      <c r="Q1500" s="1">
        <v>2014</v>
      </c>
      <c r="S1500" s="1" t="s">
        <v>21</v>
      </c>
      <c r="V1500" s="1" t="s">
        <v>3066</v>
      </c>
      <c r="W1500" s="1">
        <v>12.162710000000001</v>
      </c>
      <c r="X1500" s="1">
        <v>-84.26388</v>
      </c>
    </row>
    <row r="1501" spans="1:24">
      <c r="A1501" s="1">
        <v>1500</v>
      </c>
      <c r="B1501" s="1" t="s">
        <v>3067</v>
      </c>
      <c r="C1501" s="1" t="s">
        <v>2956</v>
      </c>
      <c r="D1501" s="1">
        <v>12.162599999999999</v>
      </c>
      <c r="E1501" s="1">
        <v>-84.008759999999995</v>
      </c>
      <c r="F1501" s="1" t="s">
        <v>3822</v>
      </c>
      <c r="G1501" s="1">
        <v>5</v>
      </c>
      <c r="H1501" s="1" t="s">
        <v>21</v>
      </c>
      <c r="I1501" s="1" t="s">
        <v>22</v>
      </c>
      <c r="J1501" s="1" t="s">
        <v>2960</v>
      </c>
      <c r="L1501" s="1" t="s">
        <v>61</v>
      </c>
      <c r="M1501" s="1" t="s">
        <v>3822</v>
      </c>
      <c r="N1501" s="1">
        <v>4</v>
      </c>
      <c r="O1501" s="1" t="s">
        <v>21</v>
      </c>
      <c r="P1501" s="1" t="s">
        <v>22</v>
      </c>
      <c r="Q1501" s="1" t="s">
        <v>3068</v>
      </c>
      <c r="S1501" s="1" t="s">
        <v>61</v>
      </c>
      <c r="V1501" s="1" t="s">
        <v>3067</v>
      </c>
      <c r="W1501" s="1">
        <v>12.162599999999999</v>
      </c>
      <c r="X1501" s="1">
        <v>-84.008759999999995</v>
      </c>
    </row>
    <row r="1502" spans="1:24">
      <c r="A1502" s="1">
        <v>1501</v>
      </c>
      <c r="B1502" s="1" t="s">
        <v>3069</v>
      </c>
      <c r="C1502" s="1" t="s">
        <v>2956</v>
      </c>
      <c r="D1502" s="1">
        <v>12.247820000000001</v>
      </c>
      <c r="E1502" s="1">
        <v>-84.604759999999999</v>
      </c>
      <c r="F1502" s="1" t="s">
        <v>3823</v>
      </c>
      <c r="G1502" s="1">
        <v>7</v>
      </c>
      <c r="H1502" s="1" t="s">
        <v>21</v>
      </c>
      <c r="I1502" s="1" t="s">
        <v>1087</v>
      </c>
      <c r="J1502" s="1" t="s">
        <v>2984</v>
      </c>
      <c r="L1502" s="1" t="s">
        <v>24</v>
      </c>
      <c r="M1502" s="1" t="s">
        <v>3822</v>
      </c>
      <c r="N1502" s="1">
        <v>6</v>
      </c>
      <c r="O1502" s="1" t="s">
        <v>24</v>
      </c>
      <c r="P1502" s="1" t="s">
        <v>22</v>
      </c>
      <c r="Q1502" s="1" t="s">
        <v>3070</v>
      </c>
      <c r="S1502" s="1" t="s">
        <v>61</v>
      </c>
      <c r="V1502" s="1" t="s">
        <v>3069</v>
      </c>
      <c r="W1502" s="1">
        <v>12.247820000000001</v>
      </c>
      <c r="X1502" s="1">
        <v>-84.604759999999999</v>
      </c>
    </row>
    <row r="1503" spans="1:24">
      <c r="A1503" s="1">
        <v>1502</v>
      </c>
      <c r="B1503" s="1" t="s">
        <v>3071</v>
      </c>
      <c r="C1503" s="1" t="s">
        <v>2956</v>
      </c>
      <c r="D1503" s="1">
        <v>12.247719999999999</v>
      </c>
      <c r="E1503" s="1">
        <v>-84.349720000000005</v>
      </c>
      <c r="F1503" s="1" t="s">
        <v>216</v>
      </c>
      <c r="G1503" s="1">
        <v>0</v>
      </c>
      <c r="H1503" s="1" t="s">
        <v>24</v>
      </c>
      <c r="I1503" s="1" t="s">
        <v>1087</v>
      </c>
      <c r="J1503" s="1" t="s">
        <v>2984</v>
      </c>
      <c r="L1503" s="1" t="s">
        <v>24</v>
      </c>
      <c r="M1503" s="1" t="s">
        <v>216</v>
      </c>
      <c r="N1503" s="1">
        <v>0</v>
      </c>
      <c r="O1503" s="1" t="s">
        <v>21</v>
      </c>
      <c r="P1503" s="1" t="s">
        <v>25</v>
      </c>
      <c r="Q1503" s="1" t="s">
        <v>2991</v>
      </c>
      <c r="S1503" s="1" t="s">
        <v>21</v>
      </c>
      <c r="V1503" s="1" t="s">
        <v>3071</v>
      </c>
      <c r="W1503" s="1">
        <v>12.247719999999999</v>
      </c>
      <c r="X1503" s="1">
        <v>-84.349720000000005</v>
      </c>
    </row>
    <row r="1504" spans="1:24">
      <c r="A1504" s="1">
        <v>1503</v>
      </c>
      <c r="B1504" s="1" t="s">
        <v>3072</v>
      </c>
      <c r="C1504" s="1" t="s">
        <v>2956</v>
      </c>
      <c r="D1504" s="1">
        <v>12.24765</v>
      </c>
      <c r="E1504" s="1">
        <v>-84.09469</v>
      </c>
      <c r="F1504" s="1" t="s">
        <v>216</v>
      </c>
      <c r="G1504" s="1">
        <v>0</v>
      </c>
      <c r="H1504" s="1" t="s">
        <v>21</v>
      </c>
      <c r="I1504" s="1" t="s">
        <v>22</v>
      </c>
      <c r="J1504" s="1" t="s">
        <v>2973</v>
      </c>
      <c r="L1504" s="1" t="s">
        <v>61</v>
      </c>
      <c r="M1504" s="1" t="s">
        <v>688</v>
      </c>
      <c r="N1504" s="1">
        <v>0</v>
      </c>
      <c r="O1504" s="1" t="s">
        <v>21</v>
      </c>
      <c r="P1504" s="1" t="s">
        <v>22</v>
      </c>
      <c r="Q1504" s="1" t="s">
        <v>3033</v>
      </c>
      <c r="S1504" s="1" t="s">
        <v>61</v>
      </c>
      <c r="V1504" s="1" t="s">
        <v>3072</v>
      </c>
      <c r="W1504" s="1">
        <v>12.24765</v>
      </c>
      <c r="X1504" s="1">
        <v>-84.09469</v>
      </c>
    </row>
    <row r="1505" spans="1:24">
      <c r="A1505" s="1">
        <v>1504</v>
      </c>
      <c r="B1505" s="1" t="s">
        <v>3073</v>
      </c>
      <c r="C1505" s="1" t="s">
        <v>2956</v>
      </c>
      <c r="D1505" s="1">
        <v>12.33282</v>
      </c>
      <c r="E1505" s="1">
        <v>-84.689030000000002</v>
      </c>
      <c r="F1505" s="1" t="s">
        <v>3822</v>
      </c>
      <c r="G1505" s="1">
        <v>4</v>
      </c>
      <c r="H1505" s="1" t="s">
        <v>21</v>
      </c>
      <c r="I1505" s="1" t="s">
        <v>1087</v>
      </c>
      <c r="J1505" s="1" t="s">
        <v>2984</v>
      </c>
      <c r="L1505" s="1" t="s">
        <v>24</v>
      </c>
      <c r="M1505" s="1" t="s">
        <v>216</v>
      </c>
      <c r="N1505" s="1">
        <v>2</v>
      </c>
      <c r="O1505" s="1" t="s">
        <v>21</v>
      </c>
      <c r="P1505" s="1" t="s">
        <v>25</v>
      </c>
      <c r="Q1505" s="1" t="s">
        <v>2998</v>
      </c>
      <c r="S1505" s="1" t="s">
        <v>21</v>
      </c>
      <c r="V1505" s="1" t="s">
        <v>3073</v>
      </c>
      <c r="W1505" s="1">
        <v>12.33282</v>
      </c>
      <c r="X1505" s="1">
        <v>-84.689030000000002</v>
      </c>
    </row>
    <row r="1506" spans="1:24">
      <c r="A1506" s="1">
        <v>1505</v>
      </c>
      <c r="B1506" s="1" t="s">
        <v>3074</v>
      </c>
      <c r="C1506" s="1" t="s">
        <v>2956</v>
      </c>
      <c r="D1506" s="1">
        <v>12.332750000000001</v>
      </c>
      <c r="E1506" s="1">
        <v>-84.433909999999997</v>
      </c>
      <c r="F1506" s="1" t="s">
        <v>3822</v>
      </c>
      <c r="G1506" s="1">
        <v>6</v>
      </c>
      <c r="H1506" s="1" t="s">
        <v>21</v>
      </c>
      <c r="I1506" s="1" t="s">
        <v>22</v>
      </c>
      <c r="J1506" s="1" t="s">
        <v>2973</v>
      </c>
      <c r="L1506" s="1" t="s">
        <v>61</v>
      </c>
      <c r="M1506" s="1" t="s">
        <v>3822</v>
      </c>
      <c r="N1506" s="1">
        <v>4</v>
      </c>
      <c r="O1506" s="1" t="s">
        <v>21</v>
      </c>
      <c r="P1506" s="1" t="s">
        <v>25</v>
      </c>
      <c r="Q1506" s="1" t="s">
        <v>3001</v>
      </c>
      <c r="S1506" s="1" t="s">
        <v>21</v>
      </c>
      <c r="V1506" s="1" t="s">
        <v>3074</v>
      </c>
      <c r="W1506" s="1">
        <v>12.332750000000001</v>
      </c>
      <c r="X1506" s="1">
        <v>-84.433909999999997</v>
      </c>
    </row>
    <row r="1507" spans="1:24">
      <c r="A1507" s="1">
        <v>1506</v>
      </c>
      <c r="B1507" s="1" t="s">
        <v>3075</v>
      </c>
      <c r="C1507" s="1" t="s">
        <v>2956</v>
      </c>
      <c r="D1507" s="1">
        <v>11.525399999999999</v>
      </c>
      <c r="E1507" s="1">
        <v>-84.520600000000002</v>
      </c>
      <c r="F1507" s="1" t="s">
        <v>3822</v>
      </c>
      <c r="G1507" s="1">
        <v>6</v>
      </c>
      <c r="H1507" s="1" t="s">
        <v>21</v>
      </c>
      <c r="I1507" s="1" t="s">
        <v>22</v>
      </c>
      <c r="J1507" s="1" t="s">
        <v>2973</v>
      </c>
      <c r="L1507" s="1" t="s">
        <v>61</v>
      </c>
      <c r="M1507" s="1" t="s">
        <v>54</v>
      </c>
      <c r="N1507" s="1">
        <v>2</v>
      </c>
      <c r="O1507" s="1" t="s">
        <v>21</v>
      </c>
      <c r="P1507" s="1" t="s">
        <v>22</v>
      </c>
      <c r="Q1507" s="1" t="s">
        <v>3033</v>
      </c>
      <c r="S1507" s="1" t="s">
        <v>61</v>
      </c>
      <c r="V1507" s="1" t="s">
        <v>3075</v>
      </c>
      <c r="W1507" s="1">
        <v>11.525399999999999</v>
      </c>
      <c r="X1507" s="1">
        <v>-84.520600000000002</v>
      </c>
    </row>
    <row r="1508" spans="1:24">
      <c r="A1508" s="1">
        <v>1507</v>
      </c>
      <c r="B1508" s="1" t="s">
        <v>3076</v>
      </c>
      <c r="C1508" s="1" t="s">
        <v>2956</v>
      </c>
      <c r="D1508" s="1">
        <v>11.5261</v>
      </c>
      <c r="E1508" s="1">
        <v>-84.264889999999994</v>
      </c>
      <c r="F1508" s="1" t="s">
        <v>3823</v>
      </c>
      <c r="G1508" s="1">
        <v>9</v>
      </c>
      <c r="H1508" s="1" t="s">
        <v>21</v>
      </c>
      <c r="I1508" s="1" t="s">
        <v>22</v>
      </c>
      <c r="J1508" s="1" t="s">
        <v>1199</v>
      </c>
      <c r="L1508" s="1" t="s">
        <v>61</v>
      </c>
      <c r="M1508" s="1" t="s">
        <v>3822</v>
      </c>
      <c r="N1508" s="1">
        <v>6</v>
      </c>
      <c r="O1508" s="1" t="s">
        <v>21</v>
      </c>
      <c r="P1508" s="1" t="s">
        <v>25</v>
      </c>
      <c r="Q1508" s="1" t="s">
        <v>3077</v>
      </c>
      <c r="S1508" s="1" t="s">
        <v>21</v>
      </c>
      <c r="V1508" s="1" t="s">
        <v>3076</v>
      </c>
      <c r="W1508" s="1">
        <v>11.5261</v>
      </c>
      <c r="X1508" s="1">
        <v>-84.264889999999994</v>
      </c>
    </row>
    <row r="1509" spans="1:24">
      <c r="A1509" s="1">
        <v>1508</v>
      </c>
      <c r="B1509" s="1" t="s">
        <v>3078</v>
      </c>
      <c r="C1509" s="1" t="s">
        <v>2956</v>
      </c>
      <c r="D1509" s="1">
        <v>11.52525</v>
      </c>
      <c r="E1509" s="1">
        <v>-84.010630000000006</v>
      </c>
      <c r="F1509" s="1" t="s">
        <v>3822</v>
      </c>
      <c r="G1509" s="1">
        <v>6</v>
      </c>
      <c r="H1509" s="1" t="s">
        <v>21</v>
      </c>
      <c r="I1509" s="1" t="s">
        <v>22</v>
      </c>
      <c r="J1509" s="1" t="s">
        <v>2973</v>
      </c>
      <c r="L1509" s="1" t="s">
        <v>61</v>
      </c>
      <c r="M1509" s="1" t="s">
        <v>686</v>
      </c>
      <c r="N1509" s="1">
        <v>2</v>
      </c>
      <c r="O1509" s="1" t="s">
        <v>21</v>
      </c>
      <c r="P1509" s="1" t="s">
        <v>25</v>
      </c>
      <c r="Q1509" s="1" t="s">
        <v>3042</v>
      </c>
      <c r="S1509" s="1" t="s">
        <v>21</v>
      </c>
      <c r="V1509" s="1" t="s">
        <v>3078</v>
      </c>
      <c r="W1509" s="1">
        <v>11.52525</v>
      </c>
      <c r="X1509" s="1">
        <v>-84.010630000000006</v>
      </c>
    </row>
    <row r="1510" spans="1:24">
      <c r="A1510" s="1">
        <v>1509</v>
      </c>
      <c r="B1510" s="1" t="s">
        <v>3079</v>
      </c>
      <c r="C1510" s="1" t="s">
        <v>2956</v>
      </c>
      <c r="D1510" s="1">
        <v>11.05818</v>
      </c>
      <c r="E1510" s="1">
        <v>-84.052400000000006</v>
      </c>
      <c r="F1510" s="1" t="s">
        <v>3823</v>
      </c>
      <c r="G1510" s="1">
        <v>9</v>
      </c>
      <c r="H1510" s="1" t="s">
        <v>21</v>
      </c>
      <c r="I1510" s="1" t="s">
        <v>1098</v>
      </c>
      <c r="J1510" s="1" t="s">
        <v>3003</v>
      </c>
      <c r="L1510" s="1" t="s">
        <v>21</v>
      </c>
      <c r="M1510" s="1" t="s">
        <v>3823</v>
      </c>
      <c r="N1510" s="1">
        <v>9</v>
      </c>
      <c r="O1510" s="1" t="s">
        <v>21</v>
      </c>
      <c r="P1510" s="1" t="s">
        <v>25</v>
      </c>
      <c r="Q1510" s="1" t="s">
        <v>3080</v>
      </c>
      <c r="S1510" s="1" t="s">
        <v>21</v>
      </c>
      <c r="V1510" s="1" t="s">
        <v>3079</v>
      </c>
      <c r="W1510" s="1">
        <v>11.05818</v>
      </c>
      <c r="X1510" s="1">
        <v>-84.052400000000006</v>
      </c>
    </row>
    <row r="1511" spans="1:24">
      <c r="A1511" s="1">
        <v>1510</v>
      </c>
      <c r="B1511" s="1" t="s">
        <v>3081</v>
      </c>
      <c r="C1511" s="1" t="s">
        <v>2956</v>
      </c>
      <c r="D1511" s="1">
        <v>11.567640000000001</v>
      </c>
      <c r="E1511" s="1">
        <v>-83.840159999999997</v>
      </c>
      <c r="F1511" s="1" t="s">
        <v>3823</v>
      </c>
      <c r="G1511" s="1">
        <v>9</v>
      </c>
      <c r="H1511" s="1" t="s">
        <v>21</v>
      </c>
      <c r="I1511" s="1" t="s">
        <v>22</v>
      </c>
      <c r="J1511" s="1" t="s">
        <v>3026</v>
      </c>
      <c r="L1511" s="1" t="s">
        <v>61</v>
      </c>
      <c r="M1511" s="1" t="s">
        <v>3822</v>
      </c>
      <c r="N1511" s="1">
        <v>4</v>
      </c>
      <c r="O1511" s="1" t="s">
        <v>21</v>
      </c>
      <c r="P1511" s="1" t="s">
        <v>25</v>
      </c>
      <c r="Q1511" s="1" t="s">
        <v>3082</v>
      </c>
      <c r="S1511" s="1" t="s">
        <v>21</v>
      </c>
      <c r="V1511" s="1" t="s">
        <v>3081</v>
      </c>
      <c r="W1511" s="1">
        <v>11.567640000000001</v>
      </c>
      <c r="X1511" s="1">
        <v>-83.840159999999997</v>
      </c>
    </row>
    <row r="1512" spans="1:24">
      <c r="A1512" s="1">
        <v>1511</v>
      </c>
      <c r="B1512" s="1" t="s">
        <v>3083</v>
      </c>
      <c r="C1512" s="1" t="s">
        <v>2956</v>
      </c>
      <c r="D1512" s="1">
        <v>11.61103</v>
      </c>
      <c r="E1512" s="1">
        <v>-84.434119999999993</v>
      </c>
      <c r="F1512" s="1" t="s">
        <v>54</v>
      </c>
      <c r="G1512" s="1">
        <v>0</v>
      </c>
      <c r="H1512" s="1" t="s">
        <v>21</v>
      </c>
      <c r="I1512" s="1" t="s">
        <v>22</v>
      </c>
      <c r="J1512" s="1" t="s">
        <v>2973</v>
      </c>
      <c r="L1512" s="1" t="s">
        <v>61</v>
      </c>
      <c r="M1512" s="1" t="s">
        <v>216</v>
      </c>
      <c r="N1512" s="1">
        <v>0</v>
      </c>
      <c r="O1512" s="1" t="s">
        <v>21</v>
      </c>
      <c r="P1512" s="1" t="s">
        <v>25</v>
      </c>
      <c r="Q1512" s="1" t="s">
        <v>3038</v>
      </c>
      <c r="S1512" s="1" t="s">
        <v>21</v>
      </c>
      <c r="V1512" s="1" t="s">
        <v>3083</v>
      </c>
      <c r="W1512" s="1">
        <v>11.61103</v>
      </c>
      <c r="X1512" s="1">
        <v>-84.434119999999993</v>
      </c>
    </row>
    <row r="1513" spans="1:24">
      <c r="A1513" s="1">
        <v>1512</v>
      </c>
      <c r="B1513" s="1" t="s">
        <v>3084</v>
      </c>
      <c r="C1513" s="1" t="s">
        <v>2956</v>
      </c>
      <c r="D1513" s="1">
        <v>11.652850000000001</v>
      </c>
      <c r="E1513" s="1">
        <v>-84.520200000000003</v>
      </c>
      <c r="F1513" s="1" t="s">
        <v>3822</v>
      </c>
      <c r="G1513" s="1">
        <v>3</v>
      </c>
      <c r="H1513" s="1" t="s">
        <v>21</v>
      </c>
      <c r="I1513" s="1" t="s">
        <v>22</v>
      </c>
      <c r="J1513" s="1" t="s">
        <v>2957</v>
      </c>
      <c r="L1513" s="1" t="s">
        <v>61</v>
      </c>
      <c r="M1513" s="1" t="s">
        <v>3822</v>
      </c>
      <c r="N1513" s="1">
        <v>3</v>
      </c>
      <c r="O1513" s="1" t="s">
        <v>21</v>
      </c>
      <c r="P1513" s="1" t="s">
        <v>25</v>
      </c>
      <c r="Q1513" s="1" t="s">
        <v>3038</v>
      </c>
      <c r="S1513" s="1" t="s">
        <v>21</v>
      </c>
      <c r="V1513" s="1" t="s">
        <v>3084</v>
      </c>
      <c r="W1513" s="1">
        <v>11.652850000000001</v>
      </c>
      <c r="X1513" s="1">
        <v>-84.520200000000003</v>
      </c>
    </row>
    <row r="1514" spans="1:24">
      <c r="A1514" s="1">
        <v>1513</v>
      </c>
      <c r="B1514" s="1" t="s">
        <v>3085</v>
      </c>
      <c r="C1514" s="1" t="s">
        <v>2956</v>
      </c>
      <c r="D1514" s="1">
        <v>11.611000000000001</v>
      </c>
      <c r="E1514" s="1">
        <v>-84.094009999999997</v>
      </c>
      <c r="F1514" s="1" t="s">
        <v>686</v>
      </c>
      <c r="G1514" s="1">
        <v>1</v>
      </c>
      <c r="H1514" s="1" t="s">
        <v>21</v>
      </c>
      <c r="I1514" s="1" t="s">
        <v>22</v>
      </c>
      <c r="J1514" s="1" t="s">
        <v>2957</v>
      </c>
      <c r="L1514" s="1" t="s">
        <v>61</v>
      </c>
      <c r="M1514" s="1" t="s">
        <v>686</v>
      </c>
      <c r="N1514" s="1">
        <v>0</v>
      </c>
      <c r="O1514" s="1" t="s">
        <v>21</v>
      </c>
      <c r="P1514" s="1" t="s">
        <v>25</v>
      </c>
      <c r="Q1514" s="1" t="s">
        <v>3086</v>
      </c>
      <c r="S1514" s="1" t="s">
        <v>21</v>
      </c>
      <c r="V1514" s="1" t="s">
        <v>3085</v>
      </c>
      <c r="W1514" s="1">
        <v>11.611000000000001</v>
      </c>
      <c r="X1514" s="1">
        <v>-84.094009999999997</v>
      </c>
    </row>
    <row r="1515" spans="1:24">
      <c r="A1515" s="1">
        <v>1514</v>
      </c>
      <c r="B1515" s="1" t="s">
        <v>3087</v>
      </c>
      <c r="C1515" s="1" t="s">
        <v>2956</v>
      </c>
      <c r="D1515" s="1">
        <v>11.61008</v>
      </c>
      <c r="E1515" s="1">
        <v>-83.839680000000001</v>
      </c>
      <c r="F1515" s="1" t="s">
        <v>686</v>
      </c>
      <c r="G1515" s="1">
        <v>0</v>
      </c>
      <c r="H1515" s="1" t="s">
        <v>21</v>
      </c>
      <c r="I1515" s="1" t="s">
        <v>22</v>
      </c>
      <c r="J1515" s="1" t="s">
        <v>2973</v>
      </c>
      <c r="L1515" s="1" t="s">
        <v>61</v>
      </c>
      <c r="M1515" s="1" t="s">
        <v>686</v>
      </c>
      <c r="N1515" s="1">
        <v>0</v>
      </c>
      <c r="O1515" s="1" t="s">
        <v>21</v>
      </c>
      <c r="P1515" s="1" t="s">
        <v>25</v>
      </c>
      <c r="Q1515" s="1" t="s">
        <v>3088</v>
      </c>
      <c r="S1515" s="1" t="s">
        <v>21</v>
      </c>
      <c r="V1515" s="1" t="s">
        <v>3087</v>
      </c>
      <c r="W1515" s="1">
        <v>11.61008</v>
      </c>
      <c r="X1515" s="1">
        <v>-83.839680000000001</v>
      </c>
    </row>
    <row r="1516" spans="1:24">
      <c r="A1516" s="1">
        <v>1515</v>
      </c>
      <c r="B1516" s="1" t="s">
        <v>3089</v>
      </c>
      <c r="C1516" s="1" t="s">
        <v>2956</v>
      </c>
      <c r="D1516" s="1">
        <v>11.143219999999999</v>
      </c>
      <c r="E1516" s="1">
        <v>-84.391689999999997</v>
      </c>
      <c r="F1516" s="1" t="s">
        <v>54</v>
      </c>
      <c r="G1516" s="1">
        <v>2</v>
      </c>
      <c r="H1516" s="1" t="s">
        <v>21</v>
      </c>
      <c r="I1516" s="1" t="s">
        <v>22</v>
      </c>
      <c r="J1516" s="1" t="s">
        <v>2973</v>
      </c>
      <c r="L1516" s="1" t="s">
        <v>61</v>
      </c>
      <c r="M1516" s="1" t="s">
        <v>686</v>
      </c>
      <c r="N1516" s="1">
        <v>0</v>
      </c>
      <c r="O1516" s="1" t="s">
        <v>21</v>
      </c>
      <c r="P1516" s="1" t="s">
        <v>22</v>
      </c>
      <c r="Q1516" s="1" t="s">
        <v>2971</v>
      </c>
      <c r="S1516" s="1" t="s">
        <v>61</v>
      </c>
      <c r="V1516" s="1" t="s">
        <v>3089</v>
      </c>
      <c r="W1516" s="1">
        <v>11.143219999999999</v>
      </c>
      <c r="X1516" s="1">
        <v>-84.391689999999997</v>
      </c>
    </row>
    <row r="1517" spans="1:24">
      <c r="A1517" s="1">
        <v>1516</v>
      </c>
      <c r="B1517" s="1" t="s">
        <v>3090</v>
      </c>
      <c r="C1517" s="1" t="s">
        <v>2956</v>
      </c>
      <c r="D1517" s="1">
        <v>11.01613</v>
      </c>
      <c r="E1517" s="1">
        <v>-84.434889999999996</v>
      </c>
      <c r="F1517" s="1" t="s">
        <v>54</v>
      </c>
      <c r="G1517" s="1">
        <v>2</v>
      </c>
      <c r="H1517" s="1" t="s">
        <v>21</v>
      </c>
      <c r="I1517" s="1" t="s">
        <v>22</v>
      </c>
      <c r="J1517" s="1" t="s">
        <v>3026</v>
      </c>
      <c r="L1517" s="1" t="s">
        <v>61</v>
      </c>
      <c r="M1517" s="1" t="s">
        <v>54</v>
      </c>
      <c r="N1517" s="1">
        <v>2</v>
      </c>
      <c r="O1517" s="1" t="s">
        <v>21</v>
      </c>
      <c r="P1517" s="1" t="s">
        <v>22</v>
      </c>
      <c r="Q1517" s="1" t="s">
        <v>3023</v>
      </c>
      <c r="S1517" s="1" t="s">
        <v>61</v>
      </c>
      <c r="V1517" s="1" t="s">
        <v>3090</v>
      </c>
      <c r="W1517" s="1">
        <v>11.01613</v>
      </c>
      <c r="X1517" s="1">
        <v>-84.434889999999996</v>
      </c>
    </row>
    <row r="1518" spans="1:24">
      <c r="A1518" s="1">
        <v>1517</v>
      </c>
      <c r="B1518" s="1" t="s">
        <v>3091</v>
      </c>
      <c r="C1518" s="1" t="s">
        <v>2956</v>
      </c>
      <c r="D1518" s="1">
        <v>11.69538</v>
      </c>
      <c r="E1518" s="1">
        <v>-84.52055</v>
      </c>
      <c r="F1518" s="1" t="s">
        <v>3822</v>
      </c>
      <c r="G1518" s="1">
        <v>6</v>
      </c>
      <c r="H1518" s="1" t="s">
        <v>21</v>
      </c>
      <c r="I1518" s="1" t="s">
        <v>22</v>
      </c>
      <c r="J1518" s="1" t="s">
        <v>1199</v>
      </c>
      <c r="L1518" s="1" t="s">
        <v>61</v>
      </c>
      <c r="M1518" s="1" t="s">
        <v>3822</v>
      </c>
      <c r="N1518" s="1">
        <v>3</v>
      </c>
      <c r="O1518" s="1" t="s">
        <v>21</v>
      </c>
      <c r="P1518" s="1" t="s">
        <v>25</v>
      </c>
      <c r="Q1518" s="1" t="s">
        <v>3038</v>
      </c>
      <c r="S1518" s="1" t="s">
        <v>21</v>
      </c>
      <c r="V1518" s="1" t="s">
        <v>3091</v>
      </c>
      <c r="W1518" s="1">
        <v>11.69538</v>
      </c>
      <c r="X1518" s="1">
        <v>-84.52055</v>
      </c>
    </row>
    <row r="1519" spans="1:24">
      <c r="A1519" s="1">
        <v>1518</v>
      </c>
      <c r="B1519" s="1" t="s">
        <v>3092</v>
      </c>
      <c r="C1519" s="1" t="s">
        <v>2956</v>
      </c>
      <c r="D1519" s="1">
        <v>11.82283</v>
      </c>
      <c r="E1519" s="1">
        <v>-84.520139999999998</v>
      </c>
      <c r="F1519" s="1" t="s">
        <v>686</v>
      </c>
      <c r="G1519" s="1">
        <v>2</v>
      </c>
      <c r="H1519" s="1" t="s">
        <v>21</v>
      </c>
      <c r="I1519" s="1" t="s">
        <v>1087</v>
      </c>
      <c r="J1519" s="1" t="s">
        <v>2965</v>
      </c>
      <c r="L1519" s="1" t="s">
        <v>24</v>
      </c>
      <c r="M1519" s="1" t="s">
        <v>686</v>
      </c>
      <c r="N1519" s="1">
        <v>2</v>
      </c>
      <c r="O1519" s="1" t="s">
        <v>21</v>
      </c>
      <c r="P1519" s="1" t="s">
        <v>1098</v>
      </c>
      <c r="Q1519" s="1" t="s">
        <v>3093</v>
      </c>
      <c r="S1519" s="1" t="s">
        <v>21</v>
      </c>
      <c r="V1519" s="1" t="s">
        <v>3092</v>
      </c>
      <c r="W1519" s="1">
        <v>11.82283</v>
      </c>
      <c r="X1519" s="1">
        <v>-84.520139999999998</v>
      </c>
    </row>
    <row r="1520" spans="1:24">
      <c r="A1520" s="1">
        <v>1519</v>
      </c>
      <c r="B1520" s="1" t="s">
        <v>3094</v>
      </c>
      <c r="C1520" s="1" t="s">
        <v>2956</v>
      </c>
      <c r="D1520" s="1">
        <v>11.69609</v>
      </c>
      <c r="E1520" s="1">
        <v>-84.264889999999994</v>
      </c>
      <c r="F1520" s="1" t="s">
        <v>216</v>
      </c>
      <c r="G1520" s="1">
        <v>0</v>
      </c>
      <c r="H1520" s="1" t="s">
        <v>21</v>
      </c>
      <c r="I1520" s="1" t="s">
        <v>22</v>
      </c>
      <c r="J1520" s="1" t="s">
        <v>2973</v>
      </c>
      <c r="L1520" s="1" t="s">
        <v>61</v>
      </c>
      <c r="M1520" s="1" t="s">
        <v>686</v>
      </c>
      <c r="N1520" s="1">
        <v>0</v>
      </c>
      <c r="O1520" s="1" t="s">
        <v>21</v>
      </c>
      <c r="P1520" s="1" t="s">
        <v>22</v>
      </c>
      <c r="Q1520" s="1" t="s">
        <v>2971</v>
      </c>
      <c r="S1520" s="1" t="s">
        <v>61</v>
      </c>
      <c r="V1520" s="1" t="s">
        <v>3094</v>
      </c>
      <c r="W1520" s="1">
        <v>11.69609</v>
      </c>
      <c r="X1520" s="1">
        <v>-84.264889999999994</v>
      </c>
    </row>
    <row r="1521" spans="1:24">
      <c r="A1521" s="1">
        <v>1520</v>
      </c>
      <c r="B1521" s="1" t="s">
        <v>3095</v>
      </c>
      <c r="C1521" s="1" t="s">
        <v>2956</v>
      </c>
      <c r="D1521" s="1">
        <v>11.69523</v>
      </c>
      <c r="E1521" s="1">
        <v>-84.010570000000001</v>
      </c>
      <c r="F1521" s="1" t="s">
        <v>3823</v>
      </c>
      <c r="G1521" s="1">
        <v>9</v>
      </c>
      <c r="H1521" s="1" t="s">
        <v>21</v>
      </c>
      <c r="I1521" s="1" t="s">
        <v>22</v>
      </c>
      <c r="J1521" s="1" t="s">
        <v>2973</v>
      </c>
      <c r="L1521" s="1" t="s">
        <v>61</v>
      </c>
      <c r="M1521" s="1" t="s">
        <v>3823</v>
      </c>
      <c r="N1521" s="1">
        <v>7</v>
      </c>
      <c r="O1521" s="1" t="s">
        <v>21</v>
      </c>
      <c r="P1521" s="1" t="s">
        <v>22</v>
      </c>
      <c r="Q1521" s="1" t="s">
        <v>3023</v>
      </c>
      <c r="S1521" s="1" t="s">
        <v>61</v>
      </c>
      <c r="V1521" s="1" t="s">
        <v>3095</v>
      </c>
      <c r="W1521" s="1">
        <v>11.69523</v>
      </c>
      <c r="X1521" s="1">
        <v>-84.010570000000001</v>
      </c>
    </row>
    <row r="1522" spans="1:24">
      <c r="A1522" s="1">
        <v>1521</v>
      </c>
      <c r="B1522" s="1" t="s">
        <v>3096</v>
      </c>
      <c r="C1522" s="1" t="s">
        <v>2956</v>
      </c>
      <c r="D1522" s="1">
        <v>11.69609</v>
      </c>
      <c r="E1522" s="1">
        <v>-83.75488</v>
      </c>
      <c r="F1522" s="1" t="s">
        <v>3823</v>
      </c>
      <c r="G1522" s="1">
        <v>9</v>
      </c>
      <c r="H1522" s="1" t="s">
        <v>21</v>
      </c>
      <c r="I1522" s="1" t="s">
        <v>22</v>
      </c>
      <c r="J1522" s="1" t="s">
        <v>1199</v>
      </c>
      <c r="L1522" s="1" t="s">
        <v>61</v>
      </c>
      <c r="M1522" s="1" t="s">
        <v>3822</v>
      </c>
      <c r="N1522" s="1">
        <v>5</v>
      </c>
      <c r="O1522" s="1" t="s">
        <v>21</v>
      </c>
      <c r="P1522" s="1" t="s">
        <v>25</v>
      </c>
      <c r="Q1522" s="1" t="s">
        <v>3082</v>
      </c>
      <c r="S1522" s="1" t="s">
        <v>21</v>
      </c>
      <c r="V1522" s="1" t="s">
        <v>3096</v>
      </c>
      <c r="W1522" s="1">
        <v>11.69609</v>
      </c>
      <c r="X1522" s="1">
        <v>-83.75488</v>
      </c>
    </row>
    <row r="1523" spans="1:24">
      <c r="A1523" s="1">
        <v>1522</v>
      </c>
      <c r="B1523" s="1" t="s">
        <v>3097</v>
      </c>
      <c r="C1523" s="1" t="s">
        <v>2956</v>
      </c>
      <c r="D1523" s="1">
        <v>11.142390000000001</v>
      </c>
      <c r="E1523" s="1">
        <v>-84.136589999999998</v>
      </c>
      <c r="F1523" s="1" t="s">
        <v>3823</v>
      </c>
      <c r="G1523" s="1">
        <v>9</v>
      </c>
      <c r="H1523" s="1" t="s">
        <v>21</v>
      </c>
      <c r="I1523" s="1" t="s">
        <v>1098</v>
      </c>
      <c r="J1523" s="1" t="s">
        <v>3003</v>
      </c>
      <c r="L1523" s="1" t="s">
        <v>21</v>
      </c>
      <c r="M1523" s="1" t="s">
        <v>3823</v>
      </c>
      <c r="N1523" s="1">
        <v>9</v>
      </c>
      <c r="O1523" s="1" t="s">
        <v>24</v>
      </c>
      <c r="P1523" s="1" t="s">
        <v>25</v>
      </c>
      <c r="Q1523" s="1" t="s">
        <v>3027</v>
      </c>
      <c r="S1523" s="1" t="s">
        <v>21</v>
      </c>
      <c r="U1523" s="1" t="s">
        <v>3005</v>
      </c>
      <c r="V1523" s="1" t="s">
        <v>3097</v>
      </c>
      <c r="W1523" s="1">
        <v>11.142390000000001</v>
      </c>
      <c r="X1523" s="1">
        <v>-84.136589999999998</v>
      </c>
    </row>
    <row r="1524" spans="1:24">
      <c r="A1524" s="1">
        <v>1523</v>
      </c>
      <c r="B1524" s="1" t="s">
        <v>3098</v>
      </c>
      <c r="C1524" s="1" t="s">
        <v>2956</v>
      </c>
      <c r="D1524" s="1">
        <v>11.015359999999999</v>
      </c>
      <c r="E1524" s="1">
        <v>-84.180769999999995</v>
      </c>
      <c r="F1524" s="1" t="s">
        <v>3823</v>
      </c>
      <c r="G1524" s="1">
        <v>9</v>
      </c>
      <c r="H1524" s="1" t="s">
        <v>21</v>
      </c>
      <c r="I1524" s="1" t="s">
        <v>22</v>
      </c>
      <c r="J1524" s="1" t="s">
        <v>2968</v>
      </c>
      <c r="L1524" s="1" t="s">
        <v>61</v>
      </c>
      <c r="M1524" s="1" t="s">
        <v>3823</v>
      </c>
      <c r="N1524" s="1">
        <v>9</v>
      </c>
      <c r="O1524" s="1" t="s">
        <v>21</v>
      </c>
      <c r="P1524" s="1" t="s">
        <v>25</v>
      </c>
      <c r="Q1524" s="1" t="s">
        <v>3015</v>
      </c>
      <c r="S1524" s="1" t="s">
        <v>21</v>
      </c>
      <c r="V1524" s="1" t="s">
        <v>3098</v>
      </c>
      <c r="W1524" s="1">
        <v>11.015359999999999</v>
      </c>
      <c r="X1524" s="1">
        <v>-84.180769999999995</v>
      </c>
    </row>
    <row r="1525" spans="1:24">
      <c r="A1525" s="1">
        <v>1524</v>
      </c>
      <c r="B1525" s="1" t="s">
        <v>3099</v>
      </c>
      <c r="C1525" s="1" t="s">
        <v>2956</v>
      </c>
      <c r="D1525" s="1">
        <v>11.993550000000001</v>
      </c>
      <c r="E1525" s="1">
        <v>-84.604519999999994</v>
      </c>
      <c r="F1525" s="1" t="s">
        <v>54</v>
      </c>
      <c r="G1525" s="1">
        <v>2</v>
      </c>
      <c r="H1525" s="1" t="s">
        <v>21</v>
      </c>
      <c r="I1525" s="1" t="s">
        <v>1087</v>
      </c>
      <c r="J1525" s="1" t="s">
        <v>2965</v>
      </c>
      <c r="L1525" s="1" t="s">
        <v>24</v>
      </c>
      <c r="M1525" s="1" t="s">
        <v>686</v>
      </c>
      <c r="N1525" s="1">
        <v>0</v>
      </c>
      <c r="O1525" s="1" t="s">
        <v>21</v>
      </c>
      <c r="P1525" s="1" t="s">
        <v>25</v>
      </c>
      <c r="Q1525" s="1" t="s">
        <v>3100</v>
      </c>
      <c r="S1525" s="1" t="s">
        <v>61</v>
      </c>
      <c r="V1525" s="1" t="s">
        <v>3099</v>
      </c>
      <c r="W1525" s="1">
        <v>11.993550000000001</v>
      </c>
      <c r="X1525" s="1">
        <v>-84.604519999999994</v>
      </c>
    </row>
    <row r="1526" spans="1:24">
      <c r="A1526" s="1">
        <v>1525</v>
      </c>
      <c r="B1526" s="1" t="s">
        <v>3101</v>
      </c>
      <c r="C1526" s="1" t="s">
        <v>2956</v>
      </c>
      <c r="D1526" s="1">
        <v>11.78102</v>
      </c>
      <c r="E1526" s="1">
        <v>-84.434100000000001</v>
      </c>
      <c r="F1526" s="1" t="s">
        <v>216</v>
      </c>
      <c r="G1526" s="1">
        <v>0</v>
      </c>
      <c r="H1526" s="1" t="s">
        <v>21</v>
      </c>
      <c r="I1526" s="1" t="s">
        <v>22</v>
      </c>
      <c r="J1526" s="1" t="s">
        <v>2973</v>
      </c>
      <c r="L1526" s="1" t="s">
        <v>61</v>
      </c>
      <c r="M1526" s="1" t="s">
        <v>216</v>
      </c>
      <c r="N1526" s="1">
        <v>0</v>
      </c>
      <c r="O1526" s="1" t="s">
        <v>21</v>
      </c>
      <c r="P1526" s="1" t="s">
        <v>25</v>
      </c>
      <c r="Q1526" s="1" t="s">
        <v>3102</v>
      </c>
      <c r="S1526" s="1" t="s">
        <v>21</v>
      </c>
      <c r="V1526" s="1" t="s">
        <v>3101</v>
      </c>
      <c r="W1526" s="1">
        <v>11.78102</v>
      </c>
      <c r="X1526" s="1">
        <v>-84.434100000000001</v>
      </c>
    </row>
    <row r="1527" spans="1:24">
      <c r="A1527" s="1">
        <v>1526</v>
      </c>
      <c r="B1527" s="1" t="s">
        <v>3103</v>
      </c>
      <c r="C1527" s="1" t="s">
        <v>2956</v>
      </c>
      <c r="D1527" s="1">
        <v>11.78018</v>
      </c>
      <c r="E1527" s="1">
        <v>-84.179699999999997</v>
      </c>
      <c r="F1527" s="1" t="s">
        <v>3822</v>
      </c>
      <c r="G1527" s="1">
        <v>4</v>
      </c>
      <c r="H1527" s="1" t="s">
        <v>21</v>
      </c>
      <c r="I1527" s="1" t="s">
        <v>22</v>
      </c>
      <c r="J1527" s="1" t="s">
        <v>3026</v>
      </c>
      <c r="L1527" s="1" t="s">
        <v>61</v>
      </c>
      <c r="M1527" s="1" t="s">
        <v>686</v>
      </c>
      <c r="N1527" s="1">
        <v>2</v>
      </c>
      <c r="O1527" s="1" t="s">
        <v>21</v>
      </c>
      <c r="P1527" s="1" t="s">
        <v>25</v>
      </c>
      <c r="Q1527" s="1" t="s">
        <v>3104</v>
      </c>
      <c r="S1527" s="1" t="s">
        <v>21</v>
      </c>
      <c r="V1527" s="1" t="s">
        <v>3103</v>
      </c>
      <c r="W1527" s="1">
        <v>11.78018</v>
      </c>
      <c r="X1527" s="1">
        <v>-84.179699999999997</v>
      </c>
    </row>
    <row r="1528" spans="1:24">
      <c r="A1528" s="1">
        <v>1527</v>
      </c>
      <c r="B1528" s="1" t="s">
        <v>3105</v>
      </c>
      <c r="C1528" s="1" t="s">
        <v>2956</v>
      </c>
      <c r="D1528" s="1">
        <v>11.143129999999999</v>
      </c>
      <c r="E1528" s="1">
        <v>-83.881479999999996</v>
      </c>
      <c r="F1528" s="1" t="s">
        <v>3823</v>
      </c>
      <c r="G1528" s="1">
        <v>9</v>
      </c>
      <c r="H1528" s="1" t="s">
        <v>21</v>
      </c>
      <c r="I1528" s="1" t="s">
        <v>22</v>
      </c>
      <c r="J1528" s="1" t="s">
        <v>2957</v>
      </c>
      <c r="L1528" s="1" t="s">
        <v>61</v>
      </c>
      <c r="M1528" s="1" t="s">
        <v>3823</v>
      </c>
      <c r="N1528" s="1">
        <v>9</v>
      </c>
      <c r="O1528" s="1" t="s">
        <v>21</v>
      </c>
      <c r="P1528" s="1" t="s">
        <v>22</v>
      </c>
      <c r="Q1528" s="1" t="s">
        <v>3023</v>
      </c>
      <c r="S1528" s="1" t="s">
        <v>61</v>
      </c>
      <c r="V1528" s="1" t="s">
        <v>3105</v>
      </c>
      <c r="W1528" s="1">
        <v>11.143129999999999</v>
      </c>
      <c r="X1528" s="1">
        <v>-83.881479999999996</v>
      </c>
    </row>
    <row r="1529" spans="1:24">
      <c r="A1529" s="1">
        <v>1528</v>
      </c>
      <c r="B1529" s="1" t="s">
        <v>3106</v>
      </c>
      <c r="C1529" s="1" t="s">
        <v>2956</v>
      </c>
      <c r="D1529" s="1">
        <v>11.780060000000001</v>
      </c>
      <c r="E1529" s="1">
        <v>-83.839619999999996</v>
      </c>
      <c r="F1529" s="1" t="s">
        <v>3823</v>
      </c>
      <c r="G1529" s="1">
        <v>9</v>
      </c>
      <c r="H1529" s="1" t="s">
        <v>21</v>
      </c>
      <c r="I1529" s="1" t="s">
        <v>22</v>
      </c>
      <c r="J1529" s="1" t="s">
        <v>2973</v>
      </c>
      <c r="L1529" s="1" t="s">
        <v>61</v>
      </c>
      <c r="M1529" s="1" t="s">
        <v>3823</v>
      </c>
      <c r="N1529" s="1">
        <v>9</v>
      </c>
      <c r="O1529" s="1" t="s">
        <v>21</v>
      </c>
      <c r="P1529" s="1" t="s">
        <v>25</v>
      </c>
      <c r="Q1529" s="1" t="s">
        <v>3047</v>
      </c>
      <c r="S1529" s="1" t="s">
        <v>21</v>
      </c>
      <c r="V1529" s="1" t="s">
        <v>3106</v>
      </c>
      <c r="W1529" s="1">
        <v>11.780060000000001</v>
      </c>
      <c r="X1529" s="1">
        <v>-83.839619999999996</v>
      </c>
    </row>
    <row r="1530" spans="1:24">
      <c r="A1530" s="1">
        <v>1529</v>
      </c>
      <c r="B1530" s="1" t="s">
        <v>3107</v>
      </c>
      <c r="C1530" s="1" t="s">
        <v>2956</v>
      </c>
      <c r="D1530" s="1">
        <v>11.22822</v>
      </c>
      <c r="E1530" s="1">
        <v>-84.392420000000001</v>
      </c>
      <c r="F1530" s="1" t="s">
        <v>3822</v>
      </c>
      <c r="G1530" s="1">
        <v>3</v>
      </c>
      <c r="H1530" s="1" t="s">
        <v>21</v>
      </c>
      <c r="I1530" s="1" t="s">
        <v>22</v>
      </c>
      <c r="J1530" s="1" t="s">
        <v>3026</v>
      </c>
      <c r="L1530" s="1" t="s">
        <v>61</v>
      </c>
      <c r="M1530" s="1" t="s">
        <v>686</v>
      </c>
      <c r="N1530" s="1">
        <v>1</v>
      </c>
      <c r="O1530" s="1" t="s">
        <v>21</v>
      </c>
      <c r="P1530" s="1" t="s">
        <v>25</v>
      </c>
      <c r="Q1530" s="1" t="s">
        <v>3108</v>
      </c>
      <c r="S1530" s="1" t="s">
        <v>21</v>
      </c>
      <c r="V1530" s="1" t="s">
        <v>3107</v>
      </c>
      <c r="W1530" s="1">
        <v>11.22822</v>
      </c>
      <c r="X1530" s="1">
        <v>-84.392420000000001</v>
      </c>
    </row>
    <row r="1531" spans="1:24">
      <c r="A1531" s="1">
        <v>1530</v>
      </c>
      <c r="B1531" s="1" t="s">
        <v>3109</v>
      </c>
      <c r="C1531" s="1" t="s">
        <v>2956</v>
      </c>
      <c r="D1531" s="1">
        <v>11.01613</v>
      </c>
      <c r="E1531" s="1">
        <v>-83.924880000000002</v>
      </c>
      <c r="F1531" s="1" t="s">
        <v>695</v>
      </c>
      <c r="G1531" s="1">
        <v>9</v>
      </c>
      <c r="H1531" s="1" t="s">
        <v>21</v>
      </c>
      <c r="I1531" s="1" t="s">
        <v>22</v>
      </c>
      <c r="J1531" s="1" t="s">
        <v>2968</v>
      </c>
      <c r="L1531" s="1" t="s">
        <v>61</v>
      </c>
      <c r="M1531" s="1" t="s">
        <v>695</v>
      </c>
      <c r="N1531" s="1">
        <v>9</v>
      </c>
      <c r="O1531" s="1" t="s">
        <v>21</v>
      </c>
      <c r="P1531" s="1" t="s">
        <v>1098</v>
      </c>
      <c r="Q1531" s="1" t="s">
        <v>3110</v>
      </c>
      <c r="S1531" s="1" t="s">
        <v>21</v>
      </c>
      <c r="V1531" s="1" t="s">
        <v>3109</v>
      </c>
      <c r="W1531" s="1">
        <v>11.01613</v>
      </c>
      <c r="X1531" s="1">
        <v>-83.924880000000002</v>
      </c>
    </row>
    <row r="1532" spans="1:24">
      <c r="A1532" s="1">
        <v>1531</v>
      </c>
      <c r="B1532" s="1" t="s">
        <v>3111</v>
      </c>
      <c r="C1532" s="1" t="s">
        <v>2956</v>
      </c>
      <c r="D1532" s="1">
        <v>11.86608</v>
      </c>
      <c r="E1532" s="1">
        <v>-84.604889999999997</v>
      </c>
      <c r="F1532" s="1" t="s">
        <v>686</v>
      </c>
      <c r="G1532" s="1">
        <v>0</v>
      </c>
      <c r="H1532" s="1" t="s">
        <v>21</v>
      </c>
      <c r="I1532" s="1" t="s">
        <v>1087</v>
      </c>
      <c r="J1532" s="1" t="s">
        <v>2965</v>
      </c>
      <c r="L1532" s="1" t="s">
        <v>24</v>
      </c>
      <c r="M1532" s="1" t="s">
        <v>686</v>
      </c>
      <c r="N1532" s="1">
        <v>0</v>
      </c>
      <c r="O1532" s="1" t="s">
        <v>21</v>
      </c>
      <c r="P1532" s="1" t="s">
        <v>25</v>
      </c>
      <c r="Q1532" s="1" t="s">
        <v>3112</v>
      </c>
      <c r="S1532" s="1" t="s">
        <v>61</v>
      </c>
      <c r="V1532" s="1" t="s">
        <v>3111</v>
      </c>
      <c r="W1532" s="1">
        <v>11.86608</v>
      </c>
      <c r="X1532" s="1">
        <v>-84.604889999999997</v>
      </c>
    </row>
    <row r="1533" spans="1:24">
      <c r="A1533" s="1">
        <v>1532</v>
      </c>
      <c r="B1533" s="1" t="s">
        <v>3113</v>
      </c>
      <c r="C1533" s="1" t="s">
        <v>2956</v>
      </c>
      <c r="D1533" s="1">
        <v>11.865309999999999</v>
      </c>
      <c r="E1533" s="1">
        <v>-84.35051</v>
      </c>
      <c r="F1533" s="1" t="s">
        <v>54</v>
      </c>
      <c r="G1533" s="1">
        <v>2</v>
      </c>
      <c r="H1533" s="1" t="s">
        <v>21</v>
      </c>
      <c r="I1533" s="1" t="s">
        <v>22</v>
      </c>
      <c r="J1533" s="1" t="s">
        <v>2960</v>
      </c>
      <c r="L1533" s="1" t="s">
        <v>61</v>
      </c>
      <c r="M1533" s="1" t="s">
        <v>54</v>
      </c>
      <c r="N1533" s="1">
        <v>2</v>
      </c>
      <c r="O1533" s="1" t="s">
        <v>21</v>
      </c>
      <c r="P1533" s="1" t="s">
        <v>25</v>
      </c>
      <c r="Q1533" s="1" t="s">
        <v>3114</v>
      </c>
      <c r="S1533" s="1" t="s">
        <v>21</v>
      </c>
      <c r="V1533" s="1" t="s">
        <v>3113</v>
      </c>
      <c r="W1533" s="1">
        <v>11.865309999999999</v>
      </c>
      <c r="X1533" s="1">
        <v>-84.35051</v>
      </c>
    </row>
    <row r="1534" spans="1:24">
      <c r="A1534" s="1">
        <v>1533</v>
      </c>
      <c r="B1534" s="1" t="s">
        <v>3115</v>
      </c>
      <c r="C1534" s="1" t="s">
        <v>2956</v>
      </c>
      <c r="D1534" s="1">
        <v>12.162850000000001</v>
      </c>
      <c r="E1534" s="1">
        <v>-84.690049999999999</v>
      </c>
      <c r="F1534" s="1" t="s">
        <v>54</v>
      </c>
      <c r="G1534" s="1">
        <v>2</v>
      </c>
      <c r="H1534" s="1" t="s">
        <v>21</v>
      </c>
      <c r="I1534" s="1" t="s">
        <v>1087</v>
      </c>
      <c r="J1534" s="1" t="s">
        <v>2984</v>
      </c>
      <c r="L1534" s="1" t="s">
        <v>24</v>
      </c>
      <c r="M1534" s="1" t="s">
        <v>54</v>
      </c>
      <c r="N1534" s="1">
        <v>2</v>
      </c>
      <c r="O1534" s="1" t="s">
        <v>21</v>
      </c>
      <c r="P1534" s="1" t="s">
        <v>25</v>
      </c>
      <c r="Q1534" s="1" t="s">
        <v>2998</v>
      </c>
      <c r="S1534" s="1" t="s">
        <v>21</v>
      </c>
      <c r="V1534" s="1" t="s">
        <v>3115</v>
      </c>
      <c r="W1534" s="1">
        <v>12.162850000000001</v>
      </c>
      <c r="X1534" s="1">
        <v>-84.690049999999999</v>
      </c>
    </row>
    <row r="1535" spans="1:24">
      <c r="A1535" s="1">
        <v>1534</v>
      </c>
      <c r="B1535" s="1" t="s">
        <v>3116</v>
      </c>
      <c r="C1535" s="1" t="s">
        <v>2956</v>
      </c>
      <c r="D1535" s="1">
        <v>10.803699999999999</v>
      </c>
      <c r="E1535" s="1">
        <v>-83.925309999999996</v>
      </c>
      <c r="F1535" s="1" t="s">
        <v>3823</v>
      </c>
      <c r="G1535" s="1">
        <v>9</v>
      </c>
      <c r="H1535" s="1" t="s">
        <v>24</v>
      </c>
      <c r="I1535" s="1" t="s">
        <v>22</v>
      </c>
      <c r="J1535" s="1" t="s">
        <v>3117</v>
      </c>
      <c r="L1535" s="1" t="s">
        <v>61</v>
      </c>
      <c r="M1535" s="1" t="s">
        <v>3823</v>
      </c>
      <c r="N1535" s="1">
        <v>9</v>
      </c>
      <c r="O1535" s="1" t="s">
        <v>21</v>
      </c>
      <c r="P1535" s="1" t="s">
        <v>1098</v>
      </c>
      <c r="Q1535" s="1" t="s">
        <v>3110</v>
      </c>
      <c r="S1535" s="1" t="s">
        <v>21</v>
      </c>
      <c r="U1535" s="1" t="s">
        <v>3118</v>
      </c>
      <c r="V1535" s="1" t="s">
        <v>3116</v>
      </c>
      <c r="W1535" s="1">
        <v>10.803699999999999</v>
      </c>
      <c r="X1535" s="1">
        <v>-83.925309999999996</v>
      </c>
    </row>
    <row r="1536" spans="1:24">
      <c r="A1536" s="1">
        <v>1535</v>
      </c>
      <c r="B1536" s="1" t="s">
        <v>3119</v>
      </c>
      <c r="C1536" s="1" t="s">
        <v>2956</v>
      </c>
      <c r="D1536" s="1">
        <v>10.88899</v>
      </c>
      <c r="E1536" s="1">
        <v>-84.136510000000001</v>
      </c>
      <c r="F1536" s="1" t="s">
        <v>3823</v>
      </c>
      <c r="G1536" s="1">
        <v>9</v>
      </c>
      <c r="H1536" s="1" t="s">
        <v>21</v>
      </c>
      <c r="I1536" s="1" t="s">
        <v>22</v>
      </c>
      <c r="J1536" s="1" t="s">
        <v>3117</v>
      </c>
      <c r="L1536" s="1" t="s">
        <v>61</v>
      </c>
      <c r="M1536" s="1" t="s">
        <v>3823</v>
      </c>
      <c r="N1536" s="1">
        <v>9</v>
      </c>
      <c r="O1536" s="1" t="s">
        <v>21</v>
      </c>
      <c r="P1536" s="1" t="s">
        <v>1098</v>
      </c>
      <c r="Q1536" s="1" t="s">
        <v>3011</v>
      </c>
      <c r="S1536" s="1" t="s">
        <v>21</v>
      </c>
      <c r="V1536" s="1" t="s">
        <v>3119</v>
      </c>
      <c r="W1536" s="1">
        <v>10.88899</v>
      </c>
      <c r="X1536" s="1">
        <v>-84.136510000000001</v>
      </c>
    </row>
    <row r="1537" spans="1:24">
      <c r="A1537" s="1">
        <v>1536</v>
      </c>
      <c r="B1537" s="1" t="s">
        <v>3120</v>
      </c>
      <c r="C1537" s="1" t="s">
        <v>2956</v>
      </c>
      <c r="D1537" s="1">
        <v>10.76041</v>
      </c>
      <c r="E1537" s="1">
        <v>-83.841719999999995</v>
      </c>
      <c r="F1537" s="1" t="s">
        <v>3823</v>
      </c>
      <c r="G1537" s="1">
        <v>9</v>
      </c>
      <c r="H1537" s="1" t="s">
        <v>21</v>
      </c>
      <c r="I1537" s="1" t="s">
        <v>22</v>
      </c>
      <c r="J1537" s="1" t="s">
        <v>2968</v>
      </c>
      <c r="L1537" s="1" t="s">
        <v>61</v>
      </c>
      <c r="M1537" s="1" t="s">
        <v>3823</v>
      </c>
      <c r="N1537" s="1">
        <v>9</v>
      </c>
      <c r="O1537" s="1" t="s">
        <v>21</v>
      </c>
      <c r="P1537" s="1" t="s">
        <v>25</v>
      </c>
      <c r="Q1537" s="1" t="s">
        <v>3121</v>
      </c>
      <c r="S1537" s="1" t="s">
        <v>21</v>
      </c>
      <c r="V1537" s="1" t="s">
        <v>3120</v>
      </c>
      <c r="W1537" s="1">
        <v>10.76041</v>
      </c>
      <c r="X1537" s="1">
        <v>-83.841719999999995</v>
      </c>
    </row>
    <row r="1538" spans="1:24">
      <c r="A1538" s="1">
        <v>1537</v>
      </c>
      <c r="B1538" s="1" t="s">
        <v>3122</v>
      </c>
      <c r="C1538" s="1" t="s">
        <v>2956</v>
      </c>
      <c r="D1538" s="1">
        <v>11.86608</v>
      </c>
      <c r="E1538" s="1">
        <v>-84.094880000000003</v>
      </c>
      <c r="F1538" s="1" t="s">
        <v>686</v>
      </c>
      <c r="G1538" s="1">
        <v>1</v>
      </c>
      <c r="H1538" s="1" t="s">
        <v>21</v>
      </c>
      <c r="I1538" s="1" t="s">
        <v>22</v>
      </c>
      <c r="J1538" s="1" t="s">
        <v>1199</v>
      </c>
      <c r="L1538" s="1" t="s">
        <v>61</v>
      </c>
      <c r="M1538" s="1" t="s">
        <v>686</v>
      </c>
      <c r="N1538" s="1">
        <v>0</v>
      </c>
      <c r="O1538" s="1" t="s">
        <v>21</v>
      </c>
      <c r="P1538" s="1" t="s">
        <v>25</v>
      </c>
      <c r="Q1538" s="1" t="s">
        <v>3045</v>
      </c>
      <c r="S1538" s="1" t="s">
        <v>21</v>
      </c>
      <c r="V1538" s="1" t="s">
        <v>3122</v>
      </c>
      <c r="W1538" s="1">
        <v>11.86608</v>
      </c>
      <c r="X1538" s="1">
        <v>-84.094880000000003</v>
      </c>
    </row>
    <row r="1539" spans="1:24">
      <c r="A1539" s="1">
        <v>1538</v>
      </c>
      <c r="B1539" s="1" t="s">
        <v>3123</v>
      </c>
      <c r="C1539" s="1" t="s">
        <v>2956</v>
      </c>
      <c r="D1539" s="1">
        <v>11.86515</v>
      </c>
      <c r="E1539" s="1">
        <v>-83.840530000000001</v>
      </c>
      <c r="F1539" s="1" t="s">
        <v>3823</v>
      </c>
      <c r="G1539" s="1">
        <v>9</v>
      </c>
      <c r="H1539" s="1" t="s">
        <v>24</v>
      </c>
      <c r="I1539" s="1" t="s">
        <v>22</v>
      </c>
      <c r="J1539" s="1" t="s">
        <v>2960</v>
      </c>
      <c r="L1539" s="1" t="s">
        <v>61</v>
      </c>
      <c r="M1539" s="1" t="s">
        <v>3823</v>
      </c>
      <c r="N1539" s="1">
        <v>9</v>
      </c>
      <c r="O1539" s="1" t="s">
        <v>21</v>
      </c>
      <c r="P1539" s="1" t="s">
        <v>1098</v>
      </c>
      <c r="Q1539" s="1" t="s">
        <v>3011</v>
      </c>
      <c r="S1539" s="1" t="s">
        <v>21</v>
      </c>
      <c r="V1539" s="1" t="s">
        <v>3123</v>
      </c>
      <c r="W1539" s="1">
        <v>11.86515</v>
      </c>
      <c r="X1539" s="1">
        <v>-83.840530000000001</v>
      </c>
    </row>
    <row r="1540" spans="1:24">
      <c r="A1540" s="1">
        <v>1539</v>
      </c>
      <c r="B1540" s="1" t="s">
        <v>3124</v>
      </c>
      <c r="C1540" s="1" t="s">
        <v>2956</v>
      </c>
      <c r="D1540" s="1">
        <v>11.86608</v>
      </c>
      <c r="E1540" s="1">
        <v>-83.75488</v>
      </c>
      <c r="F1540" s="1" t="s">
        <v>20</v>
      </c>
      <c r="G1540" s="1">
        <v>0</v>
      </c>
      <c r="H1540" s="1" t="s">
        <v>21</v>
      </c>
      <c r="I1540" s="1" t="s">
        <v>22</v>
      </c>
      <c r="J1540" s="1" t="s">
        <v>3125</v>
      </c>
      <c r="L1540" s="1" t="s">
        <v>61</v>
      </c>
      <c r="M1540" s="1" t="s">
        <v>20</v>
      </c>
      <c r="N1540" s="1">
        <v>0</v>
      </c>
      <c r="O1540" s="1" t="s">
        <v>21</v>
      </c>
      <c r="P1540" s="1" t="s">
        <v>25</v>
      </c>
      <c r="Q1540" s="1" t="s">
        <v>3126</v>
      </c>
      <c r="S1540" s="1" t="s">
        <v>21</v>
      </c>
      <c r="V1540" s="1" t="s">
        <v>3124</v>
      </c>
      <c r="W1540" s="1">
        <v>11.86608</v>
      </c>
      <c r="X1540" s="1">
        <v>-83.75488</v>
      </c>
    </row>
    <row r="1541" spans="1:24">
      <c r="A1541" s="1">
        <v>1540</v>
      </c>
      <c r="B1541" s="1" t="s">
        <v>3127</v>
      </c>
      <c r="C1541" s="1" t="s">
        <v>2956</v>
      </c>
      <c r="D1541" s="1">
        <v>12.24854</v>
      </c>
      <c r="E1541" s="1">
        <v>-84.774540000000002</v>
      </c>
      <c r="F1541" s="1" t="s">
        <v>216</v>
      </c>
      <c r="G1541" s="1">
        <v>0</v>
      </c>
      <c r="H1541" s="1" t="s">
        <v>21</v>
      </c>
      <c r="I1541" s="1" t="s">
        <v>1087</v>
      </c>
      <c r="J1541" s="1" t="s">
        <v>2984</v>
      </c>
      <c r="L1541" s="1" t="s">
        <v>24</v>
      </c>
      <c r="M1541" s="1" t="s">
        <v>216</v>
      </c>
      <c r="N1541" s="1">
        <v>2</v>
      </c>
      <c r="O1541" s="1" t="s">
        <v>21</v>
      </c>
      <c r="P1541" s="1" t="s">
        <v>25</v>
      </c>
      <c r="Q1541" s="1" t="s">
        <v>2998</v>
      </c>
      <c r="S1541" s="1" t="s">
        <v>21</v>
      </c>
      <c r="V1541" s="1" t="s">
        <v>3127</v>
      </c>
      <c r="W1541" s="1">
        <v>12.24854</v>
      </c>
      <c r="X1541" s="1">
        <v>-84.774540000000002</v>
      </c>
    </row>
    <row r="1542" spans="1:24">
      <c r="A1542" s="1">
        <v>1541</v>
      </c>
      <c r="B1542" s="1" t="s">
        <v>3128</v>
      </c>
      <c r="C1542" s="1" t="s">
        <v>2956</v>
      </c>
      <c r="D1542" s="1">
        <v>11.228160000000001</v>
      </c>
      <c r="E1542" s="1">
        <v>-84.052369999999996</v>
      </c>
      <c r="F1542" s="1" t="s">
        <v>3823</v>
      </c>
      <c r="G1542" s="1">
        <v>9</v>
      </c>
      <c r="H1542" s="1" t="s">
        <v>21</v>
      </c>
      <c r="I1542" s="1" t="s">
        <v>22</v>
      </c>
      <c r="J1542" s="1" t="s">
        <v>3026</v>
      </c>
      <c r="L1542" s="1" t="s">
        <v>61</v>
      </c>
      <c r="M1542" s="1" t="s">
        <v>3823</v>
      </c>
      <c r="N1542" s="1">
        <v>9</v>
      </c>
      <c r="O1542" s="1" t="s">
        <v>21</v>
      </c>
      <c r="P1542" s="1" t="s">
        <v>25</v>
      </c>
      <c r="Q1542" s="1" t="s">
        <v>3027</v>
      </c>
      <c r="S1542" s="1" t="s">
        <v>21</v>
      </c>
      <c r="V1542" s="1" t="s">
        <v>3128</v>
      </c>
      <c r="W1542" s="1">
        <v>11.228160000000001</v>
      </c>
      <c r="X1542" s="1">
        <v>-84.052369999999996</v>
      </c>
    </row>
    <row r="1543" spans="1:24">
      <c r="A1543" s="1">
        <v>1542</v>
      </c>
      <c r="B1543" s="1" t="s">
        <v>3129</v>
      </c>
      <c r="C1543" s="1" t="s">
        <v>2956</v>
      </c>
      <c r="D1543" s="1">
        <v>11.950290000000001</v>
      </c>
      <c r="E1543" s="1">
        <v>-84.519729999999996</v>
      </c>
      <c r="F1543" s="1" t="s">
        <v>216</v>
      </c>
      <c r="G1543" s="1">
        <v>0</v>
      </c>
      <c r="H1543" s="1" t="s">
        <v>21</v>
      </c>
      <c r="I1543" s="1" t="s">
        <v>22</v>
      </c>
      <c r="J1543" s="1" t="s">
        <v>2973</v>
      </c>
      <c r="L1543" s="1" t="s">
        <v>61</v>
      </c>
      <c r="M1543" s="1" t="s">
        <v>216</v>
      </c>
      <c r="N1543" s="1">
        <v>0</v>
      </c>
      <c r="O1543" s="1" t="s">
        <v>21</v>
      </c>
      <c r="P1543" s="1" t="s">
        <v>25</v>
      </c>
      <c r="Q1543" s="1" t="s">
        <v>3100</v>
      </c>
      <c r="S1543" s="1" t="s">
        <v>61</v>
      </c>
      <c r="V1543" s="1" t="s">
        <v>3129</v>
      </c>
      <c r="W1543" s="1">
        <v>11.950290000000001</v>
      </c>
      <c r="X1543" s="1">
        <v>-84.519729999999996</v>
      </c>
    </row>
    <row r="1544" spans="1:24">
      <c r="A1544" s="1">
        <v>1543</v>
      </c>
      <c r="B1544" s="1" t="s">
        <v>3130</v>
      </c>
      <c r="C1544" s="1" t="s">
        <v>2956</v>
      </c>
      <c r="D1544" s="1">
        <v>11.951000000000001</v>
      </c>
      <c r="E1544" s="1">
        <v>-84.264039999999994</v>
      </c>
      <c r="F1544" s="1" t="s">
        <v>54</v>
      </c>
      <c r="G1544" s="1">
        <v>2</v>
      </c>
      <c r="H1544" s="1" t="s">
        <v>21</v>
      </c>
      <c r="I1544" s="1" t="s">
        <v>22</v>
      </c>
      <c r="J1544" s="1" t="s">
        <v>1199</v>
      </c>
      <c r="L1544" s="1" t="s">
        <v>61</v>
      </c>
      <c r="M1544" s="1" t="s">
        <v>54</v>
      </c>
      <c r="N1544" s="1">
        <v>0</v>
      </c>
      <c r="O1544" s="1" t="s">
        <v>21</v>
      </c>
      <c r="P1544" s="1" t="s">
        <v>25</v>
      </c>
      <c r="Q1544" s="1" t="s">
        <v>3131</v>
      </c>
      <c r="S1544" s="1" t="s">
        <v>21</v>
      </c>
      <c r="V1544" s="1" t="s">
        <v>3130</v>
      </c>
      <c r="W1544" s="1">
        <v>11.951000000000001</v>
      </c>
      <c r="X1544" s="1">
        <v>-84.264039999999994</v>
      </c>
    </row>
    <row r="1545" spans="1:24">
      <c r="A1545" s="1">
        <v>1544</v>
      </c>
      <c r="B1545" s="1" t="s">
        <v>3132</v>
      </c>
      <c r="C1545" s="1" t="s">
        <v>2956</v>
      </c>
      <c r="D1545" s="1">
        <v>11.950100000000001</v>
      </c>
      <c r="E1545" s="1">
        <v>-84.009590000000003</v>
      </c>
      <c r="F1545" s="1" t="s">
        <v>686</v>
      </c>
      <c r="G1545" s="1">
        <v>0</v>
      </c>
      <c r="H1545" s="1" t="s">
        <v>21</v>
      </c>
      <c r="I1545" s="1" t="s">
        <v>22</v>
      </c>
      <c r="J1545" s="1" t="s">
        <v>2973</v>
      </c>
      <c r="L1545" s="1" t="s">
        <v>61</v>
      </c>
      <c r="M1545" s="1" t="s">
        <v>686</v>
      </c>
      <c r="N1545" s="1">
        <v>0</v>
      </c>
      <c r="O1545" s="1" t="s">
        <v>61</v>
      </c>
      <c r="P1545" s="1" t="s">
        <v>25</v>
      </c>
      <c r="Q1545" s="1" t="s">
        <v>2963</v>
      </c>
      <c r="S1545" s="1" t="s">
        <v>61</v>
      </c>
      <c r="U1545" s="1" t="s">
        <v>3005</v>
      </c>
      <c r="V1545" s="1" t="s">
        <v>3132</v>
      </c>
      <c r="W1545" s="1">
        <v>11.950100000000001</v>
      </c>
      <c r="X1545" s="1">
        <v>-84.009590000000003</v>
      </c>
    </row>
    <row r="1546" spans="1:24">
      <c r="A1546" s="1">
        <v>1545</v>
      </c>
      <c r="B1546" s="1" t="s">
        <v>3133</v>
      </c>
      <c r="C1546" s="1" t="s">
        <v>2956</v>
      </c>
      <c r="D1546" s="1">
        <v>11.95096</v>
      </c>
      <c r="E1546" s="1">
        <v>-83.753870000000006</v>
      </c>
      <c r="F1546" s="1" t="s">
        <v>20</v>
      </c>
      <c r="G1546" s="1">
        <v>0</v>
      </c>
      <c r="H1546" s="1" t="s">
        <v>21</v>
      </c>
      <c r="I1546" s="1" t="s">
        <v>22</v>
      </c>
      <c r="J1546" s="1" t="s">
        <v>3125</v>
      </c>
      <c r="L1546" s="1" t="s">
        <v>61</v>
      </c>
      <c r="M1546" s="1" t="s">
        <v>20</v>
      </c>
      <c r="N1546" s="1">
        <v>0</v>
      </c>
      <c r="O1546" s="1" t="s">
        <v>21</v>
      </c>
      <c r="P1546" s="1" t="s">
        <v>25</v>
      </c>
      <c r="Q1546" s="1" t="s">
        <v>3134</v>
      </c>
      <c r="S1546" s="1" t="s">
        <v>21</v>
      </c>
      <c r="V1546" s="1" t="s">
        <v>3133</v>
      </c>
      <c r="W1546" s="1">
        <v>11.95096</v>
      </c>
      <c r="X1546" s="1">
        <v>-83.753870000000006</v>
      </c>
    </row>
    <row r="1547" spans="1:24">
      <c r="A1547" s="1">
        <v>1546</v>
      </c>
      <c r="B1547" s="1" t="s">
        <v>3135</v>
      </c>
      <c r="C1547" s="1" t="s">
        <v>2956</v>
      </c>
      <c r="D1547" s="1">
        <v>11.31321</v>
      </c>
      <c r="E1547" s="1">
        <v>-84.391649999999998</v>
      </c>
      <c r="F1547" s="1" t="s">
        <v>3823</v>
      </c>
      <c r="G1547" s="1">
        <v>9</v>
      </c>
      <c r="H1547" s="1" t="s">
        <v>21</v>
      </c>
      <c r="I1547" s="1" t="s">
        <v>22</v>
      </c>
      <c r="J1547" s="1" t="s">
        <v>3026</v>
      </c>
      <c r="L1547" s="1" t="s">
        <v>61</v>
      </c>
      <c r="M1547" s="1" t="s">
        <v>3822</v>
      </c>
      <c r="N1547" s="1">
        <v>3</v>
      </c>
      <c r="O1547" s="1" t="s">
        <v>21</v>
      </c>
      <c r="P1547" s="1" t="s">
        <v>1098</v>
      </c>
      <c r="Q1547" s="1" t="s">
        <v>3011</v>
      </c>
      <c r="S1547" s="1" t="s">
        <v>21</v>
      </c>
      <c r="V1547" s="1" t="s">
        <v>3135</v>
      </c>
      <c r="W1547" s="1">
        <v>11.31321</v>
      </c>
      <c r="X1547" s="1">
        <v>-84.391649999999998</v>
      </c>
    </row>
    <row r="1548" spans="1:24">
      <c r="A1548" s="1">
        <v>1547</v>
      </c>
      <c r="B1548" s="1" t="s">
        <v>3136</v>
      </c>
      <c r="C1548" s="1" t="s">
        <v>2956</v>
      </c>
      <c r="D1548" s="1">
        <v>12.03534</v>
      </c>
      <c r="E1548" s="1">
        <v>-84.520439999999994</v>
      </c>
      <c r="F1548" s="1" t="s">
        <v>216</v>
      </c>
      <c r="G1548" s="1">
        <v>0</v>
      </c>
      <c r="H1548" s="1" t="s">
        <v>24</v>
      </c>
      <c r="I1548" s="1" t="s">
        <v>22</v>
      </c>
      <c r="J1548" s="1" t="s">
        <v>1199</v>
      </c>
      <c r="L1548" s="1" t="s">
        <v>61</v>
      </c>
      <c r="M1548" s="1" t="s">
        <v>54</v>
      </c>
      <c r="N1548" s="1">
        <v>2</v>
      </c>
      <c r="O1548" s="1" t="s">
        <v>21</v>
      </c>
      <c r="P1548" s="1" t="s">
        <v>25</v>
      </c>
      <c r="Q1548" s="1" t="s">
        <v>3059</v>
      </c>
      <c r="S1548" s="1" t="s">
        <v>21</v>
      </c>
      <c r="U1548" s="1" t="s">
        <v>3060</v>
      </c>
      <c r="V1548" s="1" t="s">
        <v>3136</v>
      </c>
      <c r="W1548" s="1">
        <v>12.03534</v>
      </c>
      <c r="X1548" s="1">
        <v>-84.520439999999994</v>
      </c>
    </row>
    <row r="1549" spans="1:24">
      <c r="A1549" s="1">
        <v>1548</v>
      </c>
      <c r="B1549" s="1" t="s">
        <v>3137</v>
      </c>
      <c r="C1549" s="1" t="s">
        <v>2956</v>
      </c>
      <c r="D1549" s="1">
        <v>12.03608</v>
      </c>
      <c r="E1549" s="1">
        <v>-84.264889999999994</v>
      </c>
      <c r="F1549" s="1" t="s">
        <v>3822</v>
      </c>
      <c r="G1549" s="1">
        <v>5</v>
      </c>
      <c r="H1549" s="1" t="s">
        <v>21</v>
      </c>
      <c r="I1549" s="1" t="s">
        <v>22</v>
      </c>
      <c r="J1549" s="1" t="s">
        <v>2960</v>
      </c>
      <c r="L1549" s="1" t="s">
        <v>61</v>
      </c>
      <c r="M1549" s="1" t="s">
        <v>54</v>
      </c>
      <c r="N1549" s="1">
        <v>2</v>
      </c>
      <c r="O1549" s="1" t="s">
        <v>21</v>
      </c>
      <c r="P1549" s="1" t="s">
        <v>25</v>
      </c>
      <c r="Q1549" s="1" t="s">
        <v>3131</v>
      </c>
      <c r="S1549" s="1" t="s">
        <v>21</v>
      </c>
      <c r="V1549" s="1" t="s">
        <v>3137</v>
      </c>
      <c r="W1549" s="1">
        <v>12.03608</v>
      </c>
      <c r="X1549" s="1">
        <v>-84.264889999999994</v>
      </c>
    </row>
    <row r="1550" spans="1:24">
      <c r="A1550" s="1">
        <v>1549</v>
      </c>
      <c r="B1550" s="1" t="s">
        <v>3138</v>
      </c>
      <c r="C1550" s="1" t="s">
        <v>2956</v>
      </c>
      <c r="D1550" s="1">
        <v>11.31236</v>
      </c>
      <c r="E1550" s="1">
        <v>-84.13655</v>
      </c>
      <c r="F1550" s="1" t="s">
        <v>3823</v>
      </c>
      <c r="G1550" s="1">
        <v>9</v>
      </c>
      <c r="H1550" s="1" t="s">
        <v>21</v>
      </c>
      <c r="I1550" s="1" t="s">
        <v>22</v>
      </c>
      <c r="J1550" s="1" t="s">
        <v>1199</v>
      </c>
      <c r="L1550" s="1" t="s">
        <v>61</v>
      </c>
      <c r="M1550" s="1" t="s">
        <v>3823</v>
      </c>
      <c r="N1550" s="1">
        <v>9</v>
      </c>
      <c r="O1550" s="1" t="s">
        <v>21</v>
      </c>
      <c r="P1550" s="1" t="s">
        <v>25</v>
      </c>
      <c r="Q1550" s="1" t="s">
        <v>2979</v>
      </c>
      <c r="S1550" s="1" t="s">
        <v>21</v>
      </c>
      <c r="V1550" s="1" t="s">
        <v>3138</v>
      </c>
      <c r="W1550" s="1">
        <v>11.31236</v>
      </c>
      <c r="X1550" s="1">
        <v>-84.13655</v>
      </c>
    </row>
    <row r="1551" spans="1:24">
      <c r="A1551" s="1">
        <v>1550</v>
      </c>
      <c r="B1551" s="1" t="s">
        <v>3139</v>
      </c>
      <c r="C1551" s="1" t="s">
        <v>2956</v>
      </c>
      <c r="D1551" s="1">
        <v>12.03518</v>
      </c>
      <c r="E1551" s="1">
        <v>-84.010469999999998</v>
      </c>
      <c r="F1551" s="1" t="s">
        <v>695</v>
      </c>
      <c r="G1551" s="1">
        <v>0</v>
      </c>
      <c r="H1551" s="1" t="s">
        <v>24</v>
      </c>
      <c r="I1551" s="1" t="s">
        <v>22</v>
      </c>
      <c r="J1551" s="1" t="s">
        <v>2973</v>
      </c>
      <c r="L1551" s="1" t="s">
        <v>61</v>
      </c>
      <c r="M1551" s="1" t="s">
        <v>695</v>
      </c>
      <c r="N1551" s="1">
        <v>0</v>
      </c>
      <c r="O1551" s="1" t="s">
        <v>24</v>
      </c>
      <c r="P1551" s="1" t="s">
        <v>25</v>
      </c>
      <c r="Q1551" s="1" t="s">
        <v>2977</v>
      </c>
      <c r="S1551" s="1" t="s">
        <v>21</v>
      </c>
      <c r="V1551" s="1" t="s">
        <v>3139</v>
      </c>
      <c r="W1551" s="1">
        <v>12.03518</v>
      </c>
      <c r="X1551" s="1">
        <v>-84.010469999999998</v>
      </c>
    </row>
    <row r="1552" spans="1:24">
      <c r="A1552" s="1">
        <v>1551</v>
      </c>
      <c r="B1552" s="1" t="s">
        <v>3140</v>
      </c>
      <c r="C1552" s="1" t="s">
        <v>2956</v>
      </c>
      <c r="D1552" s="1">
        <v>12.03607</v>
      </c>
      <c r="E1552" s="1">
        <v>-83.75488</v>
      </c>
      <c r="F1552" s="1" t="s">
        <v>20</v>
      </c>
      <c r="G1552" s="1">
        <v>0</v>
      </c>
      <c r="H1552" s="1" t="s">
        <v>21</v>
      </c>
      <c r="I1552" s="1" t="s">
        <v>22</v>
      </c>
      <c r="J1552" s="1" t="s">
        <v>3125</v>
      </c>
      <c r="L1552" s="1" t="s">
        <v>61</v>
      </c>
      <c r="M1552" s="1" t="s">
        <v>20</v>
      </c>
      <c r="N1552" s="1">
        <v>0</v>
      </c>
      <c r="O1552" s="1" t="s">
        <v>21</v>
      </c>
      <c r="P1552" s="1" t="s">
        <v>25</v>
      </c>
      <c r="Q1552" s="1" t="s">
        <v>3141</v>
      </c>
      <c r="S1552" s="1" t="s">
        <v>21</v>
      </c>
      <c r="V1552" s="1" t="s">
        <v>3140</v>
      </c>
      <c r="W1552" s="1">
        <v>12.03607</v>
      </c>
      <c r="X1552" s="1">
        <v>-83.75488</v>
      </c>
    </row>
    <row r="1553" spans="1:24">
      <c r="A1553" s="1">
        <v>1552</v>
      </c>
      <c r="B1553" s="1" t="s">
        <v>3142</v>
      </c>
      <c r="C1553" s="1" t="s">
        <v>2956</v>
      </c>
      <c r="D1553" s="1">
        <v>11.312279999999999</v>
      </c>
      <c r="E1553" s="1">
        <v>-83.966480000000004</v>
      </c>
      <c r="F1553" s="1" t="s">
        <v>3823</v>
      </c>
      <c r="G1553" s="1">
        <v>9</v>
      </c>
      <c r="H1553" s="1" t="s">
        <v>21</v>
      </c>
      <c r="I1553" s="1" t="s">
        <v>22</v>
      </c>
      <c r="J1553" s="1" t="s">
        <v>1199</v>
      </c>
      <c r="L1553" s="1" t="s">
        <v>61</v>
      </c>
      <c r="M1553" s="1" t="s">
        <v>3823</v>
      </c>
      <c r="N1553" s="1">
        <v>9</v>
      </c>
      <c r="O1553" s="1" t="s">
        <v>21</v>
      </c>
      <c r="P1553" s="1" t="s">
        <v>25</v>
      </c>
      <c r="Q1553" s="1" t="s">
        <v>2979</v>
      </c>
      <c r="S1553" s="1" t="s">
        <v>21</v>
      </c>
      <c r="V1553" s="1" t="s">
        <v>3142</v>
      </c>
      <c r="W1553" s="1">
        <v>11.312279999999999</v>
      </c>
      <c r="X1553" s="1">
        <v>-83.966480000000004</v>
      </c>
    </row>
    <row r="1554" spans="1:24">
      <c r="A1554" s="1">
        <v>1553</v>
      </c>
      <c r="B1554" s="1" t="s">
        <v>3143</v>
      </c>
      <c r="C1554" s="1" t="s">
        <v>2956</v>
      </c>
      <c r="D1554" s="1">
        <v>12.120329999999999</v>
      </c>
      <c r="E1554" s="1">
        <v>-84.689710000000005</v>
      </c>
      <c r="F1554" s="1" t="s">
        <v>3823</v>
      </c>
      <c r="G1554" s="1">
        <v>7</v>
      </c>
      <c r="H1554" s="1" t="s">
        <v>21</v>
      </c>
      <c r="I1554" s="1" t="s">
        <v>1087</v>
      </c>
      <c r="J1554" s="1" t="s">
        <v>2965</v>
      </c>
      <c r="L1554" s="1" t="s">
        <v>24</v>
      </c>
      <c r="M1554" s="1" t="s">
        <v>686</v>
      </c>
      <c r="N1554" s="1">
        <v>0</v>
      </c>
      <c r="O1554" s="1" t="s">
        <v>21</v>
      </c>
      <c r="P1554" s="1" t="s">
        <v>25</v>
      </c>
      <c r="Q1554" s="1" t="s">
        <v>3144</v>
      </c>
      <c r="S1554" s="1" t="s">
        <v>21</v>
      </c>
      <c r="V1554" s="1" t="s">
        <v>3143</v>
      </c>
      <c r="W1554" s="1">
        <v>12.120329999999999</v>
      </c>
      <c r="X1554" s="1">
        <v>-84.689710000000005</v>
      </c>
    </row>
    <row r="1555" spans="1:24">
      <c r="A1555" s="1">
        <v>1554</v>
      </c>
      <c r="B1555" s="1" t="s">
        <v>3145</v>
      </c>
      <c r="C1555" s="1" t="s">
        <v>2956</v>
      </c>
      <c r="D1555" s="1">
        <v>10.889379999999999</v>
      </c>
      <c r="E1555" s="1">
        <v>-84.178550000000001</v>
      </c>
      <c r="F1555" s="1" t="s">
        <v>3823</v>
      </c>
      <c r="G1555" s="1">
        <v>9</v>
      </c>
      <c r="H1555" s="1" t="s">
        <v>21</v>
      </c>
      <c r="I1555" s="1" t="s">
        <v>22</v>
      </c>
      <c r="J1555" s="1" t="s">
        <v>2968</v>
      </c>
      <c r="L1555" s="1" t="s">
        <v>61</v>
      </c>
      <c r="M1555" s="1" t="s">
        <v>3823</v>
      </c>
      <c r="N1555" s="1">
        <v>9</v>
      </c>
      <c r="O1555" s="1" t="s">
        <v>21</v>
      </c>
      <c r="P1555" s="1" t="s">
        <v>1098</v>
      </c>
      <c r="Q1555" s="1" t="s">
        <v>3011</v>
      </c>
      <c r="S1555" s="1" t="s">
        <v>21</v>
      </c>
      <c r="V1555" s="1" t="s">
        <v>3145</v>
      </c>
      <c r="W1555" s="1">
        <v>10.889379999999999</v>
      </c>
      <c r="X1555" s="1">
        <v>-84.178550000000001</v>
      </c>
    </row>
    <row r="1556" spans="1:24">
      <c r="A1556" s="1">
        <v>1555</v>
      </c>
      <c r="B1556" s="1" t="s">
        <v>3146</v>
      </c>
      <c r="C1556" s="1" t="s">
        <v>2956</v>
      </c>
      <c r="D1556" s="1">
        <v>12.121</v>
      </c>
      <c r="E1556" s="1">
        <v>-84.434079999999994</v>
      </c>
      <c r="F1556" s="1" t="s">
        <v>3823</v>
      </c>
      <c r="G1556" s="1">
        <v>9</v>
      </c>
      <c r="H1556" s="1" t="s">
        <v>21</v>
      </c>
      <c r="I1556" s="1" t="s">
        <v>22</v>
      </c>
      <c r="J1556" s="1" t="s">
        <v>2960</v>
      </c>
      <c r="L1556" s="1" t="s">
        <v>61</v>
      </c>
      <c r="M1556" s="1" t="s">
        <v>3823</v>
      </c>
      <c r="N1556" s="1">
        <v>9</v>
      </c>
      <c r="O1556" s="1" t="s">
        <v>21</v>
      </c>
      <c r="P1556" s="1" t="s">
        <v>22</v>
      </c>
      <c r="Q1556" s="1" t="s">
        <v>2971</v>
      </c>
      <c r="S1556" s="1" t="s">
        <v>61</v>
      </c>
      <c r="V1556" s="1" t="s">
        <v>3146</v>
      </c>
      <c r="W1556" s="1">
        <v>12.121</v>
      </c>
      <c r="X1556" s="1">
        <v>-84.434079999999994</v>
      </c>
    </row>
    <row r="1557" spans="1:24">
      <c r="A1557" s="1">
        <v>1556</v>
      </c>
      <c r="B1557" s="1" t="s">
        <v>3147</v>
      </c>
      <c r="C1557" s="1" t="s">
        <v>2956</v>
      </c>
      <c r="D1557" s="1">
        <v>12.120139999999999</v>
      </c>
      <c r="E1557" s="1">
        <v>-84.179569999999998</v>
      </c>
      <c r="F1557" s="1" t="s">
        <v>3822</v>
      </c>
      <c r="G1557" s="1">
        <v>5</v>
      </c>
      <c r="H1557" s="1" t="s">
        <v>21</v>
      </c>
      <c r="I1557" s="1" t="s">
        <v>22</v>
      </c>
      <c r="J1557" s="1" t="s">
        <v>2960</v>
      </c>
      <c r="L1557" s="1" t="s">
        <v>61</v>
      </c>
      <c r="M1557" s="1" t="s">
        <v>3822</v>
      </c>
      <c r="N1557" s="1">
        <v>3</v>
      </c>
      <c r="O1557" s="1" t="s">
        <v>21</v>
      </c>
      <c r="P1557" s="1" t="s">
        <v>25</v>
      </c>
      <c r="Q1557" s="1" t="s">
        <v>2961</v>
      </c>
      <c r="S1557" s="1" t="s">
        <v>21</v>
      </c>
      <c r="V1557" s="1" t="s">
        <v>3147</v>
      </c>
      <c r="W1557" s="1">
        <v>12.120139999999999</v>
      </c>
      <c r="X1557" s="1">
        <v>-84.179569999999998</v>
      </c>
    </row>
    <row r="1558" spans="1:24">
      <c r="A1558" s="1">
        <v>1557</v>
      </c>
      <c r="B1558" s="1" t="s">
        <v>3148</v>
      </c>
      <c r="C1558" s="1" t="s">
        <v>2956</v>
      </c>
      <c r="D1558" s="1">
        <v>12.12096</v>
      </c>
      <c r="E1558" s="1">
        <v>-83.923910000000006</v>
      </c>
      <c r="F1558" s="1" t="s">
        <v>216</v>
      </c>
      <c r="G1558" s="1">
        <v>0</v>
      </c>
      <c r="H1558" s="1" t="s">
        <v>21</v>
      </c>
      <c r="I1558" s="1" t="s">
        <v>22</v>
      </c>
      <c r="J1558" s="1" t="s">
        <v>2960</v>
      </c>
      <c r="L1558" s="1" t="s">
        <v>61</v>
      </c>
      <c r="M1558" s="1" t="s">
        <v>216</v>
      </c>
      <c r="N1558" s="1">
        <v>0</v>
      </c>
      <c r="O1558" s="1" t="s">
        <v>21</v>
      </c>
      <c r="P1558" s="1" t="s">
        <v>25</v>
      </c>
      <c r="Q1558" s="1" t="s">
        <v>2963</v>
      </c>
      <c r="S1558" s="1" t="s">
        <v>21</v>
      </c>
      <c r="V1558" s="1" t="s">
        <v>3148</v>
      </c>
      <c r="W1558" s="1">
        <v>12.12096</v>
      </c>
      <c r="X1558" s="1">
        <v>-83.923910000000006</v>
      </c>
    </row>
    <row r="1559" spans="1:24">
      <c r="A1559" s="1">
        <v>1558</v>
      </c>
      <c r="B1559" s="1" t="s">
        <v>3149</v>
      </c>
      <c r="C1559" s="1" t="s">
        <v>2956</v>
      </c>
      <c r="D1559" s="1">
        <v>11.10106</v>
      </c>
      <c r="E1559" s="1">
        <v>-84.434150000000002</v>
      </c>
      <c r="F1559" s="1" t="s">
        <v>54</v>
      </c>
      <c r="G1559" s="1">
        <v>2</v>
      </c>
      <c r="H1559" s="1" t="s">
        <v>21</v>
      </c>
      <c r="I1559" s="1" t="s">
        <v>22</v>
      </c>
      <c r="J1559" s="1" t="s">
        <v>2957</v>
      </c>
      <c r="L1559" s="1" t="s">
        <v>61</v>
      </c>
      <c r="M1559" s="1" t="s">
        <v>686</v>
      </c>
      <c r="N1559" s="1">
        <v>0</v>
      </c>
      <c r="O1559" s="1" t="s">
        <v>21</v>
      </c>
      <c r="P1559" s="1" t="s">
        <v>25</v>
      </c>
      <c r="Q1559" s="1" t="s">
        <v>3108</v>
      </c>
      <c r="S1559" s="1" t="s">
        <v>21</v>
      </c>
      <c r="V1559" s="1" t="s">
        <v>3149</v>
      </c>
      <c r="W1559" s="1">
        <v>11.10106</v>
      </c>
      <c r="X1559" s="1">
        <v>-84.434150000000002</v>
      </c>
    </row>
    <row r="1560" spans="1:24">
      <c r="A1560" s="1">
        <v>1559</v>
      </c>
      <c r="B1560" s="1" t="s">
        <v>3150</v>
      </c>
      <c r="C1560" s="1" t="s">
        <v>2956</v>
      </c>
      <c r="D1560" s="1">
        <v>11.39817</v>
      </c>
      <c r="E1560" s="1">
        <v>-84.222359999999995</v>
      </c>
      <c r="F1560" s="1" t="s">
        <v>54</v>
      </c>
      <c r="G1560" s="1">
        <v>2</v>
      </c>
      <c r="H1560" s="1" t="s">
        <v>21</v>
      </c>
      <c r="I1560" s="1" t="s">
        <v>22</v>
      </c>
      <c r="J1560" s="1" t="s">
        <v>3026</v>
      </c>
      <c r="L1560" s="1" t="s">
        <v>61</v>
      </c>
      <c r="M1560" s="1" t="s">
        <v>54</v>
      </c>
      <c r="N1560" s="1">
        <v>0</v>
      </c>
      <c r="O1560" s="1" t="s">
        <v>21</v>
      </c>
      <c r="P1560" s="1" t="s">
        <v>25</v>
      </c>
      <c r="Q1560" s="1" t="s">
        <v>2975</v>
      </c>
      <c r="S1560" s="1" t="s">
        <v>21</v>
      </c>
      <c r="V1560" s="1" t="s">
        <v>3150</v>
      </c>
      <c r="W1560" s="1">
        <v>11.39817</v>
      </c>
      <c r="X1560" s="1">
        <v>-84.222359999999995</v>
      </c>
    </row>
    <row r="1561" spans="1:24">
      <c r="A1561" s="1">
        <v>1560</v>
      </c>
      <c r="B1561" s="1" t="s">
        <v>3151</v>
      </c>
      <c r="C1561" s="1" t="s">
        <v>2956</v>
      </c>
      <c r="D1561" s="1">
        <v>12.20607</v>
      </c>
      <c r="E1561" s="1">
        <v>-84.604889999999997</v>
      </c>
      <c r="F1561" s="1" t="s">
        <v>54</v>
      </c>
      <c r="G1561" s="1">
        <v>2</v>
      </c>
      <c r="H1561" s="1" t="s">
        <v>21</v>
      </c>
      <c r="I1561" s="1" t="s">
        <v>1087</v>
      </c>
      <c r="J1561" s="1" t="s">
        <v>2984</v>
      </c>
      <c r="L1561" s="1" t="s">
        <v>24</v>
      </c>
      <c r="M1561" s="1" t="s">
        <v>54</v>
      </c>
      <c r="N1561" s="1">
        <v>2</v>
      </c>
      <c r="O1561" s="1" t="s">
        <v>21</v>
      </c>
      <c r="P1561" s="1" t="s">
        <v>25</v>
      </c>
      <c r="Q1561" s="1" t="s">
        <v>2998</v>
      </c>
      <c r="S1561" s="1" t="s">
        <v>21</v>
      </c>
      <c r="V1561" s="1" t="s">
        <v>3151</v>
      </c>
      <c r="W1561" s="1">
        <v>12.20607</v>
      </c>
      <c r="X1561" s="1">
        <v>-84.604889999999997</v>
      </c>
    </row>
    <row r="1562" spans="1:24">
      <c r="A1562" s="1">
        <v>1561</v>
      </c>
      <c r="B1562" s="1" t="s">
        <v>3152</v>
      </c>
      <c r="C1562" s="1" t="s">
        <v>2956</v>
      </c>
      <c r="D1562" s="1">
        <v>12.205270000000001</v>
      </c>
      <c r="E1562" s="1">
        <v>-84.350399999999993</v>
      </c>
      <c r="F1562" s="1" t="s">
        <v>216</v>
      </c>
      <c r="G1562" s="1">
        <v>0</v>
      </c>
      <c r="H1562" s="1" t="s">
        <v>21</v>
      </c>
      <c r="I1562" s="1" t="s">
        <v>1087</v>
      </c>
      <c r="J1562" s="1" t="s">
        <v>2984</v>
      </c>
      <c r="L1562" s="1" t="s">
        <v>24</v>
      </c>
      <c r="M1562" s="1" t="s">
        <v>216</v>
      </c>
      <c r="N1562" s="1">
        <v>0</v>
      </c>
      <c r="O1562" s="1" t="s">
        <v>21</v>
      </c>
      <c r="P1562" s="1" t="s">
        <v>25</v>
      </c>
      <c r="Q1562" s="1" t="s">
        <v>3153</v>
      </c>
      <c r="S1562" s="1" t="s">
        <v>21</v>
      </c>
      <c r="V1562" s="1" t="s">
        <v>3152</v>
      </c>
      <c r="W1562" s="1">
        <v>12.205270000000001</v>
      </c>
      <c r="X1562" s="1">
        <v>-84.350399999999993</v>
      </c>
    </row>
    <row r="1563" spans="1:24">
      <c r="A1563" s="1">
        <v>1562</v>
      </c>
      <c r="B1563" s="1" t="s">
        <v>3154</v>
      </c>
      <c r="C1563" s="1" t="s">
        <v>2956</v>
      </c>
      <c r="D1563" s="1">
        <v>11.10027</v>
      </c>
      <c r="E1563" s="1">
        <v>-84.179950000000005</v>
      </c>
      <c r="F1563" s="1" t="s">
        <v>3823</v>
      </c>
      <c r="G1563" s="1">
        <v>9</v>
      </c>
      <c r="H1563" s="1" t="s">
        <v>21</v>
      </c>
      <c r="I1563" s="1" t="s">
        <v>22</v>
      </c>
      <c r="J1563" s="1" t="s">
        <v>2957</v>
      </c>
      <c r="L1563" s="1" t="s">
        <v>61</v>
      </c>
      <c r="M1563" s="1" t="s">
        <v>3823</v>
      </c>
      <c r="N1563" s="1">
        <v>9</v>
      </c>
      <c r="O1563" s="1" t="s">
        <v>21</v>
      </c>
      <c r="P1563" s="1" t="s">
        <v>25</v>
      </c>
      <c r="Q1563" s="1" t="s">
        <v>3021</v>
      </c>
      <c r="S1563" s="1" t="s">
        <v>21</v>
      </c>
      <c r="V1563" s="1" t="s">
        <v>3154</v>
      </c>
      <c r="W1563" s="1">
        <v>11.10027</v>
      </c>
      <c r="X1563" s="1">
        <v>-84.179950000000005</v>
      </c>
    </row>
    <row r="1564" spans="1:24">
      <c r="A1564" s="1">
        <v>1563</v>
      </c>
      <c r="B1564" s="1" t="s">
        <v>3155</v>
      </c>
      <c r="C1564" s="1" t="s">
        <v>2956</v>
      </c>
      <c r="D1564" s="1">
        <v>12.20607</v>
      </c>
      <c r="E1564" s="1">
        <v>-84.094880000000003</v>
      </c>
      <c r="F1564" s="1" t="s">
        <v>216</v>
      </c>
      <c r="G1564" s="1">
        <v>0</v>
      </c>
      <c r="H1564" s="1" t="s">
        <v>21</v>
      </c>
      <c r="I1564" s="1" t="s">
        <v>22</v>
      </c>
      <c r="J1564" s="1" t="s">
        <v>2973</v>
      </c>
      <c r="L1564" s="1" t="s">
        <v>61</v>
      </c>
      <c r="M1564" s="1" t="s">
        <v>216</v>
      </c>
      <c r="N1564" s="1">
        <v>0</v>
      </c>
      <c r="O1564" s="1" t="s">
        <v>21</v>
      </c>
      <c r="P1564" s="1" t="s">
        <v>22</v>
      </c>
      <c r="Q1564" s="1" t="s">
        <v>3156</v>
      </c>
      <c r="S1564" s="1" t="s">
        <v>61</v>
      </c>
      <c r="V1564" s="1" t="s">
        <v>3155</v>
      </c>
      <c r="W1564" s="1">
        <v>12.20607</v>
      </c>
      <c r="X1564" s="1">
        <v>-84.094880000000003</v>
      </c>
    </row>
    <row r="1565" spans="1:24">
      <c r="A1565" s="1">
        <v>1564</v>
      </c>
      <c r="B1565" s="1" t="s">
        <v>3157</v>
      </c>
      <c r="C1565" s="1" t="s">
        <v>2956</v>
      </c>
      <c r="D1565" s="1">
        <v>11.39728</v>
      </c>
      <c r="E1565" s="1">
        <v>-83.967339999999993</v>
      </c>
      <c r="F1565" s="1" t="s">
        <v>3823</v>
      </c>
      <c r="G1565" s="1">
        <v>9</v>
      </c>
      <c r="H1565" s="1" t="s">
        <v>21</v>
      </c>
      <c r="I1565" s="1" t="s">
        <v>22</v>
      </c>
      <c r="J1565" s="1" t="s">
        <v>1199</v>
      </c>
      <c r="L1565" s="1" t="s">
        <v>61</v>
      </c>
      <c r="M1565" s="1" t="s">
        <v>3823</v>
      </c>
      <c r="N1565" s="1">
        <v>9</v>
      </c>
      <c r="O1565" s="1" t="s">
        <v>21</v>
      </c>
      <c r="P1565" s="1" t="s">
        <v>25</v>
      </c>
      <c r="Q1565" s="1" t="s">
        <v>2979</v>
      </c>
      <c r="S1565" s="1" t="s">
        <v>21</v>
      </c>
      <c r="V1565" s="1" t="s">
        <v>3157</v>
      </c>
      <c r="W1565" s="1">
        <v>11.39728</v>
      </c>
      <c r="X1565" s="1">
        <v>-83.967339999999993</v>
      </c>
    </row>
    <row r="1566" spans="1:24">
      <c r="A1566" s="1">
        <v>1565</v>
      </c>
      <c r="B1566" s="1" t="s">
        <v>3158</v>
      </c>
      <c r="C1566" s="1" t="s">
        <v>2956</v>
      </c>
      <c r="D1566" s="1">
        <v>11.48319</v>
      </c>
      <c r="E1566" s="1">
        <v>-84.39161</v>
      </c>
      <c r="F1566" s="1" t="s">
        <v>3822</v>
      </c>
      <c r="G1566" s="1">
        <v>3</v>
      </c>
      <c r="H1566" s="1" t="s">
        <v>21</v>
      </c>
      <c r="I1566" s="1" t="s">
        <v>22</v>
      </c>
      <c r="J1566" s="1" t="s">
        <v>3026</v>
      </c>
      <c r="L1566" s="1" t="s">
        <v>61</v>
      </c>
      <c r="M1566" s="1" t="s">
        <v>3822</v>
      </c>
      <c r="N1566" s="1">
        <v>3</v>
      </c>
      <c r="O1566" s="1" t="s">
        <v>21</v>
      </c>
      <c r="P1566" s="1" t="s">
        <v>25</v>
      </c>
      <c r="Q1566" s="1" t="s">
        <v>3038</v>
      </c>
      <c r="S1566" s="1" t="s">
        <v>21</v>
      </c>
      <c r="V1566" s="1" t="s">
        <v>3158</v>
      </c>
      <c r="W1566" s="1">
        <v>11.48319</v>
      </c>
      <c r="X1566" s="1">
        <v>-84.39161</v>
      </c>
    </row>
    <row r="1567" spans="1:24">
      <c r="A1567" s="1">
        <v>1566</v>
      </c>
      <c r="B1567" s="1" t="s">
        <v>3159</v>
      </c>
      <c r="C1567" s="1" t="s">
        <v>2956</v>
      </c>
      <c r="D1567" s="1">
        <v>11.10102</v>
      </c>
      <c r="E1567" s="1">
        <v>-83.923990000000003</v>
      </c>
      <c r="F1567" s="1" t="s">
        <v>3823</v>
      </c>
      <c r="G1567" s="1">
        <v>9</v>
      </c>
      <c r="H1567" s="1" t="s">
        <v>21</v>
      </c>
      <c r="I1567" s="1" t="s">
        <v>22</v>
      </c>
      <c r="J1567" s="1" t="s">
        <v>2957</v>
      </c>
      <c r="L1567" s="1" t="s">
        <v>61</v>
      </c>
      <c r="M1567" s="1" t="s">
        <v>3823</v>
      </c>
      <c r="N1567" s="1">
        <v>9</v>
      </c>
      <c r="O1567" s="1" t="s">
        <v>21</v>
      </c>
      <c r="P1567" s="1" t="s">
        <v>22</v>
      </c>
      <c r="Q1567" s="1" t="s">
        <v>3023</v>
      </c>
      <c r="S1567" s="1" t="s">
        <v>61</v>
      </c>
      <c r="U1567" s="1" t="s">
        <v>3005</v>
      </c>
      <c r="V1567" s="1" t="s">
        <v>3159</v>
      </c>
      <c r="W1567" s="1">
        <v>11.10102</v>
      </c>
      <c r="X1567" s="1">
        <v>-83.923990000000003</v>
      </c>
    </row>
    <row r="1568" spans="1:24">
      <c r="A1568" s="1">
        <v>1567</v>
      </c>
      <c r="B1568" s="1" t="s">
        <v>3160</v>
      </c>
      <c r="C1568" s="1" t="s">
        <v>2956</v>
      </c>
      <c r="D1568" s="1">
        <v>12.291</v>
      </c>
      <c r="E1568" s="1">
        <v>-84.604129999999998</v>
      </c>
      <c r="F1568" s="1" t="s">
        <v>216</v>
      </c>
      <c r="G1568" s="1">
        <v>2</v>
      </c>
      <c r="H1568" s="1" t="s">
        <v>21</v>
      </c>
      <c r="I1568" s="1" t="s">
        <v>1087</v>
      </c>
      <c r="J1568" s="1" t="s">
        <v>2984</v>
      </c>
      <c r="L1568" s="1" t="s">
        <v>24</v>
      </c>
      <c r="M1568" s="1" t="s">
        <v>216</v>
      </c>
      <c r="N1568" s="1">
        <v>2</v>
      </c>
      <c r="O1568" s="1" t="s">
        <v>21</v>
      </c>
      <c r="P1568" s="1" t="s">
        <v>25</v>
      </c>
      <c r="Q1568" s="1" t="s">
        <v>2998</v>
      </c>
      <c r="S1568" s="1" t="s">
        <v>21</v>
      </c>
      <c r="V1568" s="1" t="s">
        <v>3160</v>
      </c>
      <c r="W1568" s="1">
        <v>12.291</v>
      </c>
      <c r="X1568" s="1">
        <v>-84.604129999999998</v>
      </c>
    </row>
    <row r="1569" spans="1:24">
      <c r="A1569" s="1">
        <v>1568</v>
      </c>
      <c r="B1569" s="1" t="s">
        <v>3161</v>
      </c>
      <c r="C1569" s="1" t="s">
        <v>2956</v>
      </c>
      <c r="D1569" s="1">
        <v>12.290179999999999</v>
      </c>
      <c r="E1569" s="1">
        <v>-84.349549999999994</v>
      </c>
      <c r="F1569" s="1" t="s">
        <v>3823</v>
      </c>
      <c r="G1569" s="1">
        <v>9</v>
      </c>
      <c r="H1569" s="1" t="s">
        <v>61</v>
      </c>
      <c r="I1569" s="1" t="s">
        <v>22</v>
      </c>
      <c r="J1569" s="1" t="s">
        <v>2968</v>
      </c>
      <c r="L1569" s="1" t="s">
        <v>61</v>
      </c>
      <c r="M1569" s="1" t="s">
        <v>216</v>
      </c>
      <c r="N1569" s="1">
        <v>1</v>
      </c>
      <c r="O1569" s="1" t="s">
        <v>21</v>
      </c>
      <c r="P1569" s="1" t="s">
        <v>25</v>
      </c>
      <c r="Q1569" s="1" t="s">
        <v>3064</v>
      </c>
      <c r="S1569" s="1" t="s">
        <v>21</v>
      </c>
      <c r="V1569" s="1" t="s">
        <v>3161</v>
      </c>
      <c r="W1569" s="1">
        <v>12.290179999999999</v>
      </c>
      <c r="X1569" s="1">
        <v>-84.349549999999994</v>
      </c>
    </row>
    <row r="1570" spans="1:24">
      <c r="A1570" s="1">
        <v>1569</v>
      </c>
      <c r="B1570" s="1" t="s">
        <v>3162</v>
      </c>
      <c r="C1570" s="1" t="s">
        <v>2956</v>
      </c>
      <c r="D1570" s="1">
        <v>12.29096</v>
      </c>
      <c r="E1570" s="1">
        <v>-84.093950000000007</v>
      </c>
      <c r="F1570" s="1" t="s">
        <v>54</v>
      </c>
      <c r="G1570" s="1">
        <v>1</v>
      </c>
      <c r="H1570" s="1" t="s">
        <v>21</v>
      </c>
      <c r="I1570" s="1" t="s">
        <v>1087</v>
      </c>
      <c r="J1570" s="1" t="s">
        <v>3163</v>
      </c>
      <c r="L1570" s="1" t="s">
        <v>24</v>
      </c>
      <c r="M1570" s="1" t="s">
        <v>54</v>
      </c>
      <c r="N1570" s="1">
        <v>0</v>
      </c>
      <c r="O1570" s="1" t="s">
        <v>61</v>
      </c>
      <c r="P1570" s="1" t="s">
        <v>22</v>
      </c>
      <c r="Q1570" s="1" t="s">
        <v>3068</v>
      </c>
      <c r="S1570" s="1" t="s">
        <v>61</v>
      </c>
      <c r="U1570" s="1" t="s">
        <v>3005</v>
      </c>
      <c r="V1570" s="1" t="s">
        <v>3162</v>
      </c>
      <c r="W1570" s="1">
        <v>12.29096</v>
      </c>
      <c r="X1570" s="1">
        <v>-84.093950000000007</v>
      </c>
    </row>
    <row r="1571" spans="1:24">
      <c r="A1571" s="1">
        <v>1570</v>
      </c>
      <c r="B1571" s="1" t="s">
        <v>3164</v>
      </c>
      <c r="C1571" s="1" t="s">
        <v>2956</v>
      </c>
      <c r="D1571" s="1">
        <v>11.482340000000001</v>
      </c>
      <c r="E1571" s="1">
        <v>-84.136499999999998</v>
      </c>
      <c r="F1571" s="1" t="s">
        <v>3823</v>
      </c>
      <c r="G1571" s="1">
        <v>9</v>
      </c>
      <c r="H1571" s="1" t="s">
        <v>21</v>
      </c>
      <c r="I1571" s="1" t="s">
        <v>22</v>
      </c>
      <c r="J1571" s="1" t="s">
        <v>3117</v>
      </c>
      <c r="L1571" s="1" t="s">
        <v>61</v>
      </c>
      <c r="M1571" s="1" t="s">
        <v>3822</v>
      </c>
      <c r="N1571" s="1">
        <v>3</v>
      </c>
      <c r="O1571" s="1" t="s">
        <v>21</v>
      </c>
      <c r="P1571" s="1" t="s">
        <v>25</v>
      </c>
      <c r="Q1571" s="1" t="s">
        <v>3165</v>
      </c>
      <c r="S1571" s="1" t="s">
        <v>21</v>
      </c>
      <c r="V1571" s="1" t="s">
        <v>3164</v>
      </c>
      <c r="W1571" s="1">
        <v>11.482340000000001</v>
      </c>
      <c r="X1571" s="1">
        <v>-84.136499999999998</v>
      </c>
    </row>
    <row r="1572" spans="1:24">
      <c r="A1572" s="1">
        <v>1571</v>
      </c>
      <c r="B1572" s="1" t="s">
        <v>3166</v>
      </c>
      <c r="C1572" s="1" t="s">
        <v>2956</v>
      </c>
      <c r="D1572" s="1">
        <v>11.4831</v>
      </c>
      <c r="E1572" s="1">
        <v>-83.881389999999996</v>
      </c>
      <c r="F1572" s="1" t="s">
        <v>3823</v>
      </c>
      <c r="G1572" s="1">
        <v>9</v>
      </c>
      <c r="H1572" s="1" t="s">
        <v>21</v>
      </c>
      <c r="I1572" s="1" t="s">
        <v>22</v>
      </c>
      <c r="J1572" s="1" t="s">
        <v>2973</v>
      </c>
      <c r="L1572" s="1" t="s">
        <v>61</v>
      </c>
      <c r="M1572" s="1" t="s">
        <v>3823</v>
      </c>
      <c r="N1572" s="1">
        <v>9</v>
      </c>
      <c r="O1572" s="1" t="s">
        <v>21</v>
      </c>
      <c r="P1572" s="1" t="s">
        <v>22</v>
      </c>
      <c r="Q1572" s="1" t="s">
        <v>2971</v>
      </c>
      <c r="S1572" s="1" t="s">
        <v>61</v>
      </c>
      <c r="V1572" s="1" t="s">
        <v>3166</v>
      </c>
      <c r="W1572" s="1">
        <v>11.4831</v>
      </c>
      <c r="X1572" s="1">
        <v>-83.881389999999996</v>
      </c>
    </row>
    <row r="1573" spans="1:24">
      <c r="A1573" s="1">
        <v>1572</v>
      </c>
      <c r="B1573" s="1" t="s">
        <v>3167</v>
      </c>
      <c r="C1573" s="1" t="s">
        <v>2956</v>
      </c>
      <c r="D1573" s="1">
        <v>11.56819</v>
      </c>
      <c r="E1573" s="1">
        <v>-84.392359999999996</v>
      </c>
      <c r="F1573" s="1" t="s">
        <v>3823</v>
      </c>
      <c r="G1573" s="1">
        <v>9</v>
      </c>
      <c r="H1573" s="1" t="s">
        <v>21</v>
      </c>
      <c r="I1573" s="1" t="s">
        <v>22</v>
      </c>
      <c r="J1573" s="1" t="s">
        <v>1199</v>
      </c>
      <c r="L1573" s="1" t="s">
        <v>61</v>
      </c>
      <c r="M1573" s="1" t="s">
        <v>54</v>
      </c>
      <c r="N1573" s="1">
        <v>2</v>
      </c>
      <c r="O1573" s="1" t="s">
        <v>21</v>
      </c>
      <c r="P1573" s="1" t="s">
        <v>25</v>
      </c>
      <c r="Q1573" s="1" t="s">
        <v>3038</v>
      </c>
      <c r="S1573" s="1" t="s">
        <v>21</v>
      </c>
      <c r="V1573" s="1" t="s">
        <v>3167</v>
      </c>
      <c r="W1573" s="1">
        <v>11.56819</v>
      </c>
      <c r="X1573" s="1">
        <v>-84.392359999999996</v>
      </c>
    </row>
    <row r="1574" spans="1:24">
      <c r="A1574" s="1">
        <v>1573</v>
      </c>
      <c r="B1574" s="1" t="s">
        <v>3168</v>
      </c>
      <c r="C1574" s="1" t="s">
        <v>2956</v>
      </c>
      <c r="D1574" s="1">
        <v>11.56733</v>
      </c>
      <c r="E1574" s="1">
        <v>-84.137330000000006</v>
      </c>
      <c r="F1574" s="1" t="s">
        <v>3823</v>
      </c>
      <c r="G1574" s="1">
        <v>9</v>
      </c>
      <c r="H1574" s="1" t="s">
        <v>21</v>
      </c>
      <c r="I1574" s="1" t="s">
        <v>22</v>
      </c>
      <c r="J1574" s="1" t="s">
        <v>1199</v>
      </c>
      <c r="L1574" s="1" t="s">
        <v>61</v>
      </c>
      <c r="M1574" s="1" t="s">
        <v>3823</v>
      </c>
      <c r="N1574" s="1">
        <v>9</v>
      </c>
      <c r="O1574" s="1" t="s">
        <v>21</v>
      </c>
      <c r="P1574" s="1" t="s">
        <v>25</v>
      </c>
      <c r="Q1574" s="1" t="s">
        <v>3086</v>
      </c>
      <c r="S1574" s="1" t="s">
        <v>21</v>
      </c>
      <c r="V1574" s="1" t="s">
        <v>3168</v>
      </c>
      <c r="W1574" s="1">
        <v>11.56733</v>
      </c>
      <c r="X1574" s="1">
        <v>-84.137330000000006</v>
      </c>
    </row>
    <row r="1575" spans="1:24">
      <c r="A1575" s="1">
        <v>1574</v>
      </c>
      <c r="B1575" s="1" t="s">
        <v>3169</v>
      </c>
      <c r="C1575" s="1" t="s">
        <v>2956</v>
      </c>
      <c r="D1575" s="1">
        <v>11.568099999999999</v>
      </c>
      <c r="E1575" s="1">
        <v>-83.882289999999998</v>
      </c>
      <c r="F1575" s="1" t="s">
        <v>3823</v>
      </c>
      <c r="G1575" s="1">
        <v>9</v>
      </c>
      <c r="H1575" s="1" t="s">
        <v>21</v>
      </c>
      <c r="I1575" s="1" t="s">
        <v>22</v>
      </c>
      <c r="J1575" s="1" t="s">
        <v>2973</v>
      </c>
      <c r="L1575" s="1" t="s">
        <v>61</v>
      </c>
      <c r="M1575" s="1" t="s">
        <v>3823</v>
      </c>
      <c r="N1575" s="1">
        <v>9</v>
      </c>
      <c r="O1575" s="1" t="s">
        <v>21</v>
      </c>
      <c r="P1575" s="1" t="s">
        <v>1098</v>
      </c>
      <c r="Q1575" s="1" t="s">
        <v>3011</v>
      </c>
      <c r="S1575" s="1" t="s">
        <v>21</v>
      </c>
      <c r="V1575" s="1" t="s">
        <v>3169</v>
      </c>
      <c r="W1575" s="1">
        <v>11.568099999999999</v>
      </c>
      <c r="X1575" s="1">
        <v>-83.882289999999998</v>
      </c>
    </row>
    <row r="1576" spans="1:24">
      <c r="A1576" s="1">
        <v>1575</v>
      </c>
      <c r="B1576" s="1" t="s">
        <v>3170</v>
      </c>
      <c r="C1576" s="1" t="s">
        <v>2956</v>
      </c>
      <c r="D1576" s="1">
        <v>10.888159999999999</v>
      </c>
      <c r="E1576" s="1">
        <v>-83.882409999999993</v>
      </c>
      <c r="F1576" s="1" t="s">
        <v>3823</v>
      </c>
      <c r="G1576" s="1">
        <v>9</v>
      </c>
      <c r="H1576" s="1" t="s">
        <v>21</v>
      </c>
      <c r="I1576" s="1" t="s">
        <v>22</v>
      </c>
      <c r="J1576" s="1" t="s">
        <v>2968</v>
      </c>
      <c r="L1576" s="1" t="s">
        <v>61</v>
      </c>
      <c r="M1576" s="1" t="s">
        <v>3823</v>
      </c>
      <c r="N1576" s="1">
        <v>9</v>
      </c>
      <c r="O1576" s="1" t="s">
        <v>24</v>
      </c>
      <c r="P1576" s="1" t="s">
        <v>1098</v>
      </c>
      <c r="Q1576" s="1" t="s">
        <v>3110</v>
      </c>
      <c r="S1576" s="1" t="s">
        <v>21</v>
      </c>
      <c r="V1576" s="1" t="s">
        <v>3170</v>
      </c>
      <c r="W1576" s="1">
        <v>10.888159999999999</v>
      </c>
      <c r="X1576" s="1">
        <v>-83.882409999999993</v>
      </c>
    </row>
    <row r="1577" spans="1:24">
      <c r="A1577" s="1">
        <v>1576</v>
      </c>
      <c r="B1577" s="1" t="s">
        <v>3171</v>
      </c>
      <c r="C1577" s="1" t="s">
        <v>2956</v>
      </c>
      <c r="D1577" s="1">
        <v>10.84534</v>
      </c>
      <c r="E1577" s="1">
        <v>-84.010819999999995</v>
      </c>
      <c r="F1577" s="1" t="s">
        <v>3823</v>
      </c>
      <c r="G1577" s="1">
        <v>9</v>
      </c>
      <c r="H1577" s="1" t="s">
        <v>21</v>
      </c>
      <c r="I1577" s="1" t="s">
        <v>22</v>
      </c>
      <c r="J1577" s="1" t="s">
        <v>3117</v>
      </c>
      <c r="L1577" s="1" t="s">
        <v>61</v>
      </c>
      <c r="M1577" s="1" t="s">
        <v>3823</v>
      </c>
      <c r="N1577" s="1">
        <v>9</v>
      </c>
      <c r="O1577" s="1" t="s">
        <v>21</v>
      </c>
      <c r="P1577" s="1" t="s">
        <v>25</v>
      </c>
      <c r="Q1577" s="1" t="s">
        <v>3172</v>
      </c>
      <c r="S1577" s="1" t="s">
        <v>21</v>
      </c>
      <c r="V1577" s="1" t="s">
        <v>3171</v>
      </c>
      <c r="W1577" s="1">
        <v>10.84534</v>
      </c>
      <c r="X1577" s="1">
        <v>-84.010819999999995</v>
      </c>
    </row>
    <row r="1578" spans="1:24">
      <c r="A1578" s="1">
        <v>1577</v>
      </c>
      <c r="B1578" s="1" t="s">
        <v>3173</v>
      </c>
      <c r="C1578" s="1" t="s">
        <v>2956</v>
      </c>
      <c r="D1578" s="1">
        <v>11.653180000000001</v>
      </c>
      <c r="E1578" s="1">
        <v>-84.391570000000002</v>
      </c>
      <c r="F1578" s="1" t="s">
        <v>686</v>
      </c>
      <c r="G1578" s="1">
        <v>0</v>
      </c>
      <c r="H1578" s="1" t="s">
        <v>21</v>
      </c>
      <c r="I1578" s="1" t="s">
        <v>22</v>
      </c>
      <c r="J1578" s="1" t="s">
        <v>2957</v>
      </c>
      <c r="L1578" s="1" t="s">
        <v>61</v>
      </c>
      <c r="M1578" s="1" t="s">
        <v>686</v>
      </c>
      <c r="N1578" s="1">
        <v>0</v>
      </c>
      <c r="O1578" s="1" t="s">
        <v>21</v>
      </c>
      <c r="P1578" s="1" t="s">
        <v>25</v>
      </c>
      <c r="Q1578" s="1" t="s">
        <v>3038</v>
      </c>
      <c r="S1578" s="1" t="s">
        <v>21</v>
      </c>
      <c r="V1578" s="1" t="s">
        <v>3173</v>
      </c>
      <c r="W1578" s="1">
        <v>11.653180000000001</v>
      </c>
      <c r="X1578" s="1">
        <v>-84.391570000000002</v>
      </c>
    </row>
    <row r="1579" spans="1:24">
      <c r="A1579" s="1">
        <v>1578</v>
      </c>
      <c r="B1579" s="1" t="s">
        <v>3174</v>
      </c>
      <c r="C1579" s="1" t="s">
        <v>2956</v>
      </c>
      <c r="D1579" s="1">
        <v>11.65231</v>
      </c>
      <c r="E1579" s="1">
        <v>-84.13646</v>
      </c>
      <c r="F1579" s="1" t="s">
        <v>3823</v>
      </c>
      <c r="G1579" s="1">
        <v>9</v>
      </c>
      <c r="H1579" s="1" t="s">
        <v>21</v>
      </c>
      <c r="I1579" s="1" t="s">
        <v>22</v>
      </c>
      <c r="J1579" s="1" t="s">
        <v>2973</v>
      </c>
      <c r="L1579" s="1" t="s">
        <v>61</v>
      </c>
      <c r="M1579" s="1" t="s">
        <v>3823</v>
      </c>
      <c r="N1579" s="1">
        <v>9</v>
      </c>
      <c r="O1579" s="1" t="s">
        <v>21</v>
      </c>
      <c r="P1579" s="1" t="s">
        <v>25</v>
      </c>
      <c r="Q1579" s="1" t="s">
        <v>3175</v>
      </c>
      <c r="S1579" s="1" t="s">
        <v>21</v>
      </c>
      <c r="V1579" s="1" t="s">
        <v>3174</v>
      </c>
      <c r="W1579" s="1">
        <v>11.65231</v>
      </c>
      <c r="X1579" s="1">
        <v>-84.13646</v>
      </c>
    </row>
    <row r="1580" spans="1:24">
      <c r="A1580" s="1">
        <v>1579</v>
      </c>
      <c r="B1580" s="1" t="s">
        <v>3176</v>
      </c>
      <c r="C1580" s="1" t="s">
        <v>2956</v>
      </c>
      <c r="D1580" s="1">
        <v>11.18539</v>
      </c>
      <c r="E1580" s="1">
        <v>-84.350710000000007</v>
      </c>
      <c r="F1580" s="1" t="s">
        <v>3822</v>
      </c>
      <c r="G1580" s="1">
        <v>6</v>
      </c>
      <c r="H1580" s="1" t="s">
        <v>21</v>
      </c>
      <c r="I1580" s="1" t="s">
        <v>22</v>
      </c>
      <c r="J1580" s="1" t="s">
        <v>1199</v>
      </c>
      <c r="L1580" s="1" t="s">
        <v>61</v>
      </c>
      <c r="M1580" s="1" t="s">
        <v>3822</v>
      </c>
      <c r="N1580" s="1">
        <v>6</v>
      </c>
      <c r="O1580" s="1" t="s">
        <v>21</v>
      </c>
      <c r="P1580" s="1" t="s">
        <v>22</v>
      </c>
      <c r="Q1580" s="1" t="s">
        <v>2971</v>
      </c>
      <c r="S1580" s="1" t="s">
        <v>61</v>
      </c>
      <c r="V1580" s="1" t="s">
        <v>3176</v>
      </c>
      <c r="W1580" s="1">
        <v>11.18539</v>
      </c>
      <c r="X1580" s="1">
        <v>-84.350710000000007</v>
      </c>
    </row>
    <row r="1581" spans="1:24">
      <c r="A1581" s="1">
        <v>1580</v>
      </c>
      <c r="B1581" s="1" t="s">
        <v>3177</v>
      </c>
      <c r="C1581" s="1" t="s">
        <v>2956</v>
      </c>
      <c r="D1581" s="1">
        <v>11.653079999999999</v>
      </c>
      <c r="E1581" s="1">
        <v>-83.881339999999994</v>
      </c>
      <c r="F1581" s="1" t="s">
        <v>3822</v>
      </c>
      <c r="G1581" s="1">
        <v>3</v>
      </c>
      <c r="H1581" s="1" t="s">
        <v>21</v>
      </c>
      <c r="I1581" s="1" t="s">
        <v>22</v>
      </c>
      <c r="J1581" s="1" t="s">
        <v>2973</v>
      </c>
      <c r="L1581" s="1" t="s">
        <v>61</v>
      </c>
      <c r="M1581" s="1" t="s">
        <v>686</v>
      </c>
      <c r="N1581" s="1">
        <v>0</v>
      </c>
      <c r="O1581" s="1" t="s">
        <v>21</v>
      </c>
      <c r="P1581" s="1" t="s">
        <v>22</v>
      </c>
      <c r="Q1581" s="1" t="s">
        <v>2971</v>
      </c>
      <c r="S1581" s="1" t="s">
        <v>61</v>
      </c>
      <c r="V1581" s="1" t="s">
        <v>3177</v>
      </c>
      <c r="W1581" s="1">
        <v>11.653079999999999</v>
      </c>
      <c r="X1581" s="1">
        <v>-83.881339999999994</v>
      </c>
    </row>
    <row r="1582" spans="1:24">
      <c r="A1582" s="1">
        <v>1581</v>
      </c>
      <c r="B1582" s="1" t="s">
        <v>3178</v>
      </c>
      <c r="C1582" s="1" t="s">
        <v>2956</v>
      </c>
      <c r="D1582" s="1">
        <v>11.186120000000001</v>
      </c>
      <c r="E1582" s="1">
        <v>-84.094880000000003</v>
      </c>
      <c r="F1582" s="1" t="s">
        <v>3823</v>
      </c>
      <c r="G1582" s="1">
        <v>9</v>
      </c>
      <c r="H1582" s="1" t="s">
        <v>21</v>
      </c>
      <c r="I1582" s="1" t="s">
        <v>22</v>
      </c>
      <c r="J1582" s="1" t="s">
        <v>3026</v>
      </c>
      <c r="L1582" s="1" t="s">
        <v>61</v>
      </c>
      <c r="M1582" s="1" t="s">
        <v>3823</v>
      </c>
      <c r="N1582" s="1">
        <v>9</v>
      </c>
      <c r="O1582" s="1" t="s">
        <v>24</v>
      </c>
      <c r="P1582" s="1" t="s">
        <v>25</v>
      </c>
      <c r="Q1582" s="1" t="s">
        <v>3027</v>
      </c>
      <c r="S1582" s="1" t="s">
        <v>21</v>
      </c>
      <c r="V1582" s="1" t="s">
        <v>3178</v>
      </c>
      <c r="W1582" s="1">
        <v>11.186120000000001</v>
      </c>
      <c r="X1582" s="1">
        <v>-84.094880000000003</v>
      </c>
    </row>
    <row r="1583" spans="1:24">
      <c r="A1583" s="1">
        <v>1582</v>
      </c>
      <c r="B1583" s="1" t="s">
        <v>3179</v>
      </c>
      <c r="C1583" s="1" t="s">
        <v>2956</v>
      </c>
      <c r="D1583" s="1">
        <v>11.0586</v>
      </c>
      <c r="E1583" s="1">
        <v>-84.434520000000006</v>
      </c>
      <c r="F1583" s="1" t="s">
        <v>688</v>
      </c>
      <c r="G1583" s="1">
        <v>0</v>
      </c>
      <c r="H1583" s="1" t="s">
        <v>21</v>
      </c>
      <c r="I1583" s="1" t="s">
        <v>22</v>
      </c>
      <c r="J1583" s="1" t="s">
        <v>1199</v>
      </c>
      <c r="L1583" s="1" t="s">
        <v>61</v>
      </c>
      <c r="M1583" s="1" t="s">
        <v>688</v>
      </c>
      <c r="N1583" s="1">
        <v>0</v>
      </c>
      <c r="O1583" s="1" t="s">
        <v>21</v>
      </c>
      <c r="P1583" s="1" t="s">
        <v>25</v>
      </c>
      <c r="Q1583" s="1" t="s">
        <v>3108</v>
      </c>
      <c r="S1583" s="1" t="s">
        <v>21</v>
      </c>
      <c r="U1583" s="1" t="s">
        <v>3180</v>
      </c>
      <c r="V1583" s="1" t="s">
        <v>3179</v>
      </c>
      <c r="W1583" s="1">
        <v>11.0586</v>
      </c>
      <c r="X1583" s="1">
        <v>-84.434520000000006</v>
      </c>
    </row>
    <row r="1584" spans="1:24">
      <c r="A1584" s="1">
        <v>1583</v>
      </c>
      <c r="B1584" s="1" t="s">
        <v>3181</v>
      </c>
      <c r="C1584" s="1" t="s">
        <v>2956</v>
      </c>
      <c r="D1584" s="1">
        <v>11.73747</v>
      </c>
      <c r="E1584" s="1">
        <v>-84.477339999999998</v>
      </c>
      <c r="F1584" s="1" t="s">
        <v>3822</v>
      </c>
      <c r="G1584" s="1">
        <v>3</v>
      </c>
      <c r="H1584" s="1" t="s">
        <v>21</v>
      </c>
      <c r="I1584" s="1" t="s">
        <v>22</v>
      </c>
      <c r="J1584" s="1" t="s">
        <v>1199</v>
      </c>
      <c r="L1584" s="1" t="s">
        <v>61</v>
      </c>
      <c r="M1584" s="1" t="s">
        <v>3822</v>
      </c>
      <c r="N1584" s="1">
        <v>3</v>
      </c>
      <c r="O1584" s="1" t="s">
        <v>24</v>
      </c>
      <c r="P1584" s="1" t="s">
        <v>25</v>
      </c>
      <c r="Q1584" s="1" t="s">
        <v>3045</v>
      </c>
      <c r="S1584" s="1" t="s">
        <v>21</v>
      </c>
      <c r="V1584" s="1" t="s">
        <v>3181</v>
      </c>
      <c r="W1584" s="1">
        <v>11.73747</v>
      </c>
      <c r="X1584" s="1">
        <v>-84.477339999999998</v>
      </c>
    </row>
    <row r="1585" spans="1:24">
      <c r="A1585" s="1">
        <v>1584</v>
      </c>
      <c r="B1585" s="1" t="s">
        <v>3182</v>
      </c>
      <c r="C1585" s="1" t="s">
        <v>2956</v>
      </c>
      <c r="D1585" s="1">
        <v>10.845739999999999</v>
      </c>
      <c r="E1585" s="1">
        <v>-84.052850000000007</v>
      </c>
      <c r="F1585" s="1" t="s">
        <v>3823</v>
      </c>
      <c r="G1585" s="1">
        <v>9</v>
      </c>
      <c r="H1585" s="1" t="s">
        <v>21</v>
      </c>
      <c r="I1585" s="1" t="s">
        <v>1098</v>
      </c>
      <c r="J1585" s="1" t="s">
        <v>3183</v>
      </c>
      <c r="L1585" s="1" t="s">
        <v>21</v>
      </c>
      <c r="M1585" s="1" t="s">
        <v>3823</v>
      </c>
      <c r="N1585" s="1">
        <v>9</v>
      </c>
      <c r="O1585" s="1" t="s">
        <v>21</v>
      </c>
      <c r="P1585" s="1" t="s">
        <v>25</v>
      </c>
      <c r="Q1585" s="1" t="s">
        <v>3184</v>
      </c>
      <c r="S1585" s="1" t="s">
        <v>21</v>
      </c>
      <c r="V1585" s="1" t="s">
        <v>3182</v>
      </c>
      <c r="W1585" s="1">
        <v>10.845739999999999</v>
      </c>
      <c r="X1585" s="1">
        <v>-84.052850000000007</v>
      </c>
    </row>
    <row r="1586" spans="1:24">
      <c r="A1586" s="1">
        <v>1585</v>
      </c>
      <c r="B1586" s="1" t="s">
        <v>3185</v>
      </c>
      <c r="C1586" s="1" t="s">
        <v>2956</v>
      </c>
      <c r="D1586" s="1">
        <v>10.84572</v>
      </c>
      <c r="E1586" s="1">
        <v>-83.797849999999997</v>
      </c>
      <c r="F1586" s="1" t="s">
        <v>3823</v>
      </c>
      <c r="G1586" s="1">
        <v>9</v>
      </c>
      <c r="H1586" s="1" t="s">
        <v>21</v>
      </c>
      <c r="I1586" s="1" t="s">
        <v>22</v>
      </c>
      <c r="J1586" s="1" t="s">
        <v>2968</v>
      </c>
      <c r="L1586" s="1" t="s">
        <v>61</v>
      </c>
      <c r="M1586" s="1" t="s">
        <v>3823</v>
      </c>
      <c r="N1586" s="1">
        <v>9</v>
      </c>
      <c r="O1586" s="1" t="s">
        <v>21</v>
      </c>
      <c r="P1586" s="1" t="s">
        <v>1098</v>
      </c>
      <c r="Q1586" s="1" t="s">
        <v>3093</v>
      </c>
      <c r="S1586" s="1" t="s">
        <v>21</v>
      </c>
      <c r="V1586" s="1" t="s">
        <v>3185</v>
      </c>
      <c r="W1586" s="1">
        <v>10.84572</v>
      </c>
      <c r="X1586" s="1">
        <v>-83.797849999999997</v>
      </c>
    </row>
    <row r="1587" spans="1:24">
      <c r="A1587" s="1">
        <v>1586</v>
      </c>
      <c r="B1587" s="1" t="s">
        <v>3186</v>
      </c>
      <c r="C1587" s="1" t="s">
        <v>2956</v>
      </c>
      <c r="D1587" s="1">
        <v>11.73814</v>
      </c>
      <c r="E1587" s="1">
        <v>-84.222300000000004</v>
      </c>
      <c r="F1587" s="1" t="s">
        <v>3822</v>
      </c>
      <c r="G1587" s="1">
        <v>3</v>
      </c>
      <c r="H1587" s="1" t="s">
        <v>21</v>
      </c>
      <c r="I1587" s="1" t="s">
        <v>22</v>
      </c>
      <c r="J1587" s="1" t="s">
        <v>2960</v>
      </c>
      <c r="L1587" s="1" t="s">
        <v>61</v>
      </c>
      <c r="M1587" s="1" t="s">
        <v>54</v>
      </c>
      <c r="N1587" s="1">
        <v>2</v>
      </c>
      <c r="O1587" s="1" t="s">
        <v>21</v>
      </c>
      <c r="P1587" s="1" t="s">
        <v>22</v>
      </c>
      <c r="Q1587" s="1" t="s">
        <v>3023</v>
      </c>
      <c r="S1587" s="1" t="s">
        <v>61</v>
      </c>
      <c r="V1587" s="1" t="s">
        <v>3186</v>
      </c>
      <c r="W1587" s="1">
        <v>11.73814</v>
      </c>
      <c r="X1587" s="1">
        <v>-84.222300000000004</v>
      </c>
    </row>
    <row r="1588" spans="1:24">
      <c r="A1588" s="1">
        <v>1587</v>
      </c>
      <c r="B1588" s="1" t="s">
        <v>3187</v>
      </c>
      <c r="C1588" s="1" t="s">
        <v>2956</v>
      </c>
      <c r="D1588" s="1">
        <v>10.93144</v>
      </c>
      <c r="E1588" s="1">
        <v>-84.136099999999999</v>
      </c>
      <c r="F1588" s="1" t="s">
        <v>3823</v>
      </c>
      <c r="G1588" s="1">
        <v>9</v>
      </c>
      <c r="H1588" s="1" t="s">
        <v>21</v>
      </c>
      <c r="I1588" s="1" t="s">
        <v>22</v>
      </c>
      <c r="J1588" s="1" t="s">
        <v>2968</v>
      </c>
      <c r="L1588" s="1" t="s">
        <v>61</v>
      </c>
      <c r="M1588" s="1" t="s">
        <v>3823</v>
      </c>
      <c r="N1588" s="1">
        <v>9</v>
      </c>
      <c r="O1588" s="1" t="s">
        <v>21</v>
      </c>
      <c r="P1588" s="1" t="s">
        <v>25</v>
      </c>
      <c r="Q1588" s="1" t="s">
        <v>3080</v>
      </c>
      <c r="S1588" s="1" t="s">
        <v>21</v>
      </c>
      <c r="V1588" s="1" t="s">
        <v>3187</v>
      </c>
      <c r="W1588" s="1">
        <v>10.93144</v>
      </c>
      <c r="X1588" s="1">
        <v>-84.136099999999999</v>
      </c>
    </row>
    <row r="1589" spans="1:24">
      <c r="A1589" s="1">
        <v>1588</v>
      </c>
      <c r="B1589" s="1" t="s">
        <v>3188</v>
      </c>
      <c r="C1589" s="1" t="s">
        <v>2956</v>
      </c>
      <c r="D1589" s="1">
        <v>10.93061</v>
      </c>
      <c r="E1589" s="1">
        <v>-83.881969999999995</v>
      </c>
      <c r="F1589" s="1" t="s">
        <v>3823</v>
      </c>
      <c r="G1589" s="1">
        <v>9</v>
      </c>
      <c r="H1589" s="1" t="s">
        <v>21</v>
      </c>
      <c r="I1589" s="1" t="s">
        <v>22</v>
      </c>
      <c r="J1589" s="1" t="s">
        <v>2968</v>
      </c>
      <c r="L1589" s="1" t="s">
        <v>61</v>
      </c>
      <c r="M1589" s="1" t="s">
        <v>3823</v>
      </c>
      <c r="N1589" s="1">
        <v>9</v>
      </c>
      <c r="O1589" s="1" t="s">
        <v>21</v>
      </c>
      <c r="P1589" s="1" t="s">
        <v>1098</v>
      </c>
      <c r="Q1589" s="1" t="s">
        <v>3011</v>
      </c>
      <c r="S1589" s="1" t="s">
        <v>21</v>
      </c>
      <c r="V1589" s="1" t="s">
        <v>3188</v>
      </c>
      <c r="W1589" s="1">
        <v>10.93061</v>
      </c>
      <c r="X1589" s="1">
        <v>-83.881969999999995</v>
      </c>
    </row>
    <row r="1590" spans="1:24">
      <c r="A1590" s="1">
        <v>1589</v>
      </c>
      <c r="B1590" s="1" t="s">
        <v>3189</v>
      </c>
      <c r="C1590" s="1" t="s">
        <v>2956</v>
      </c>
      <c r="D1590" s="1">
        <v>11.01577</v>
      </c>
      <c r="E1590" s="1">
        <v>-84.307820000000007</v>
      </c>
      <c r="F1590" s="1" t="s">
        <v>3823</v>
      </c>
      <c r="G1590" s="1">
        <v>9</v>
      </c>
      <c r="H1590" s="1" t="s">
        <v>21</v>
      </c>
      <c r="I1590" s="1" t="s">
        <v>22</v>
      </c>
      <c r="J1590" s="1" t="s">
        <v>3026</v>
      </c>
      <c r="L1590" s="1" t="s">
        <v>61</v>
      </c>
      <c r="M1590" s="1" t="s">
        <v>3823</v>
      </c>
      <c r="N1590" s="1">
        <v>9</v>
      </c>
      <c r="O1590" s="1" t="s">
        <v>21</v>
      </c>
      <c r="P1590" s="1" t="s">
        <v>1098</v>
      </c>
      <c r="Q1590" s="1" t="s">
        <v>3093</v>
      </c>
      <c r="S1590" s="1" t="s">
        <v>21</v>
      </c>
      <c r="V1590" s="1" t="s">
        <v>3189</v>
      </c>
      <c r="W1590" s="1">
        <v>11.01577</v>
      </c>
      <c r="X1590" s="1">
        <v>-84.307820000000007</v>
      </c>
    </row>
    <row r="1591" spans="1:24">
      <c r="A1591" s="1">
        <v>1590</v>
      </c>
      <c r="B1591" s="1" t="s">
        <v>3190</v>
      </c>
      <c r="C1591" s="1" t="s">
        <v>2956</v>
      </c>
      <c r="D1591" s="1">
        <v>11.01573</v>
      </c>
      <c r="E1591" s="1">
        <v>-84.05283</v>
      </c>
      <c r="F1591" s="1" t="s">
        <v>3823</v>
      </c>
      <c r="G1591" s="1">
        <v>9</v>
      </c>
      <c r="H1591" s="1" t="s">
        <v>21</v>
      </c>
      <c r="I1591" s="1" t="s">
        <v>22</v>
      </c>
      <c r="J1591" s="1" t="s">
        <v>2968</v>
      </c>
      <c r="L1591" s="1" t="s">
        <v>61</v>
      </c>
      <c r="M1591" s="1" t="s">
        <v>3823</v>
      </c>
      <c r="N1591" s="1">
        <v>9</v>
      </c>
      <c r="O1591" s="1" t="s">
        <v>21</v>
      </c>
      <c r="P1591" s="1" t="s">
        <v>25</v>
      </c>
      <c r="Q1591" s="1" t="s">
        <v>3015</v>
      </c>
      <c r="S1591" s="1" t="s">
        <v>21</v>
      </c>
      <c r="V1591" s="1" t="s">
        <v>3190</v>
      </c>
      <c r="W1591" s="1">
        <v>11.01573</v>
      </c>
      <c r="X1591" s="1">
        <v>-84.05283</v>
      </c>
    </row>
    <row r="1592" spans="1:24">
      <c r="A1592" s="1">
        <v>1591</v>
      </c>
      <c r="B1592" s="1" t="s">
        <v>3191</v>
      </c>
      <c r="C1592" s="1" t="s">
        <v>2956</v>
      </c>
      <c r="D1592" s="1">
        <v>11.10069</v>
      </c>
      <c r="E1592" s="1">
        <v>-84.307050000000004</v>
      </c>
      <c r="F1592" s="1" t="s">
        <v>3823</v>
      </c>
      <c r="G1592" s="1">
        <v>9</v>
      </c>
      <c r="H1592" s="1" t="s">
        <v>21</v>
      </c>
      <c r="I1592" s="1" t="s">
        <v>22</v>
      </c>
      <c r="J1592" s="1" t="s">
        <v>3026</v>
      </c>
      <c r="L1592" s="1" t="s">
        <v>61</v>
      </c>
      <c r="M1592" s="1" t="s">
        <v>216</v>
      </c>
      <c r="N1592" s="1">
        <v>0</v>
      </c>
      <c r="O1592" s="1" t="s">
        <v>21</v>
      </c>
      <c r="P1592" s="1" t="s">
        <v>25</v>
      </c>
      <c r="Q1592" s="1" t="s">
        <v>3021</v>
      </c>
      <c r="S1592" s="1" t="s">
        <v>21</v>
      </c>
      <c r="V1592" s="1" t="s">
        <v>3191</v>
      </c>
      <c r="W1592" s="1">
        <v>11.10069</v>
      </c>
      <c r="X1592" s="1">
        <v>-84.307050000000004</v>
      </c>
    </row>
    <row r="1593" spans="1:24">
      <c r="A1593" s="1">
        <v>1592</v>
      </c>
      <c r="B1593" s="1" t="s">
        <v>3192</v>
      </c>
      <c r="C1593" s="1" t="s">
        <v>2956</v>
      </c>
      <c r="D1593" s="1">
        <v>11.100630000000001</v>
      </c>
      <c r="E1593" s="1">
        <v>-84.05198</v>
      </c>
      <c r="F1593" s="1" t="s">
        <v>3823</v>
      </c>
      <c r="G1593" s="1">
        <v>9</v>
      </c>
      <c r="H1593" s="1" t="s">
        <v>21</v>
      </c>
      <c r="I1593" s="1" t="s">
        <v>22</v>
      </c>
      <c r="J1593" s="1" t="s">
        <v>2957</v>
      </c>
      <c r="L1593" s="1" t="s">
        <v>61</v>
      </c>
      <c r="M1593" s="1" t="s">
        <v>3823</v>
      </c>
      <c r="N1593" s="1">
        <v>9</v>
      </c>
      <c r="O1593" s="1" t="s">
        <v>21</v>
      </c>
      <c r="P1593" s="1" t="s">
        <v>22</v>
      </c>
      <c r="Q1593" s="1" t="s">
        <v>3193</v>
      </c>
      <c r="S1593" s="1" t="s">
        <v>61</v>
      </c>
      <c r="V1593" s="1" t="s">
        <v>3192</v>
      </c>
      <c r="W1593" s="1">
        <v>11.100630000000001</v>
      </c>
      <c r="X1593" s="1">
        <v>-84.05198</v>
      </c>
    </row>
    <row r="1594" spans="1:24">
      <c r="A1594" s="1">
        <v>1593</v>
      </c>
      <c r="B1594" s="1" t="s">
        <v>3194</v>
      </c>
      <c r="C1594" s="1" t="s">
        <v>2956</v>
      </c>
      <c r="D1594" s="1">
        <v>11.18576</v>
      </c>
      <c r="E1594" s="1">
        <v>-84.3078</v>
      </c>
      <c r="F1594" s="1" t="s">
        <v>54</v>
      </c>
      <c r="G1594" s="1">
        <v>2</v>
      </c>
      <c r="H1594" s="1" t="s">
        <v>21</v>
      </c>
      <c r="I1594" s="1" t="s">
        <v>22</v>
      </c>
      <c r="J1594" s="1" t="s">
        <v>3026</v>
      </c>
      <c r="L1594" s="1" t="s">
        <v>61</v>
      </c>
      <c r="M1594" s="1" t="s">
        <v>216</v>
      </c>
      <c r="N1594" s="1">
        <v>0</v>
      </c>
      <c r="O1594" s="1" t="s">
        <v>21</v>
      </c>
      <c r="P1594" s="1" t="s">
        <v>22</v>
      </c>
      <c r="Q1594" s="1" t="s">
        <v>2971</v>
      </c>
      <c r="S1594" s="1" t="s">
        <v>61</v>
      </c>
      <c r="V1594" s="1" t="s">
        <v>3194</v>
      </c>
      <c r="W1594" s="1">
        <v>11.18576</v>
      </c>
      <c r="X1594" s="1">
        <v>-84.3078</v>
      </c>
    </row>
    <row r="1595" spans="1:24">
      <c r="A1595" s="1">
        <v>1594</v>
      </c>
      <c r="B1595" s="1" t="s">
        <v>3195</v>
      </c>
      <c r="C1595" s="1" t="s">
        <v>2956</v>
      </c>
      <c r="D1595" s="1">
        <v>11.18571</v>
      </c>
      <c r="E1595" s="1">
        <v>-84.052800000000005</v>
      </c>
      <c r="F1595" s="1" t="s">
        <v>3823</v>
      </c>
      <c r="G1595" s="1">
        <v>9</v>
      </c>
      <c r="H1595" s="1" t="s">
        <v>21</v>
      </c>
      <c r="I1595" s="1" t="s">
        <v>22</v>
      </c>
      <c r="J1595" s="1" t="s">
        <v>3026</v>
      </c>
      <c r="L1595" s="1" t="s">
        <v>61</v>
      </c>
      <c r="M1595" s="1" t="s">
        <v>3823</v>
      </c>
      <c r="N1595" s="1">
        <v>9</v>
      </c>
      <c r="O1595" s="1" t="s">
        <v>24</v>
      </c>
      <c r="P1595" s="1" t="s">
        <v>25</v>
      </c>
      <c r="Q1595" s="1" t="s">
        <v>3027</v>
      </c>
      <c r="S1595" s="1" t="s">
        <v>21</v>
      </c>
      <c r="U1595" s="1" t="s">
        <v>3005</v>
      </c>
      <c r="V1595" s="1" t="s">
        <v>3195</v>
      </c>
      <c r="W1595" s="1">
        <v>11.18571</v>
      </c>
      <c r="X1595" s="1">
        <v>-84.052800000000005</v>
      </c>
    </row>
    <row r="1596" spans="1:24">
      <c r="A1596" s="1">
        <v>1595</v>
      </c>
      <c r="B1596" s="1" t="s">
        <v>3196</v>
      </c>
      <c r="C1596" s="1" t="s">
        <v>2956</v>
      </c>
      <c r="D1596" s="1">
        <v>11.27068</v>
      </c>
      <c r="E1596" s="1">
        <v>-84.392030000000005</v>
      </c>
      <c r="F1596" s="1" t="s">
        <v>3822</v>
      </c>
      <c r="G1596" s="1">
        <v>3</v>
      </c>
      <c r="H1596" s="1" t="s">
        <v>21</v>
      </c>
      <c r="I1596" s="1" t="s">
        <v>22</v>
      </c>
      <c r="J1596" s="1" t="s">
        <v>2968</v>
      </c>
      <c r="L1596" s="1" t="s">
        <v>61</v>
      </c>
      <c r="M1596" s="1" t="s">
        <v>686</v>
      </c>
      <c r="N1596" s="1">
        <v>0</v>
      </c>
      <c r="O1596" s="1" t="s">
        <v>21</v>
      </c>
      <c r="P1596" s="1" t="s">
        <v>25</v>
      </c>
      <c r="Q1596" s="1" t="s">
        <v>3108</v>
      </c>
      <c r="S1596" s="1" t="s">
        <v>21</v>
      </c>
      <c r="V1596" s="1" t="s">
        <v>3196</v>
      </c>
      <c r="W1596" s="1">
        <v>11.27068</v>
      </c>
      <c r="X1596" s="1">
        <v>-84.392030000000005</v>
      </c>
    </row>
    <row r="1597" spans="1:24">
      <c r="A1597" s="1">
        <v>1596</v>
      </c>
      <c r="B1597" s="1" t="s">
        <v>3197</v>
      </c>
      <c r="C1597" s="1" t="s">
        <v>2956</v>
      </c>
      <c r="D1597" s="1">
        <v>11.27064</v>
      </c>
      <c r="E1597" s="1">
        <v>-84.136960000000002</v>
      </c>
      <c r="F1597" s="1" t="s">
        <v>3823</v>
      </c>
      <c r="G1597" s="1">
        <v>9</v>
      </c>
      <c r="H1597" s="1" t="s">
        <v>21</v>
      </c>
      <c r="I1597" s="1" t="s">
        <v>1098</v>
      </c>
      <c r="J1597" s="1" t="s">
        <v>3003</v>
      </c>
      <c r="L1597" s="1" t="s">
        <v>21</v>
      </c>
      <c r="M1597" s="1" t="s">
        <v>3823</v>
      </c>
      <c r="N1597" s="1">
        <v>9</v>
      </c>
      <c r="O1597" s="1" t="s">
        <v>21</v>
      </c>
      <c r="P1597" s="1" t="s">
        <v>22</v>
      </c>
      <c r="Q1597" s="1" t="s">
        <v>3023</v>
      </c>
      <c r="S1597" s="1" t="s">
        <v>61</v>
      </c>
      <c r="V1597" s="1" t="s">
        <v>3197</v>
      </c>
      <c r="W1597" s="1">
        <v>11.27064</v>
      </c>
      <c r="X1597" s="1">
        <v>-84.136960000000002</v>
      </c>
    </row>
    <row r="1598" spans="1:24">
      <c r="A1598" s="1">
        <v>1597</v>
      </c>
      <c r="B1598" s="1" t="s">
        <v>3198</v>
      </c>
      <c r="C1598" s="1" t="s">
        <v>2956</v>
      </c>
      <c r="D1598" s="1">
        <v>11.737220000000001</v>
      </c>
      <c r="E1598" s="1">
        <v>-83.967269999999999</v>
      </c>
      <c r="F1598" s="1" t="s">
        <v>3823</v>
      </c>
      <c r="G1598" s="1">
        <v>9</v>
      </c>
      <c r="H1598" s="1" t="s">
        <v>21</v>
      </c>
      <c r="I1598" s="1" t="s">
        <v>22</v>
      </c>
      <c r="J1598" s="1" t="s">
        <v>1199</v>
      </c>
      <c r="L1598" s="1" t="s">
        <v>61</v>
      </c>
      <c r="M1598" s="1" t="s">
        <v>686</v>
      </c>
      <c r="N1598" s="1">
        <v>1</v>
      </c>
      <c r="O1598" s="1" t="s">
        <v>24</v>
      </c>
      <c r="P1598" s="1" t="s">
        <v>25</v>
      </c>
      <c r="Q1598" s="1" t="s">
        <v>3045</v>
      </c>
      <c r="S1598" s="1" t="s">
        <v>21</v>
      </c>
      <c r="V1598" s="1" t="s">
        <v>3198</v>
      </c>
      <c r="W1598" s="1">
        <v>11.737220000000001</v>
      </c>
      <c r="X1598" s="1">
        <v>-83.967269999999999</v>
      </c>
    </row>
    <row r="1599" spans="1:24">
      <c r="A1599" s="1">
        <v>1598</v>
      </c>
      <c r="B1599" s="1" t="s">
        <v>3199</v>
      </c>
      <c r="C1599" s="1" t="s">
        <v>2956</v>
      </c>
      <c r="D1599" s="1">
        <v>11.35572</v>
      </c>
      <c r="E1599" s="1">
        <v>-84.22278</v>
      </c>
      <c r="F1599" s="1" t="s">
        <v>3823</v>
      </c>
      <c r="G1599" s="1">
        <v>9</v>
      </c>
      <c r="H1599" s="1" t="s">
        <v>21</v>
      </c>
      <c r="I1599" s="1" t="s">
        <v>22</v>
      </c>
      <c r="J1599" s="1" t="s">
        <v>2973</v>
      </c>
      <c r="L1599" s="1" t="s">
        <v>61</v>
      </c>
      <c r="M1599" s="1" t="s">
        <v>54</v>
      </c>
      <c r="N1599" s="1">
        <v>2</v>
      </c>
      <c r="O1599" s="1" t="s">
        <v>21</v>
      </c>
      <c r="P1599" s="1" t="s">
        <v>25</v>
      </c>
      <c r="Q1599" s="1" t="s">
        <v>2975</v>
      </c>
      <c r="S1599" s="1" t="s">
        <v>21</v>
      </c>
      <c r="V1599" s="1" t="s">
        <v>3199</v>
      </c>
      <c r="W1599" s="1">
        <v>11.35572</v>
      </c>
      <c r="X1599" s="1">
        <v>-84.22278</v>
      </c>
    </row>
    <row r="1600" spans="1:24">
      <c r="A1600" s="1">
        <v>1599</v>
      </c>
      <c r="B1600" s="1" t="s">
        <v>3200</v>
      </c>
      <c r="C1600" s="1" t="s">
        <v>2956</v>
      </c>
      <c r="D1600" s="1">
        <v>11.355689999999999</v>
      </c>
      <c r="E1600" s="1">
        <v>-83.967780000000005</v>
      </c>
      <c r="F1600" s="1" t="s">
        <v>3823</v>
      </c>
      <c r="G1600" s="1">
        <v>9</v>
      </c>
      <c r="H1600" s="1" t="s">
        <v>21</v>
      </c>
      <c r="I1600" s="1" t="s">
        <v>22</v>
      </c>
      <c r="J1600" s="1" t="s">
        <v>1199</v>
      </c>
      <c r="L1600" s="1" t="s">
        <v>61</v>
      </c>
      <c r="M1600" s="1" t="s">
        <v>3823</v>
      </c>
      <c r="N1600" s="1">
        <v>9</v>
      </c>
      <c r="O1600" s="1" t="s">
        <v>21</v>
      </c>
      <c r="P1600" s="1" t="s">
        <v>25</v>
      </c>
      <c r="Q1600" s="1" t="s">
        <v>2979</v>
      </c>
      <c r="S1600" s="1" t="s">
        <v>21</v>
      </c>
      <c r="V1600" s="1" t="s">
        <v>3200</v>
      </c>
      <c r="W1600" s="1">
        <v>11.355689999999999</v>
      </c>
      <c r="X1600" s="1">
        <v>-83.967780000000005</v>
      </c>
    </row>
    <row r="1601" spans="1:24">
      <c r="A1601" s="1">
        <v>1600</v>
      </c>
      <c r="B1601" s="1" t="s">
        <v>3201</v>
      </c>
      <c r="C1601" s="1" t="s">
        <v>2956</v>
      </c>
      <c r="D1601" s="1">
        <v>11.440670000000001</v>
      </c>
      <c r="E1601" s="1">
        <v>-84.391999999999996</v>
      </c>
      <c r="F1601" s="1" t="s">
        <v>3822</v>
      </c>
      <c r="G1601" s="1">
        <v>6</v>
      </c>
      <c r="H1601" s="1" t="s">
        <v>21</v>
      </c>
      <c r="I1601" s="1" t="s">
        <v>22</v>
      </c>
      <c r="J1601" s="1" t="s">
        <v>1199</v>
      </c>
      <c r="L1601" s="1" t="s">
        <v>61</v>
      </c>
      <c r="M1601" s="1" t="s">
        <v>3822</v>
      </c>
      <c r="N1601" s="1">
        <v>6</v>
      </c>
      <c r="O1601" s="1" t="s">
        <v>21</v>
      </c>
      <c r="P1601" s="1" t="s">
        <v>25</v>
      </c>
      <c r="Q1601" s="1" t="s">
        <v>3038</v>
      </c>
      <c r="S1601" s="1" t="s">
        <v>21</v>
      </c>
      <c r="V1601" s="1" t="s">
        <v>3201</v>
      </c>
      <c r="W1601" s="1">
        <v>11.440670000000001</v>
      </c>
      <c r="X1601" s="1">
        <v>-84.391999999999996</v>
      </c>
    </row>
    <row r="1602" spans="1:24">
      <c r="A1602" s="1">
        <v>1601</v>
      </c>
      <c r="B1602" s="1" t="s">
        <v>3202</v>
      </c>
      <c r="C1602" s="1" t="s">
        <v>2956</v>
      </c>
      <c r="D1602" s="1">
        <v>11.440619999999999</v>
      </c>
      <c r="E1602" s="1">
        <v>-84.136920000000003</v>
      </c>
      <c r="F1602" s="1" t="s">
        <v>3823</v>
      </c>
      <c r="G1602" s="1">
        <v>9</v>
      </c>
      <c r="H1602" s="1" t="s">
        <v>21</v>
      </c>
      <c r="I1602" s="1" t="s">
        <v>22</v>
      </c>
      <c r="J1602" s="1" t="s">
        <v>2973</v>
      </c>
      <c r="L1602" s="1" t="s">
        <v>61</v>
      </c>
      <c r="M1602" s="1" t="s">
        <v>54</v>
      </c>
      <c r="N1602" s="1">
        <v>1</v>
      </c>
      <c r="O1602" s="1" t="s">
        <v>21</v>
      </c>
      <c r="P1602" s="1" t="s">
        <v>25</v>
      </c>
      <c r="Q1602" s="1" t="s">
        <v>2979</v>
      </c>
      <c r="S1602" s="1" t="s">
        <v>21</v>
      </c>
      <c r="V1602" s="1" t="s">
        <v>3202</v>
      </c>
      <c r="W1602" s="1">
        <v>11.440619999999999</v>
      </c>
      <c r="X1602" s="1">
        <v>-84.136920000000003</v>
      </c>
    </row>
    <row r="1603" spans="1:24">
      <c r="A1603" s="1">
        <v>1602</v>
      </c>
      <c r="B1603" s="1" t="s">
        <v>3203</v>
      </c>
      <c r="C1603" s="1" t="s">
        <v>2956</v>
      </c>
      <c r="D1603" s="1">
        <v>11.44056</v>
      </c>
      <c r="E1603" s="1">
        <v>-83.881860000000003</v>
      </c>
      <c r="F1603" s="1" t="s">
        <v>3823</v>
      </c>
      <c r="G1603" s="1">
        <v>9</v>
      </c>
      <c r="H1603" s="1" t="s">
        <v>21</v>
      </c>
      <c r="I1603" s="1" t="s">
        <v>22</v>
      </c>
      <c r="J1603" s="1" t="s">
        <v>2973</v>
      </c>
      <c r="L1603" s="1" t="s">
        <v>61</v>
      </c>
      <c r="M1603" s="1" t="s">
        <v>3823</v>
      </c>
      <c r="N1603" s="1">
        <v>7</v>
      </c>
      <c r="O1603" s="1" t="s">
        <v>21</v>
      </c>
      <c r="P1603" s="1" t="s">
        <v>22</v>
      </c>
      <c r="Q1603" s="1" t="s">
        <v>2971</v>
      </c>
      <c r="S1603" s="1" t="s">
        <v>61</v>
      </c>
      <c r="V1603" s="1" t="s">
        <v>3203</v>
      </c>
      <c r="W1603" s="1">
        <v>11.44056</v>
      </c>
      <c r="X1603" s="1">
        <v>-83.881860000000003</v>
      </c>
    </row>
    <row r="1604" spans="1:24">
      <c r="A1604" s="1">
        <v>1603</v>
      </c>
      <c r="B1604" s="1" t="s">
        <v>3204</v>
      </c>
      <c r="C1604" s="1" t="s">
        <v>2956</v>
      </c>
      <c r="D1604" s="1">
        <v>11.525729999999999</v>
      </c>
      <c r="E1604" s="1">
        <v>-84.307749999999999</v>
      </c>
      <c r="F1604" s="1" t="s">
        <v>3823</v>
      </c>
      <c r="G1604" s="1">
        <v>9</v>
      </c>
      <c r="H1604" s="1" t="s">
        <v>21</v>
      </c>
      <c r="I1604" s="1" t="s">
        <v>22</v>
      </c>
      <c r="J1604" s="1" t="s">
        <v>1199</v>
      </c>
      <c r="L1604" s="1" t="s">
        <v>61</v>
      </c>
      <c r="M1604" s="1" t="s">
        <v>54</v>
      </c>
      <c r="N1604" s="1">
        <v>2</v>
      </c>
      <c r="O1604" s="1" t="s">
        <v>21</v>
      </c>
      <c r="P1604" s="1" t="s">
        <v>25</v>
      </c>
      <c r="Q1604" s="1" t="s">
        <v>3205</v>
      </c>
      <c r="S1604" s="1" t="s">
        <v>21</v>
      </c>
      <c r="V1604" s="1" t="s">
        <v>3204</v>
      </c>
      <c r="W1604" s="1">
        <v>11.525729999999999</v>
      </c>
      <c r="X1604" s="1">
        <v>-84.307749999999999</v>
      </c>
    </row>
    <row r="1605" spans="1:24">
      <c r="A1605" s="1">
        <v>1604</v>
      </c>
      <c r="B1605" s="1" t="s">
        <v>3206</v>
      </c>
      <c r="C1605" s="1" t="s">
        <v>2956</v>
      </c>
      <c r="D1605" s="1">
        <v>11.525679999999999</v>
      </c>
      <c r="E1605" s="1">
        <v>-84.052750000000003</v>
      </c>
      <c r="F1605" s="1" t="s">
        <v>3822</v>
      </c>
      <c r="G1605" s="1">
        <v>6</v>
      </c>
      <c r="H1605" s="1" t="s">
        <v>21</v>
      </c>
      <c r="I1605" s="1" t="s">
        <v>22</v>
      </c>
      <c r="J1605" s="1" t="s">
        <v>2973</v>
      </c>
      <c r="L1605" s="1" t="s">
        <v>61</v>
      </c>
      <c r="M1605" s="1" t="s">
        <v>54</v>
      </c>
      <c r="N1605" s="1">
        <v>2</v>
      </c>
      <c r="O1605" s="1" t="s">
        <v>21</v>
      </c>
      <c r="P1605" s="1" t="s">
        <v>25</v>
      </c>
      <c r="Q1605" s="1" t="s">
        <v>3042</v>
      </c>
      <c r="S1605" s="1" t="s">
        <v>21</v>
      </c>
      <c r="V1605" s="1" t="s">
        <v>3206</v>
      </c>
      <c r="W1605" s="1">
        <v>11.525679999999999</v>
      </c>
      <c r="X1605" s="1">
        <v>-84.052750000000003</v>
      </c>
    </row>
    <row r="1606" spans="1:24">
      <c r="A1606" s="1">
        <v>1605</v>
      </c>
      <c r="B1606" s="1" t="s">
        <v>3207</v>
      </c>
      <c r="C1606" s="1" t="s">
        <v>2956</v>
      </c>
      <c r="D1606" s="1">
        <v>11.61068</v>
      </c>
      <c r="E1606" s="1">
        <v>-84.476979999999998</v>
      </c>
      <c r="F1606" s="1" t="s">
        <v>3822</v>
      </c>
      <c r="G1606" s="1">
        <v>6</v>
      </c>
      <c r="H1606" s="1" t="s">
        <v>21</v>
      </c>
      <c r="I1606" s="1" t="s">
        <v>22</v>
      </c>
      <c r="J1606" s="1" t="s">
        <v>2957</v>
      </c>
      <c r="L1606" s="1" t="s">
        <v>61</v>
      </c>
      <c r="M1606" s="1" t="s">
        <v>54</v>
      </c>
      <c r="N1606" s="1">
        <v>1</v>
      </c>
      <c r="O1606" s="1" t="s">
        <v>21</v>
      </c>
      <c r="P1606" s="1" t="s">
        <v>25</v>
      </c>
      <c r="Q1606" s="1" t="s">
        <v>3038</v>
      </c>
      <c r="S1606" s="1" t="s">
        <v>21</v>
      </c>
      <c r="V1606" s="1" t="s">
        <v>3207</v>
      </c>
      <c r="W1606" s="1">
        <v>11.61068</v>
      </c>
      <c r="X1606" s="1">
        <v>-84.476979999999998</v>
      </c>
    </row>
    <row r="1607" spans="1:24">
      <c r="A1607" s="1">
        <v>1606</v>
      </c>
      <c r="B1607" s="1" t="s">
        <v>3208</v>
      </c>
      <c r="C1607" s="1" t="s">
        <v>2956</v>
      </c>
      <c r="D1607" s="1">
        <v>11.610609999999999</v>
      </c>
      <c r="E1607" s="1">
        <v>-84.221909999999994</v>
      </c>
      <c r="F1607" s="1" t="s">
        <v>686</v>
      </c>
      <c r="G1607" s="1">
        <v>0</v>
      </c>
      <c r="H1607" s="1" t="s">
        <v>21</v>
      </c>
      <c r="I1607" s="1" t="s">
        <v>22</v>
      </c>
      <c r="J1607" s="1" t="s">
        <v>1199</v>
      </c>
      <c r="L1607" s="1" t="s">
        <v>61</v>
      </c>
      <c r="M1607" s="1" t="s">
        <v>686</v>
      </c>
      <c r="N1607" s="1">
        <v>0</v>
      </c>
      <c r="O1607" s="1" t="s">
        <v>21</v>
      </c>
      <c r="P1607" s="1" t="s">
        <v>25</v>
      </c>
      <c r="Q1607" s="1" t="s">
        <v>3209</v>
      </c>
      <c r="S1607" s="1" t="s">
        <v>21</v>
      </c>
      <c r="V1607" s="1" t="s">
        <v>3208</v>
      </c>
      <c r="W1607" s="1">
        <v>11.610609999999999</v>
      </c>
      <c r="X1607" s="1">
        <v>-84.221909999999994</v>
      </c>
    </row>
    <row r="1608" spans="1:24">
      <c r="A1608" s="1">
        <v>1607</v>
      </c>
      <c r="B1608" s="1" t="s">
        <v>3210</v>
      </c>
      <c r="C1608" s="1" t="s">
        <v>2956</v>
      </c>
      <c r="D1608" s="1">
        <v>11.610569999999999</v>
      </c>
      <c r="E1608" s="1">
        <v>-83.966840000000005</v>
      </c>
      <c r="F1608" s="1" t="s">
        <v>3823</v>
      </c>
      <c r="G1608" s="1">
        <v>7</v>
      </c>
      <c r="H1608" s="1" t="s">
        <v>21</v>
      </c>
      <c r="I1608" s="1" t="s">
        <v>22</v>
      </c>
      <c r="J1608" s="1" t="s">
        <v>2973</v>
      </c>
      <c r="L1608" s="1" t="s">
        <v>61</v>
      </c>
      <c r="M1608" s="1" t="s">
        <v>54</v>
      </c>
      <c r="N1608" s="1">
        <v>1</v>
      </c>
      <c r="O1608" s="1" t="s">
        <v>21</v>
      </c>
      <c r="P1608" s="1" t="s">
        <v>25</v>
      </c>
      <c r="Q1608" s="1" t="s">
        <v>3086</v>
      </c>
      <c r="S1608" s="1" t="s">
        <v>21</v>
      </c>
      <c r="V1608" s="1" t="s">
        <v>3210</v>
      </c>
      <c r="W1608" s="1">
        <v>11.610569999999999</v>
      </c>
      <c r="X1608" s="1">
        <v>-83.966840000000005</v>
      </c>
    </row>
    <row r="1609" spans="1:24">
      <c r="A1609" s="1">
        <v>1608</v>
      </c>
      <c r="B1609" s="1" t="s">
        <v>3211</v>
      </c>
      <c r="C1609" s="1" t="s">
        <v>2956</v>
      </c>
      <c r="D1609" s="1">
        <v>11.738049999999999</v>
      </c>
      <c r="E1609" s="1">
        <v>-83.712230000000005</v>
      </c>
      <c r="F1609" s="1" t="s">
        <v>3823</v>
      </c>
      <c r="G1609" s="1">
        <v>9</v>
      </c>
      <c r="H1609" s="1" t="s">
        <v>21</v>
      </c>
      <c r="I1609" s="1" t="s">
        <v>22</v>
      </c>
      <c r="J1609" s="1" t="s">
        <v>1199</v>
      </c>
      <c r="L1609" s="1" t="s">
        <v>61</v>
      </c>
      <c r="M1609" s="1" t="s">
        <v>3823</v>
      </c>
      <c r="N1609" s="1">
        <v>9</v>
      </c>
      <c r="O1609" s="1" t="s">
        <v>21</v>
      </c>
      <c r="P1609" s="1" t="s">
        <v>25</v>
      </c>
      <c r="Q1609" s="1" t="s">
        <v>3047</v>
      </c>
      <c r="S1609" s="1" t="s">
        <v>21</v>
      </c>
      <c r="V1609" s="1" t="s">
        <v>3211</v>
      </c>
      <c r="W1609" s="1">
        <v>11.738049999999999</v>
      </c>
      <c r="X1609" s="1">
        <v>-83.712230000000005</v>
      </c>
    </row>
    <row r="1610" spans="1:24">
      <c r="A1610" s="1">
        <v>1609</v>
      </c>
      <c r="B1610" s="1" t="s">
        <v>3212</v>
      </c>
      <c r="C1610" s="1" t="s">
        <v>2956</v>
      </c>
      <c r="D1610" s="1">
        <v>11.61074</v>
      </c>
      <c r="E1610" s="1">
        <v>-83.713729999999998</v>
      </c>
      <c r="F1610" s="1" t="s">
        <v>3823</v>
      </c>
      <c r="G1610" s="1">
        <v>9</v>
      </c>
      <c r="H1610" s="1" t="s">
        <v>21</v>
      </c>
      <c r="I1610" s="1" t="s">
        <v>22</v>
      </c>
      <c r="J1610" s="1" t="s">
        <v>2973</v>
      </c>
      <c r="L1610" s="1" t="s">
        <v>61</v>
      </c>
      <c r="M1610" s="1" t="s">
        <v>3823</v>
      </c>
      <c r="N1610" s="1">
        <v>9</v>
      </c>
      <c r="O1610" s="1" t="s">
        <v>21</v>
      </c>
      <c r="P1610" s="1" t="s">
        <v>25</v>
      </c>
      <c r="Q1610" s="1" t="s">
        <v>3088</v>
      </c>
      <c r="S1610" s="1" t="s">
        <v>21</v>
      </c>
      <c r="T1610" s="1">
        <v>145</v>
      </c>
      <c r="V1610" s="1" t="s">
        <v>3212</v>
      </c>
      <c r="W1610" s="1">
        <v>11.61074</v>
      </c>
      <c r="X1610" s="1">
        <v>-83.713729999999998</v>
      </c>
    </row>
    <row r="1611" spans="1:24">
      <c r="A1611" s="1">
        <v>1610</v>
      </c>
      <c r="B1611" s="1" t="s">
        <v>3213</v>
      </c>
      <c r="C1611" s="1" t="s">
        <v>2956</v>
      </c>
      <c r="D1611" s="1">
        <v>11.69571</v>
      </c>
      <c r="E1611" s="1">
        <v>-84.392719999999997</v>
      </c>
      <c r="F1611" s="1" t="s">
        <v>3822</v>
      </c>
      <c r="G1611" s="1">
        <v>3</v>
      </c>
      <c r="H1611" s="1" t="s">
        <v>21</v>
      </c>
      <c r="I1611" s="1" t="s">
        <v>22</v>
      </c>
      <c r="J1611" s="1" t="s">
        <v>2973</v>
      </c>
      <c r="L1611" s="1" t="s">
        <v>61</v>
      </c>
      <c r="M1611" s="1" t="s">
        <v>54</v>
      </c>
      <c r="N1611" s="1">
        <v>1</v>
      </c>
      <c r="O1611" s="1" t="s">
        <v>21</v>
      </c>
      <c r="P1611" s="1" t="s">
        <v>25</v>
      </c>
      <c r="Q1611" s="1" t="s">
        <v>3038</v>
      </c>
      <c r="S1611" s="1" t="s">
        <v>21</v>
      </c>
      <c r="V1611" s="1" t="s">
        <v>3213</v>
      </c>
      <c r="W1611" s="1">
        <v>11.69571</v>
      </c>
      <c r="X1611" s="1">
        <v>-84.392719999999997</v>
      </c>
    </row>
    <row r="1612" spans="1:24">
      <c r="A1612" s="1">
        <v>1611</v>
      </c>
      <c r="B1612" s="1" t="s">
        <v>3214</v>
      </c>
      <c r="C1612" s="1" t="s">
        <v>2956</v>
      </c>
      <c r="D1612" s="1">
        <v>11.69566</v>
      </c>
      <c r="E1612" s="1">
        <v>-84.052729999999997</v>
      </c>
      <c r="F1612" s="1" t="s">
        <v>686</v>
      </c>
      <c r="G1612" s="1">
        <v>0</v>
      </c>
      <c r="H1612" s="1" t="s">
        <v>21</v>
      </c>
      <c r="I1612" s="1" t="s">
        <v>22</v>
      </c>
      <c r="J1612" s="1" t="s">
        <v>2973</v>
      </c>
      <c r="L1612" s="1" t="s">
        <v>61</v>
      </c>
      <c r="M1612" s="1" t="s">
        <v>686</v>
      </c>
      <c r="N1612" s="1">
        <v>0</v>
      </c>
      <c r="O1612" s="1" t="s">
        <v>21</v>
      </c>
      <c r="P1612" s="1" t="s">
        <v>22</v>
      </c>
      <c r="Q1612" s="1" t="s">
        <v>2971</v>
      </c>
      <c r="S1612" s="1" t="s">
        <v>61</v>
      </c>
      <c r="V1612" s="1" t="s">
        <v>3214</v>
      </c>
      <c r="W1612" s="1">
        <v>11.69566</v>
      </c>
      <c r="X1612" s="1">
        <v>-84.052729999999997</v>
      </c>
    </row>
    <row r="1613" spans="1:24">
      <c r="A1613" s="1">
        <v>1612</v>
      </c>
      <c r="B1613" s="1" t="s">
        <v>3215</v>
      </c>
      <c r="C1613" s="1" t="s">
        <v>2956</v>
      </c>
      <c r="D1613" s="1">
        <v>11.695639999999999</v>
      </c>
      <c r="E1613" s="1">
        <v>-83.797730000000001</v>
      </c>
      <c r="F1613" s="1" t="s">
        <v>3822</v>
      </c>
      <c r="G1613" s="1">
        <v>5</v>
      </c>
      <c r="H1613" s="1" t="s">
        <v>21</v>
      </c>
      <c r="I1613" s="1" t="s">
        <v>22</v>
      </c>
      <c r="J1613" s="1" t="s">
        <v>1199</v>
      </c>
      <c r="L1613" s="1" t="s">
        <v>61</v>
      </c>
      <c r="M1613" s="1" t="s">
        <v>54</v>
      </c>
      <c r="N1613" s="1">
        <v>2</v>
      </c>
      <c r="O1613" s="1" t="s">
        <v>21</v>
      </c>
      <c r="P1613" s="1" t="s">
        <v>25</v>
      </c>
      <c r="Q1613" s="1" t="s">
        <v>3216</v>
      </c>
      <c r="S1613" s="1" t="s">
        <v>21</v>
      </c>
      <c r="V1613" s="1" t="s">
        <v>3215</v>
      </c>
      <c r="W1613" s="1">
        <v>11.695639999999999</v>
      </c>
      <c r="X1613" s="1">
        <v>-83.797730000000001</v>
      </c>
    </row>
    <row r="1614" spans="1:24">
      <c r="A1614" s="1">
        <v>1613</v>
      </c>
      <c r="B1614" s="1" t="s">
        <v>3217</v>
      </c>
      <c r="C1614" s="1" t="s">
        <v>2956</v>
      </c>
      <c r="D1614" s="1">
        <v>11.78063</v>
      </c>
      <c r="E1614" s="1">
        <v>-84.391919999999999</v>
      </c>
      <c r="F1614" s="1" t="s">
        <v>216</v>
      </c>
      <c r="G1614" s="1">
        <v>0</v>
      </c>
      <c r="H1614" s="1" t="s">
        <v>21</v>
      </c>
      <c r="I1614" s="1" t="s">
        <v>1087</v>
      </c>
      <c r="J1614" s="1" t="s">
        <v>2965</v>
      </c>
      <c r="L1614" s="1" t="s">
        <v>24</v>
      </c>
      <c r="M1614" s="1" t="s">
        <v>216</v>
      </c>
      <c r="N1614" s="1">
        <v>0</v>
      </c>
      <c r="O1614" s="1" t="s">
        <v>21</v>
      </c>
      <c r="P1614" s="1" t="s">
        <v>25</v>
      </c>
      <c r="Q1614" s="1" t="s">
        <v>3102</v>
      </c>
      <c r="S1614" s="1" t="s">
        <v>21</v>
      </c>
      <c r="V1614" s="1" t="s">
        <v>3217</v>
      </c>
      <c r="W1614" s="1">
        <v>11.78063</v>
      </c>
      <c r="X1614" s="1">
        <v>-84.391919999999999</v>
      </c>
    </row>
    <row r="1615" spans="1:24">
      <c r="A1615" s="1">
        <v>1614</v>
      </c>
      <c r="B1615" s="1" t="s">
        <v>3218</v>
      </c>
      <c r="C1615" s="1" t="s">
        <v>2956</v>
      </c>
      <c r="D1615" s="1">
        <v>11.78059</v>
      </c>
      <c r="E1615" s="1">
        <v>-84.136849999999995</v>
      </c>
      <c r="F1615" s="1" t="s">
        <v>686</v>
      </c>
      <c r="G1615" s="1">
        <v>1</v>
      </c>
      <c r="H1615" s="1" t="s">
        <v>21</v>
      </c>
      <c r="I1615" s="1" t="s">
        <v>22</v>
      </c>
      <c r="J1615" s="1" t="s">
        <v>3026</v>
      </c>
      <c r="L1615" s="1" t="s">
        <v>61</v>
      </c>
      <c r="M1615" s="1" t="s">
        <v>686</v>
      </c>
      <c r="N1615" s="1">
        <v>0</v>
      </c>
      <c r="O1615" s="1" t="s">
        <v>21</v>
      </c>
      <c r="P1615" s="1" t="s">
        <v>25</v>
      </c>
      <c r="Q1615" s="1" t="s">
        <v>3045</v>
      </c>
      <c r="S1615" s="1" t="s">
        <v>21</v>
      </c>
      <c r="V1615" s="1" t="s">
        <v>3218</v>
      </c>
      <c r="W1615" s="1">
        <v>11.78059</v>
      </c>
      <c r="X1615" s="1">
        <v>-84.136849999999995</v>
      </c>
    </row>
    <row r="1616" spans="1:24">
      <c r="A1616" s="1">
        <v>1615</v>
      </c>
      <c r="B1616" s="1" t="s">
        <v>3219</v>
      </c>
      <c r="C1616" s="1" t="s">
        <v>2956</v>
      </c>
      <c r="D1616" s="1">
        <v>11.780519999999999</v>
      </c>
      <c r="E1616" s="1">
        <v>-83.881780000000006</v>
      </c>
      <c r="F1616" s="1" t="s">
        <v>3823</v>
      </c>
      <c r="G1616" s="1">
        <v>9</v>
      </c>
      <c r="H1616" s="1" t="s">
        <v>21</v>
      </c>
      <c r="I1616" s="1" t="s">
        <v>22</v>
      </c>
      <c r="J1616" s="1" t="s">
        <v>1199</v>
      </c>
      <c r="L1616" s="1" t="s">
        <v>61</v>
      </c>
      <c r="M1616" s="1" t="s">
        <v>54</v>
      </c>
      <c r="N1616" s="1">
        <v>1</v>
      </c>
      <c r="O1616" s="1" t="s">
        <v>21</v>
      </c>
      <c r="P1616" s="1" t="s">
        <v>1098</v>
      </c>
      <c r="Q1616" s="1" t="s">
        <v>3011</v>
      </c>
      <c r="S1616" s="1" t="s">
        <v>21</v>
      </c>
      <c r="V1616" s="1" t="s">
        <v>3219</v>
      </c>
      <c r="W1616" s="1">
        <v>11.780519999999999</v>
      </c>
      <c r="X1616" s="1">
        <v>-83.881780000000006</v>
      </c>
    </row>
    <row r="1617" spans="1:25">
      <c r="A1617" s="1">
        <v>1616</v>
      </c>
      <c r="B1617" s="1" t="s">
        <v>3220</v>
      </c>
      <c r="C1617" s="1" t="s">
        <v>2956</v>
      </c>
      <c r="D1617" s="1">
        <v>11.8657</v>
      </c>
      <c r="E1617" s="1">
        <v>-84.307689999999994</v>
      </c>
      <c r="F1617" s="1" t="s">
        <v>3822</v>
      </c>
      <c r="G1617" s="1">
        <v>5</v>
      </c>
      <c r="H1617" s="1" t="s">
        <v>21</v>
      </c>
      <c r="I1617" s="1" t="s">
        <v>22</v>
      </c>
      <c r="J1617" s="1" t="s">
        <v>3026</v>
      </c>
      <c r="L1617" s="1" t="s">
        <v>61</v>
      </c>
      <c r="M1617" s="1" t="s">
        <v>3822</v>
      </c>
      <c r="N1617" s="1">
        <v>3</v>
      </c>
      <c r="O1617" s="1" t="s">
        <v>21</v>
      </c>
      <c r="P1617" s="1" t="s">
        <v>1098</v>
      </c>
      <c r="Q1617" s="1" t="s">
        <v>3104</v>
      </c>
      <c r="S1617" s="1" t="s">
        <v>21</v>
      </c>
      <c r="V1617" s="1" t="s">
        <v>3220</v>
      </c>
      <c r="W1617" s="1">
        <v>11.8657</v>
      </c>
      <c r="X1617" s="1">
        <v>-84.307689999999994</v>
      </c>
    </row>
    <row r="1618" spans="1:25">
      <c r="A1618" s="1">
        <v>1617</v>
      </c>
      <c r="B1618" s="1" t="s">
        <v>3221</v>
      </c>
      <c r="C1618" s="1" t="s">
        <v>2956</v>
      </c>
      <c r="D1618" s="1">
        <v>11.86565</v>
      </c>
      <c r="E1618" s="1">
        <v>-84.052700000000002</v>
      </c>
      <c r="F1618" s="1" t="s">
        <v>3822</v>
      </c>
      <c r="G1618" s="1">
        <v>6</v>
      </c>
      <c r="H1618" s="1" t="s">
        <v>21</v>
      </c>
      <c r="I1618" s="1" t="s">
        <v>22</v>
      </c>
      <c r="J1618" s="1" t="s">
        <v>2973</v>
      </c>
      <c r="L1618" s="1" t="s">
        <v>61</v>
      </c>
      <c r="M1618" s="1" t="s">
        <v>54</v>
      </c>
      <c r="N1618" s="1">
        <v>2</v>
      </c>
      <c r="O1618" s="1" t="s">
        <v>21</v>
      </c>
      <c r="P1618" s="1" t="s">
        <v>25</v>
      </c>
      <c r="Q1618" s="1" t="s">
        <v>3045</v>
      </c>
      <c r="S1618" s="1" t="s">
        <v>21</v>
      </c>
      <c r="V1618" s="1" t="s">
        <v>3221</v>
      </c>
      <c r="W1618" s="1">
        <v>11.86565</v>
      </c>
      <c r="X1618" s="1">
        <v>-84.052700000000002</v>
      </c>
    </row>
    <row r="1619" spans="1:25">
      <c r="A1619" s="1">
        <v>1618</v>
      </c>
      <c r="B1619" s="1" t="s">
        <v>3222</v>
      </c>
      <c r="C1619" s="1" t="s">
        <v>2956</v>
      </c>
      <c r="D1619" s="1">
        <v>11.82236</v>
      </c>
      <c r="E1619" s="1">
        <v>-84.306489999999997</v>
      </c>
      <c r="F1619" s="1" t="s">
        <v>3822</v>
      </c>
      <c r="G1619" s="1">
        <v>4</v>
      </c>
      <c r="H1619" s="1" t="s">
        <v>21</v>
      </c>
      <c r="I1619" s="1" t="s">
        <v>22</v>
      </c>
      <c r="J1619" s="1" t="s">
        <v>3026</v>
      </c>
      <c r="L1619" s="1" t="s">
        <v>61</v>
      </c>
      <c r="M1619" s="1" t="s">
        <v>54</v>
      </c>
      <c r="N1619" s="1">
        <v>2</v>
      </c>
      <c r="O1619" s="1" t="s">
        <v>21</v>
      </c>
      <c r="P1619" s="1" t="s">
        <v>25</v>
      </c>
      <c r="Q1619" s="1" t="s">
        <v>3104</v>
      </c>
      <c r="S1619" s="1" t="s">
        <v>21</v>
      </c>
      <c r="U1619" s="1" t="s">
        <v>3223</v>
      </c>
      <c r="V1619" s="1" t="s">
        <v>3222</v>
      </c>
      <c r="W1619" s="1">
        <v>11.82236</v>
      </c>
      <c r="X1619" s="1">
        <v>-84.306489999999997</v>
      </c>
    </row>
    <row r="1620" spans="1:25">
      <c r="A1620" s="1">
        <v>1619</v>
      </c>
      <c r="B1620" s="1" t="s">
        <v>3224</v>
      </c>
      <c r="C1620" s="1" t="s">
        <v>2956</v>
      </c>
      <c r="D1620" s="1">
        <v>11.950620000000001</v>
      </c>
      <c r="E1620" s="1">
        <v>-84.391890000000004</v>
      </c>
      <c r="F1620" s="1" t="s">
        <v>686</v>
      </c>
      <c r="G1620" s="1">
        <v>1</v>
      </c>
      <c r="H1620" s="1" t="s">
        <v>21</v>
      </c>
      <c r="I1620" s="1" t="s">
        <v>1087</v>
      </c>
      <c r="J1620" s="1" t="s">
        <v>2965</v>
      </c>
      <c r="L1620" s="1" t="s">
        <v>24</v>
      </c>
      <c r="M1620" s="1" t="s">
        <v>686</v>
      </c>
      <c r="N1620" s="1">
        <v>1</v>
      </c>
      <c r="O1620" s="1" t="s">
        <v>21</v>
      </c>
      <c r="P1620" s="1" t="s">
        <v>22</v>
      </c>
      <c r="Q1620" s="1" t="s">
        <v>3055</v>
      </c>
      <c r="S1620" s="1" t="s">
        <v>61</v>
      </c>
      <c r="V1620" s="1" t="s">
        <v>3224</v>
      </c>
      <c r="W1620" s="1">
        <v>11.950620000000001</v>
      </c>
      <c r="X1620" s="1">
        <v>-84.391890000000004</v>
      </c>
    </row>
    <row r="1621" spans="1:25">
      <c r="A1621" s="1">
        <v>1620</v>
      </c>
      <c r="B1621" s="1" t="s">
        <v>3225</v>
      </c>
      <c r="C1621" s="1" t="s">
        <v>2956</v>
      </c>
      <c r="D1621" s="1">
        <v>11.95058</v>
      </c>
      <c r="E1621" s="1">
        <v>-84.136809999999997</v>
      </c>
      <c r="F1621" s="1" t="s">
        <v>54</v>
      </c>
      <c r="G1621" s="1">
        <v>2</v>
      </c>
      <c r="H1621" s="1" t="s">
        <v>21</v>
      </c>
      <c r="I1621" s="1" t="s">
        <v>22</v>
      </c>
      <c r="J1621" s="1" t="s">
        <v>1199</v>
      </c>
      <c r="L1621" s="1" t="s">
        <v>61</v>
      </c>
      <c r="M1621" s="1" t="s">
        <v>216</v>
      </c>
      <c r="N1621" s="1">
        <v>0</v>
      </c>
      <c r="O1621" s="1" t="s">
        <v>21</v>
      </c>
      <c r="P1621" s="1" t="s">
        <v>25</v>
      </c>
      <c r="Q1621" s="1" t="s">
        <v>3131</v>
      </c>
      <c r="S1621" s="1" t="s">
        <v>21</v>
      </c>
      <c r="V1621" s="1" t="s">
        <v>3225</v>
      </c>
      <c r="W1621" s="1">
        <v>11.95058</v>
      </c>
      <c r="X1621" s="1">
        <v>-84.136809999999997</v>
      </c>
    </row>
    <row r="1622" spans="1:25">
      <c r="A1622" s="1">
        <v>1621</v>
      </c>
      <c r="B1622" s="1" t="s">
        <v>3226</v>
      </c>
      <c r="C1622" s="1" t="s">
        <v>2956</v>
      </c>
      <c r="D1622" s="1">
        <v>11.9505</v>
      </c>
      <c r="E1622" s="1">
        <v>-83.881739999999994</v>
      </c>
      <c r="F1622" s="1" t="s">
        <v>695</v>
      </c>
      <c r="G1622" s="1">
        <v>0</v>
      </c>
      <c r="H1622" s="1" t="s">
        <v>24</v>
      </c>
      <c r="I1622" s="1" t="s">
        <v>22</v>
      </c>
      <c r="J1622" s="1" t="s">
        <v>2973</v>
      </c>
      <c r="L1622" s="1" t="s">
        <v>61</v>
      </c>
      <c r="M1622" s="1" t="s">
        <v>695</v>
      </c>
      <c r="N1622" s="1">
        <v>0</v>
      </c>
      <c r="O1622" s="1" t="s">
        <v>24</v>
      </c>
      <c r="P1622" s="1" t="s">
        <v>25</v>
      </c>
      <c r="Q1622" s="1" t="s">
        <v>3227</v>
      </c>
      <c r="S1622" s="1" t="s">
        <v>21</v>
      </c>
      <c r="V1622" s="1" t="s">
        <v>3226</v>
      </c>
      <c r="W1622" s="1">
        <v>11.9505</v>
      </c>
      <c r="X1622" s="1">
        <v>-83.881739999999994</v>
      </c>
    </row>
    <row r="1623" spans="1:25">
      <c r="A1623" s="1">
        <v>1622</v>
      </c>
      <c r="B1623" s="1" t="s">
        <v>3228</v>
      </c>
      <c r="C1623" s="1" t="s">
        <v>2956</v>
      </c>
      <c r="D1623" s="1">
        <v>12.03571</v>
      </c>
      <c r="E1623" s="1">
        <v>-84.562669999999997</v>
      </c>
      <c r="F1623" s="1" t="s">
        <v>3822</v>
      </c>
      <c r="G1623" s="1">
        <v>3</v>
      </c>
      <c r="H1623" s="1" t="s">
        <v>24</v>
      </c>
      <c r="I1623" s="1" t="s">
        <v>1087</v>
      </c>
      <c r="J1623" s="1" t="s">
        <v>2965</v>
      </c>
      <c r="L1623" s="1" t="s">
        <v>24</v>
      </c>
      <c r="M1623" s="1" t="s">
        <v>3822</v>
      </c>
      <c r="N1623" s="1">
        <v>3</v>
      </c>
      <c r="O1623" s="1" t="s">
        <v>24</v>
      </c>
      <c r="P1623" s="1" t="s">
        <v>25</v>
      </c>
      <c r="Q1623" s="1" t="s">
        <v>3059</v>
      </c>
      <c r="S1623" s="1" t="s">
        <v>21</v>
      </c>
      <c r="V1623" s="1" t="s">
        <v>3228</v>
      </c>
      <c r="W1623" s="1">
        <v>12.03571</v>
      </c>
      <c r="X1623" s="1">
        <v>-84.562669999999997</v>
      </c>
    </row>
    <row r="1624" spans="1:25">
      <c r="A1624" s="1">
        <v>1623</v>
      </c>
      <c r="B1624" s="1" t="s">
        <v>3229</v>
      </c>
      <c r="C1624" s="1" t="s">
        <v>2956</v>
      </c>
      <c r="D1624" s="1">
        <v>12.035679999999999</v>
      </c>
      <c r="E1624" s="1">
        <v>-84.307670000000002</v>
      </c>
      <c r="F1624" s="1" t="s">
        <v>3822</v>
      </c>
      <c r="G1624" s="1">
        <v>6</v>
      </c>
      <c r="H1624" s="1" t="s">
        <v>21</v>
      </c>
      <c r="I1624" s="1" t="s">
        <v>22</v>
      </c>
      <c r="J1624" s="1" t="s">
        <v>2973</v>
      </c>
      <c r="L1624" s="1" t="s">
        <v>61</v>
      </c>
      <c r="M1624" s="1" t="s">
        <v>54</v>
      </c>
      <c r="N1624" s="1">
        <v>2</v>
      </c>
      <c r="O1624" s="1" t="s">
        <v>21</v>
      </c>
      <c r="P1624" s="1" t="s">
        <v>25</v>
      </c>
      <c r="Q1624" s="1" t="s">
        <v>3131</v>
      </c>
      <c r="S1624" s="1" t="s">
        <v>21</v>
      </c>
      <c r="V1624" s="1" t="s">
        <v>3229</v>
      </c>
      <c r="W1624" s="1">
        <v>12.035679999999999</v>
      </c>
      <c r="X1624" s="1">
        <v>-84.307670000000002</v>
      </c>
    </row>
    <row r="1625" spans="1:25">
      <c r="A1625" s="1">
        <v>1624</v>
      </c>
      <c r="B1625" s="1" t="s">
        <v>3230</v>
      </c>
      <c r="C1625" s="1" t="s">
        <v>2956</v>
      </c>
      <c r="D1625" s="1">
        <v>12.035629999999999</v>
      </c>
      <c r="E1625" s="1">
        <v>-84.052679999999995</v>
      </c>
      <c r="F1625" s="1" t="s">
        <v>695</v>
      </c>
      <c r="G1625" s="1">
        <v>0</v>
      </c>
      <c r="H1625" s="1" t="s">
        <v>21</v>
      </c>
      <c r="I1625" s="1" t="s">
        <v>22</v>
      </c>
      <c r="J1625" s="1" t="s">
        <v>2973</v>
      </c>
      <c r="L1625" s="1" t="s">
        <v>61</v>
      </c>
      <c r="M1625" s="1" t="s">
        <v>695</v>
      </c>
      <c r="N1625" s="1">
        <v>0</v>
      </c>
      <c r="O1625" s="1" t="s">
        <v>21</v>
      </c>
      <c r="P1625" s="1" t="s">
        <v>25</v>
      </c>
      <c r="Q1625" s="1" t="s">
        <v>2963</v>
      </c>
      <c r="S1625" s="1" t="s">
        <v>21</v>
      </c>
      <c r="V1625" s="1" t="s">
        <v>3230</v>
      </c>
      <c r="W1625" s="1">
        <v>12.035629999999999</v>
      </c>
      <c r="X1625" s="1">
        <v>-84.052679999999995</v>
      </c>
    </row>
    <row r="1626" spans="1:25">
      <c r="A1626" s="1">
        <v>1625</v>
      </c>
      <c r="B1626" s="1" t="s">
        <v>3231</v>
      </c>
      <c r="C1626" s="1" t="s">
        <v>2956</v>
      </c>
      <c r="D1626" s="1">
        <v>12.03561</v>
      </c>
      <c r="E1626" s="1">
        <v>-83.79768</v>
      </c>
      <c r="F1626" s="1" t="s">
        <v>3823</v>
      </c>
      <c r="G1626" s="1">
        <v>9</v>
      </c>
      <c r="H1626" s="1" t="s">
        <v>21</v>
      </c>
      <c r="I1626" s="1" t="s">
        <v>22</v>
      </c>
      <c r="J1626" s="1" t="s">
        <v>2973</v>
      </c>
      <c r="L1626" s="1" t="s">
        <v>61</v>
      </c>
      <c r="M1626" s="1" t="s">
        <v>3823</v>
      </c>
      <c r="N1626" s="1">
        <v>9</v>
      </c>
      <c r="O1626" s="1" t="s">
        <v>21</v>
      </c>
      <c r="P1626" s="1" t="s">
        <v>25</v>
      </c>
      <c r="Q1626" s="1" t="s">
        <v>2977</v>
      </c>
      <c r="S1626" s="1" t="s">
        <v>21</v>
      </c>
      <c r="V1626" s="1" t="s">
        <v>3231</v>
      </c>
      <c r="W1626" s="1">
        <v>12.03561</v>
      </c>
      <c r="X1626" s="1">
        <v>-83.79768</v>
      </c>
    </row>
    <row r="1627" spans="1:25">
      <c r="A1627" s="1">
        <v>1626</v>
      </c>
      <c r="B1627" s="1" t="s">
        <v>3232</v>
      </c>
      <c r="C1627" s="1" t="s">
        <v>2956</v>
      </c>
      <c r="D1627" s="1">
        <v>12.12063</v>
      </c>
      <c r="E1627" s="1">
        <v>-84.476870000000005</v>
      </c>
      <c r="F1627" s="1" t="s">
        <v>216</v>
      </c>
      <c r="G1627" s="1">
        <v>0</v>
      </c>
      <c r="H1627" s="1" t="s">
        <v>24</v>
      </c>
      <c r="I1627" s="1" t="s">
        <v>22</v>
      </c>
      <c r="J1627" s="1" t="s">
        <v>3026</v>
      </c>
      <c r="L1627" s="1" t="s">
        <v>61</v>
      </c>
      <c r="M1627" s="1" t="s">
        <v>216</v>
      </c>
      <c r="N1627" s="1">
        <v>0</v>
      </c>
      <c r="O1627" s="1" t="s">
        <v>21</v>
      </c>
      <c r="P1627" s="1" t="s">
        <v>25</v>
      </c>
      <c r="Q1627" s="1" t="s">
        <v>3059</v>
      </c>
      <c r="S1627" s="1" t="s">
        <v>21</v>
      </c>
      <c r="V1627" s="1" t="s">
        <v>3232</v>
      </c>
      <c r="W1627" s="1">
        <v>12.12063</v>
      </c>
      <c r="X1627" s="1">
        <v>-84.476870000000005</v>
      </c>
    </row>
    <row r="1628" spans="1:25">
      <c r="A1628" s="1">
        <v>1627</v>
      </c>
      <c r="B1628" s="1" t="s">
        <v>3233</v>
      </c>
      <c r="C1628" s="1" t="s">
        <v>2956</v>
      </c>
      <c r="D1628" s="1">
        <v>12.120570000000001</v>
      </c>
      <c r="E1628" s="1">
        <v>-84.221800000000002</v>
      </c>
      <c r="F1628" s="1" t="s">
        <v>3822</v>
      </c>
      <c r="G1628" s="1">
        <v>6</v>
      </c>
      <c r="H1628" s="1" t="s">
        <v>21</v>
      </c>
      <c r="I1628" s="1" t="s">
        <v>22</v>
      </c>
      <c r="J1628" s="1" t="s">
        <v>3026</v>
      </c>
      <c r="L1628" s="1" t="s">
        <v>61</v>
      </c>
      <c r="M1628" s="1" t="s">
        <v>3823</v>
      </c>
      <c r="N1628" s="1">
        <v>9</v>
      </c>
      <c r="O1628" s="1" t="s">
        <v>21</v>
      </c>
      <c r="P1628" s="1" t="s">
        <v>25</v>
      </c>
      <c r="Q1628" s="1" t="s">
        <v>2960</v>
      </c>
      <c r="S1628" s="1" t="s">
        <v>21</v>
      </c>
      <c r="V1628" s="1" t="s">
        <v>3233</v>
      </c>
      <c r="W1628" s="1">
        <v>12.120570000000001</v>
      </c>
      <c r="X1628" s="1">
        <v>-84.221800000000002</v>
      </c>
    </row>
    <row r="1629" spans="1:25">
      <c r="A1629" s="1">
        <v>1628</v>
      </c>
      <c r="B1629" s="1" t="s">
        <v>3234</v>
      </c>
      <c r="C1629" s="1" t="s">
        <v>2956</v>
      </c>
      <c r="D1629" s="1">
        <v>11.823090000000001</v>
      </c>
      <c r="E1629" s="1">
        <v>-84.051370000000006</v>
      </c>
      <c r="F1629" s="1" t="s">
        <v>3823</v>
      </c>
      <c r="G1629" s="1">
        <v>9</v>
      </c>
      <c r="H1629" s="1" t="s">
        <v>21</v>
      </c>
      <c r="I1629" s="1" t="s">
        <v>22</v>
      </c>
      <c r="J1629" s="1" t="s">
        <v>1199</v>
      </c>
      <c r="L1629" s="1" t="s">
        <v>61</v>
      </c>
      <c r="M1629" s="1" t="s">
        <v>54</v>
      </c>
      <c r="N1629" s="1">
        <v>2</v>
      </c>
      <c r="O1629" s="1" t="s">
        <v>21</v>
      </c>
      <c r="P1629" s="1" t="s">
        <v>22</v>
      </c>
      <c r="Q1629" s="1" t="s">
        <v>3055</v>
      </c>
      <c r="S1629" s="1" t="s">
        <v>61</v>
      </c>
      <c r="V1629" s="1" t="s">
        <v>3234</v>
      </c>
      <c r="W1629" s="1">
        <v>11.823090000000001</v>
      </c>
      <c r="X1629" s="1">
        <v>-84.051370000000006</v>
      </c>
    </row>
    <row r="1630" spans="1:25">
      <c r="A1630" s="1">
        <v>1629</v>
      </c>
      <c r="B1630" s="1" t="s">
        <v>3235</v>
      </c>
      <c r="C1630" s="1" t="s">
        <v>2956</v>
      </c>
      <c r="D1630" s="1">
        <v>12.120520000000001</v>
      </c>
      <c r="E1630" s="1">
        <v>-83.966719999999995</v>
      </c>
      <c r="F1630" s="1" t="s">
        <v>3822</v>
      </c>
      <c r="G1630" s="1">
        <v>4</v>
      </c>
      <c r="H1630" s="1" t="s">
        <v>21</v>
      </c>
      <c r="I1630" s="1" t="s">
        <v>22</v>
      </c>
      <c r="J1630" s="1" t="s">
        <v>2973</v>
      </c>
      <c r="L1630" s="1" t="s">
        <v>61</v>
      </c>
      <c r="M1630" s="1" t="s">
        <v>223</v>
      </c>
      <c r="N1630" s="1">
        <v>0</v>
      </c>
      <c r="O1630" s="1" t="s">
        <v>61</v>
      </c>
      <c r="P1630" s="1" t="s">
        <v>25</v>
      </c>
      <c r="Q1630" s="1" t="s">
        <v>2963</v>
      </c>
      <c r="S1630" s="1" t="s">
        <v>21</v>
      </c>
      <c r="U1630" s="1" t="s">
        <v>3005</v>
      </c>
      <c r="V1630" s="1" t="s">
        <v>3235</v>
      </c>
      <c r="W1630" s="1">
        <v>12.120520000000001</v>
      </c>
      <c r="X1630" s="1">
        <v>-83.966719999999995</v>
      </c>
      <c r="Y1630" s="1" t="s">
        <v>3874</v>
      </c>
    </row>
    <row r="1631" spans="1:25">
      <c r="A1631" s="1">
        <v>1630</v>
      </c>
      <c r="B1631" s="1" t="s">
        <v>3236</v>
      </c>
      <c r="C1631" s="1" t="s">
        <v>2956</v>
      </c>
      <c r="D1631" s="1">
        <v>12.2057</v>
      </c>
      <c r="E1631" s="1">
        <v>-84.562640000000002</v>
      </c>
      <c r="F1631" s="1" t="s">
        <v>54</v>
      </c>
      <c r="G1631" s="1">
        <v>2</v>
      </c>
      <c r="H1631" s="1" t="s">
        <v>21</v>
      </c>
      <c r="I1631" s="1" t="s">
        <v>1087</v>
      </c>
      <c r="J1631" s="1" t="s">
        <v>2984</v>
      </c>
      <c r="L1631" s="1" t="s">
        <v>24</v>
      </c>
      <c r="M1631" s="1" t="s">
        <v>54</v>
      </c>
      <c r="N1631" s="1">
        <v>0</v>
      </c>
      <c r="O1631" s="1" t="s">
        <v>24</v>
      </c>
      <c r="P1631" s="1" t="s">
        <v>25</v>
      </c>
      <c r="Q1631" s="1" t="s">
        <v>2985</v>
      </c>
      <c r="S1631" s="1" t="s">
        <v>21</v>
      </c>
      <c r="V1631" s="1" t="s">
        <v>3236</v>
      </c>
      <c r="W1631" s="1">
        <v>12.2057</v>
      </c>
      <c r="X1631" s="1">
        <v>-84.562640000000002</v>
      </c>
    </row>
    <row r="1632" spans="1:25">
      <c r="A1632" s="1">
        <v>1631</v>
      </c>
      <c r="B1632" s="1" t="s">
        <v>3237</v>
      </c>
      <c r="C1632" s="1" t="s">
        <v>2956</v>
      </c>
      <c r="D1632" s="1">
        <v>12.20567</v>
      </c>
      <c r="E1632" s="1">
        <v>-84.307640000000006</v>
      </c>
      <c r="F1632" s="1" t="s">
        <v>686</v>
      </c>
      <c r="G1632" s="1">
        <v>0</v>
      </c>
      <c r="H1632" s="1" t="s">
        <v>21</v>
      </c>
      <c r="I1632" s="1" t="s">
        <v>1087</v>
      </c>
      <c r="J1632" s="1" t="s">
        <v>2984</v>
      </c>
      <c r="L1632" s="1" t="s">
        <v>24</v>
      </c>
      <c r="M1632" s="1" t="s">
        <v>686</v>
      </c>
      <c r="N1632" s="1">
        <v>0</v>
      </c>
      <c r="O1632" s="1" t="s">
        <v>21</v>
      </c>
      <c r="P1632" s="1" t="s">
        <v>25</v>
      </c>
      <c r="Q1632" s="1" t="s">
        <v>3153</v>
      </c>
      <c r="S1632" s="1" t="s">
        <v>21</v>
      </c>
      <c r="V1632" s="1" t="s">
        <v>3237</v>
      </c>
      <c r="W1632" s="1">
        <v>12.20567</v>
      </c>
      <c r="X1632" s="1">
        <v>-84.307640000000006</v>
      </c>
    </row>
    <row r="1633" spans="1:24">
      <c r="A1633" s="1">
        <v>1632</v>
      </c>
      <c r="B1633" s="1" t="s">
        <v>3238</v>
      </c>
      <c r="C1633" s="1" t="s">
        <v>2956</v>
      </c>
      <c r="D1633" s="1">
        <v>12.20562</v>
      </c>
      <c r="E1633" s="1">
        <v>-84.05265</v>
      </c>
      <c r="F1633" s="1" t="s">
        <v>3823</v>
      </c>
      <c r="G1633" s="1">
        <v>9</v>
      </c>
      <c r="H1633" s="1" t="s">
        <v>21</v>
      </c>
      <c r="I1633" s="1" t="s">
        <v>22</v>
      </c>
      <c r="J1633" s="1" t="s">
        <v>2973</v>
      </c>
      <c r="L1633" s="1" t="s">
        <v>61</v>
      </c>
      <c r="M1633" s="1" t="s">
        <v>3823</v>
      </c>
      <c r="N1633" s="1">
        <v>7</v>
      </c>
      <c r="O1633" s="1" t="s">
        <v>21</v>
      </c>
      <c r="P1633" s="1" t="s">
        <v>22</v>
      </c>
      <c r="Q1633" s="1" t="s">
        <v>3156</v>
      </c>
      <c r="S1633" s="1" t="s">
        <v>61</v>
      </c>
      <c r="V1633" s="1" t="s">
        <v>3238</v>
      </c>
      <c r="W1633" s="1">
        <v>12.20562</v>
      </c>
      <c r="X1633" s="1">
        <v>-84.05265</v>
      </c>
    </row>
    <row r="1634" spans="1:24">
      <c r="A1634" s="1">
        <v>1633</v>
      </c>
      <c r="B1634" s="1" t="s">
        <v>3239</v>
      </c>
      <c r="C1634" s="1" t="s">
        <v>2956</v>
      </c>
      <c r="D1634" s="1">
        <v>12.290660000000001</v>
      </c>
      <c r="E1634" s="1">
        <v>-84.731909999999999</v>
      </c>
      <c r="F1634" s="1" t="s">
        <v>3822</v>
      </c>
      <c r="G1634" s="1">
        <v>6</v>
      </c>
      <c r="H1634" s="1" t="s">
        <v>21</v>
      </c>
      <c r="I1634" s="1" t="s">
        <v>1087</v>
      </c>
      <c r="J1634" s="1" t="s">
        <v>2984</v>
      </c>
      <c r="L1634" s="1" t="s">
        <v>24</v>
      </c>
      <c r="M1634" s="1" t="s">
        <v>216</v>
      </c>
      <c r="N1634" s="1">
        <v>1</v>
      </c>
      <c r="O1634" s="1" t="s">
        <v>21</v>
      </c>
      <c r="P1634" s="1" t="s">
        <v>25</v>
      </c>
      <c r="Q1634" s="1" t="s">
        <v>2998</v>
      </c>
      <c r="S1634" s="1" t="s">
        <v>21</v>
      </c>
      <c r="V1634" s="1" t="s">
        <v>3239</v>
      </c>
      <c r="W1634" s="1">
        <v>12.290660000000001</v>
      </c>
      <c r="X1634" s="1">
        <v>-84.731909999999999</v>
      </c>
    </row>
    <row r="1635" spans="1:24">
      <c r="A1635" s="1">
        <v>1634</v>
      </c>
      <c r="B1635" s="1" t="s">
        <v>3240</v>
      </c>
      <c r="C1635" s="1" t="s">
        <v>2956</v>
      </c>
      <c r="D1635" s="1">
        <v>12.290620000000001</v>
      </c>
      <c r="E1635" s="1">
        <v>-84.476830000000007</v>
      </c>
      <c r="F1635" s="1" t="s">
        <v>3822</v>
      </c>
      <c r="G1635" s="1">
        <v>5</v>
      </c>
      <c r="H1635" s="1" t="s">
        <v>61</v>
      </c>
      <c r="I1635" s="1" t="s">
        <v>22</v>
      </c>
      <c r="J1635" s="1" t="s">
        <v>1199</v>
      </c>
      <c r="L1635" s="1" t="s">
        <v>61</v>
      </c>
      <c r="M1635" s="1" t="s">
        <v>216</v>
      </c>
      <c r="N1635" s="1">
        <v>1</v>
      </c>
      <c r="O1635" s="1" t="s">
        <v>21</v>
      </c>
      <c r="P1635" s="1" t="s">
        <v>25</v>
      </c>
      <c r="Q1635" s="1" t="s">
        <v>3001</v>
      </c>
      <c r="S1635" s="1" t="s">
        <v>21</v>
      </c>
      <c r="U1635" s="1" t="s">
        <v>3241</v>
      </c>
      <c r="V1635" s="1" t="s">
        <v>3240</v>
      </c>
      <c r="W1635" s="1">
        <v>12.290620000000001</v>
      </c>
      <c r="X1635" s="1">
        <v>-84.476830000000007</v>
      </c>
    </row>
    <row r="1636" spans="1:24">
      <c r="A1636" s="1">
        <v>1635</v>
      </c>
      <c r="B1636" s="1" t="s">
        <v>3242</v>
      </c>
      <c r="C1636" s="1" t="s">
        <v>2956</v>
      </c>
      <c r="D1636" s="1">
        <v>11.271050000000001</v>
      </c>
      <c r="E1636" s="1">
        <v>-84.434139999999999</v>
      </c>
      <c r="F1636" s="1" t="s">
        <v>3822</v>
      </c>
      <c r="G1636" s="1">
        <v>3</v>
      </c>
      <c r="H1636" s="1" t="s">
        <v>21</v>
      </c>
      <c r="I1636" s="1" t="s">
        <v>22</v>
      </c>
      <c r="J1636" s="1" t="s">
        <v>2968</v>
      </c>
      <c r="L1636" s="1" t="s">
        <v>61</v>
      </c>
      <c r="M1636" s="1" t="s">
        <v>3822</v>
      </c>
      <c r="N1636" s="1">
        <v>3</v>
      </c>
      <c r="O1636" s="1" t="s">
        <v>21</v>
      </c>
      <c r="P1636" s="1" t="s">
        <v>25</v>
      </c>
      <c r="Q1636" s="1" t="s">
        <v>3108</v>
      </c>
      <c r="S1636" s="1" t="s">
        <v>21</v>
      </c>
      <c r="V1636" s="1" t="s">
        <v>3242</v>
      </c>
      <c r="W1636" s="1">
        <v>11.271050000000001</v>
      </c>
      <c r="X1636" s="1">
        <v>-84.434139999999999</v>
      </c>
    </row>
    <row r="1637" spans="1:24">
      <c r="A1637" s="1">
        <v>1636</v>
      </c>
      <c r="B1637" s="1" t="s">
        <v>3243</v>
      </c>
      <c r="C1637" s="1" t="s">
        <v>2956</v>
      </c>
      <c r="D1637" s="1">
        <v>12.29055</v>
      </c>
      <c r="E1637" s="1">
        <v>-84.221760000000003</v>
      </c>
      <c r="F1637" s="1" t="s">
        <v>3823</v>
      </c>
      <c r="G1637" s="1">
        <v>9</v>
      </c>
      <c r="H1637" s="1" t="s">
        <v>21</v>
      </c>
      <c r="I1637" s="1" t="s">
        <v>1087</v>
      </c>
      <c r="J1637" s="1" t="s">
        <v>2984</v>
      </c>
      <c r="L1637" s="1" t="s">
        <v>24</v>
      </c>
      <c r="M1637" s="1" t="s">
        <v>3823</v>
      </c>
      <c r="N1637" s="1">
        <v>7</v>
      </c>
      <c r="O1637" s="1" t="s">
        <v>21</v>
      </c>
      <c r="P1637" s="1" t="s">
        <v>25</v>
      </c>
      <c r="Q1637" s="1" t="s">
        <v>3153</v>
      </c>
      <c r="S1637" s="1" t="s">
        <v>21</v>
      </c>
      <c r="V1637" s="1" t="s">
        <v>3243</v>
      </c>
      <c r="W1637" s="1">
        <v>12.29055</v>
      </c>
      <c r="X1637" s="1">
        <v>-84.221760000000003</v>
      </c>
    </row>
    <row r="1638" spans="1:24">
      <c r="A1638" s="1">
        <v>1637</v>
      </c>
      <c r="B1638" s="1" t="s">
        <v>3244</v>
      </c>
      <c r="C1638" s="1" t="s">
        <v>2956</v>
      </c>
      <c r="D1638" s="1">
        <v>11.82211</v>
      </c>
      <c r="E1638" s="1">
        <v>-83.796270000000007</v>
      </c>
      <c r="F1638" s="1" t="s">
        <v>20</v>
      </c>
      <c r="G1638" s="1">
        <v>0</v>
      </c>
      <c r="H1638" s="1" t="s">
        <v>21</v>
      </c>
      <c r="I1638" s="1" t="s">
        <v>22</v>
      </c>
      <c r="J1638" s="1" t="s">
        <v>1199</v>
      </c>
      <c r="L1638" s="1" t="s">
        <v>61</v>
      </c>
      <c r="M1638" s="1" t="s">
        <v>20</v>
      </c>
      <c r="N1638" s="1">
        <v>0</v>
      </c>
      <c r="O1638" s="1" t="s">
        <v>21</v>
      </c>
      <c r="P1638" s="1" t="s">
        <v>25</v>
      </c>
      <c r="Q1638" s="1" t="s">
        <v>3126</v>
      </c>
      <c r="S1638" s="1" t="s">
        <v>21</v>
      </c>
      <c r="V1638" s="1" t="s">
        <v>3244</v>
      </c>
      <c r="W1638" s="1">
        <v>11.82211</v>
      </c>
      <c r="X1638" s="1">
        <v>-83.796270000000007</v>
      </c>
    </row>
    <row r="1639" spans="1:24">
      <c r="A1639" s="1">
        <v>1638</v>
      </c>
      <c r="B1639" s="1" t="s">
        <v>3245</v>
      </c>
      <c r="C1639" s="1" t="s">
        <v>2956</v>
      </c>
      <c r="D1639" s="1">
        <v>10.973190000000001</v>
      </c>
      <c r="E1639" s="1">
        <v>-84.1357</v>
      </c>
      <c r="F1639" s="1" t="s">
        <v>3822</v>
      </c>
      <c r="G1639" s="1">
        <v>4</v>
      </c>
      <c r="H1639" s="1" t="s">
        <v>21</v>
      </c>
      <c r="I1639" s="1" t="s">
        <v>22</v>
      </c>
      <c r="J1639" s="1" t="s">
        <v>2968</v>
      </c>
      <c r="L1639" s="1" t="s">
        <v>61</v>
      </c>
      <c r="M1639" s="1" t="s">
        <v>54</v>
      </c>
      <c r="N1639" s="1">
        <v>2</v>
      </c>
      <c r="O1639" s="1" t="s">
        <v>21</v>
      </c>
      <c r="P1639" s="1" t="s">
        <v>25</v>
      </c>
      <c r="Q1639" s="1" t="s">
        <v>3015</v>
      </c>
      <c r="S1639" s="1" t="s">
        <v>21</v>
      </c>
      <c r="V1639" s="1" t="s">
        <v>3245</v>
      </c>
      <c r="W1639" s="1">
        <v>10.973190000000001</v>
      </c>
      <c r="X1639" s="1">
        <v>-84.1357</v>
      </c>
    </row>
    <row r="1640" spans="1:24">
      <c r="A1640" s="1">
        <v>1639</v>
      </c>
      <c r="B1640" s="1" t="s">
        <v>3246</v>
      </c>
      <c r="C1640" s="1" t="s">
        <v>2956</v>
      </c>
      <c r="D1640" s="1">
        <v>10.84614</v>
      </c>
      <c r="E1640" s="1">
        <v>-83.75488</v>
      </c>
      <c r="F1640" s="1" t="s">
        <v>3822</v>
      </c>
      <c r="G1640" s="1">
        <v>6</v>
      </c>
      <c r="H1640" s="1" t="s">
        <v>21</v>
      </c>
      <c r="I1640" s="1" t="s">
        <v>22</v>
      </c>
      <c r="J1640" s="1" t="s">
        <v>3117</v>
      </c>
      <c r="L1640" s="1" t="s">
        <v>61</v>
      </c>
      <c r="M1640" s="1" t="s">
        <v>3822</v>
      </c>
      <c r="N1640" s="1">
        <v>6</v>
      </c>
      <c r="O1640" s="1" t="s">
        <v>21</v>
      </c>
      <c r="P1640" s="1" t="s">
        <v>1091</v>
      </c>
      <c r="Q1640" s="1">
        <v>2016</v>
      </c>
      <c r="S1640" s="1" t="s">
        <v>21</v>
      </c>
      <c r="V1640" s="1" t="s">
        <v>3246</v>
      </c>
      <c r="W1640" s="1">
        <v>10.84614</v>
      </c>
      <c r="X1640" s="1">
        <v>-83.75488</v>
      </c>
    </row>
    <row r="1641" spans="1:24">
      <c r="A1641" s="1">
        <v>1640</v>
      </c>
      <c r="B1641" s="1" t="s">
        <v>3247</v>
      </c>
      <c r="C1641" s="1" t="s">
        <v>2956</v>
      </c>
      <c r="D1641" s="1">
        <v>11.270250000000001</v>
      </c>
      <c r="E1641" s="1">
        <v>-84.17989</v>
      </c>
      <c r="F1641" s="1" t="s">
        <v>3822</v>
      </c>
      <c r="G1641" s="1">
        <v>4</v>
      </c>
      <c r="H1641" s="1" t="s">
        <v>21</v>
      </c>
      <c r="I1641" s="1" t="s">
        <v>22</v>
      </c>
      <c r="J1641" s="1" t="s">
        <v>3026</v>
      </c>
      <c r="L1641" s="1" t="s">
        <v>61</v>
      </c>
      <c r="M1641" s="1" t="s">
        <v>686</v>
      </c>
      <c r="N1641" s="1">
        <v>0</v>
      </c>
      <c r="O1641" s="1" t="s">
        <v>21</v>
      </c>
      <c r="P1641" s="1" t="s">
        <v>25</v>
      </c>
      <c r="Q1641" s="1" t="s">
        <v>3021</v>
      </c>
      <c r="S1641" s="1" t="s">
        <v>21</v>
      </c>
      <c r="V1641" s="1" t="s">
        <v>3247</v>
      </c>
      <c r="W1641" s="1">
        <v>11.270250000000001</v>
      </c>
      <c r="X1641" s="1">
        <v>-84.17989</v>
      </c>
    </row>
    <row r="1642" spans="1:24">
      <c r="A1642" s="1">
        <v>1641</v>
      </c>
      <c r="B1642" s="1" t="s">
        <v>3248</v>
      </c>
      <c r="C1642" s="1" t="s">
        <v>2956</v>
      </c>
      <c r="D1642" s="1">
        <v>11.907360000000001</v>
      </c>
      <c r="E1642" s="1">
        <v>-84.307280000000006</v>
      </c>
      <c r="F1642" s="1" t="s">
        <v>3822</v>
      </c>
      <c r="G1642" s="1">
        <v>3</v>
      </c>
      <c r="H1642" s="1" t="s">
        <v>61</v>
      </c>
      <c r="I1642" s="1" t="s">
        <v>22</v>
      </c>
      <c r="J1642" s="1" t="s">
        <v>2973</v>
      </c>
      <c r="L1642" s="1" t="s">
        <v>61</v>
      </c>
      <c r="M1642" s="1" t="s">
        <v>686</v>
      </c>
      <c r="N1642" s="1">
        <v>0</v>
      </c>
      <c r="O1642" s="1" t="s">
        <v>21</v>
      </c>
      <c r="P1642" s="1" t="s">
        <v>25</v>
      </c>
      <c r="Q1642" s="1" t="s">
        <v>3104</v>
      </c>
      <c r="S1642" s="1" t="s">
        <v>21</v>
      </c>
      <c r="V1642" s="1" t="s">
        <v>3248</v>
      </c>
      <c r="W1642" s="1">
        <v>11.907360000000001</v>
      </c>
      <c r="X1642" s="1">
        <v>-84.307280000000006</v>
      </c>
    </row>
    <row r="1643" spans="1:24">
      <c r="A1643" s="1">
        <v>1642</v>
      </c>
      <c r="B1643" s="1" t="s">
        <v>3249</v>
      </c>
      <c r="C1643" s="1" t="s">
        <v>2956</v>
      </c>
      <c r="D1643" s="1">
        <v>11.27101</v>
      </c>
      <c r="E1643" s="1">
        <v>-83.92398</v>
      </c>
      <c r="F1643" s="1" t="s">
        <v>3823</v>
      </c>
      <c r="G1643" s="1">
        <v>9</v>
      </c>
      <c r="H1643" s="1" t="s">
        <v>21</v>
      </c>
      <c r="I1643" s="1" t="s">
        <v>22</v>
      </c>
      <c r="J1643" s="1" t="s">
        <v>1199</v>
      </c>
      <c r="L1643" s="1" t="s">
        <v>61</v>
      </c>
      <c r="M1643" s="1" t="s">
        <v>3823</v>
      </c>
      <c r="N1643" s="1">
        <v>9</v>
      </c>
      <c r="O1643" s="1" t="s">
        <v>21</v>
      </c>
      <c r="P1643" s="1" t="s">
        <v>25</v>
      </c>
      <c r="Q1643" s="1" t="s">
        <v>3009</v>
      </c>
      <c r="S1643" s="1" t="s">
        <v>21</v>
      </c>
      <c r="V1643" s="1" t="s">
        <v>3249</v>
      </c>
      <c r="W1643" s="1">
        <v>11.27101</v>
      </c>
      <c r="X1643" s="1">
        <v>-83.92398</v>
      </c>
    </row>
    <row r="1644" spans="1:24">
      <c r="A1644" s="1">
        <v>1643</v>
      </c>
      <c r="B1644" s="1" t="s">
        <v>3250</v>
      </c>
      <c r="C1644" s="1" t="s">
        <v>2956</v>
      </c>
      <c r="D1644" s="1">
        <v>11.908099999999999</v>
      </c>
      <c r="E1644" s="1">
        <v>-84.052239999999998</v>
      </c>
      <c r="F1644" s="1" t="s">
        <v>3823</v>
      </c>
      <c r="G1644" s="1">
        <v>9</v>
      </c>
      <c r="H1644" s="1" t="s">
        <v>21</v>
      </c>
      <c r="I1644" s="1" t="s">
        <v>22</v>
      </c>
      <c r="J1644" s="1" t="s">
        <v>2973</v>
      </c>
      <c r="L1644" s="1" t="s">
        <v>61</v>
      </c>
      <c r="M1644" s="1" t="s">
        <v>3823</v>
      </c>
      <c r="N1644" s="1">
        <v>9</v>
      </c>
      <c r="O1644" s="1" t="s">
        <v>21</v>
      </c>
      <c r="P1644" s="1" t="s">
        <v>25</v>
      </c>
      <c r="Q1644" s="1" t="s">
        <v>3045</v>
      </c>
      <c r="S1644" s="1" t="s">
        <v>21</v>
      </c>
      <c r="V1644" s="1" t="s">
        <v>3250</v>
      </c>
      <c r="W1644" s="1">
        <v>11.908099999999999</v>
      </c>
      <c r="X1644" s="1">
        <v>-84.052239999999998</v>
      </c>
    </row>
    <row r="1645" spans="1:24">
      <c r="A1645" s="1">
        <v>1644</v>
      </c>
      <c r="B1645" s="1" t="s">
        <v>3251</v>
      </c>
      <c r="C1645" s="1" t="s">
        <v>2956</v>
      </c>
      <c r="D1645" s="1">
        <v>11.907109999999999</v>
      </c>
      <c r="E1645" s="1">
        <v>-83.797219999999996</v>
      </c>
      <c r="F1645" s="1" t="s">
        <v>20</v>
      </c>
      <c r="G1645" s="1">
        <v>0</v>
      </c>
      <c r="H1645" s="1" t="s">
        <v>21</v>
      </c>
      <c r="I1645" s="1" t="s">
        <v>22</v>
      </c>
      <c r="J1645" s="1" t="s">
        <v>3125</v>
      </c>
      <c r="L1645" s="1" t="s">
        <v>61</v>
      </c>
      <c r="M1645" s="1" t="s">
        <v>20</v>
      </c>
      <c r="N1645" s="1">
        <v>0</v>
      </c>
      <c r="O1645" s="1" t="s">
        <v>21</v>
      </c>
      <c r="P1645" s="1" t="s">
        <v>1091</v>
      </c>
      <c r="Q1645" s="1">
        <v>2014</v>
      </c>
      <c r="S1645" s="1" t="s">
        <v>21</v>
      </c>
      <c r="V1645" s="1" t="s">
        <v>3251</v>
      </c>
      <c r="W1645" s="1">
        <v>11.907109999999999</v>
      </c>
      <c r="X1645" s="1">
        <v>-83.797219999999996</v>
      </c>
    </row>
    <row r="1646" spans="1:24">
      <c r="A1646" s="1">
        <v>1645</v>
      </c>
      <c r="B1646" s="1" t="s">
        <v>3252</v>
      </c>
      <c r="C1646" s="1" t="s">
        <v>1088</v>
      </c>
      <c r="D1646" s="1">
        <v>12.97048</v>
      </c>
      <c r="E1646" s="1">
        <v>-84.136560000000003</v>
      </c>
      <c r="F1646" s="1" t="s">
        <v>3823</v>
      </c>
      <c r="G1646" s="1">
        <v>9</v>
      </c>
      <c r="H1646" s="1" t="s">
        <v>21</v>
      </c>
      <c r="I1646" s="1" t="s">
        <v>22</v>
      </c>
      <c r="J1646" s="1" t="s">
        <v>3253</v>
      </c>
      <c r="L1646" s="1" t="s">
        <v>61</v>
      </c>
      <c r="M1646" s="1" t="s">
        <v>3823</v>
      </c>
      <c r="N1646" s="1">
        <v>9</v>
      </c>
      <c r="O1646" s="1" t="s">
        <v>21</v>
      </c>
      <c r="P1646" s="1" t="s">
        <v>22</v>
      </c>
      <c r="Q1646" s="1" t="s">
        <v>3254</v>
      </c>
      <c r="S1646" s="1" t="s">
        <v>61</v>
      </c>
      <c r="V1646" s="1" t="s">
        <v>3252</v>
      </c>
      <c r="W1646" s="1">
        <v>12.97048</v>
      </c>
      <c r="X1646" s="1">
        <v>-84.136560000000003</v>
      </c>
    </row>
    <row r="1647" spans="1:24">
      <c r="A1647" s="1">
        <v>1646</v>
      </c>
      <c r="B1647" s="1" t="s">
        <v>3255</v>
      </c>
      <c r="C1647" s="1" t="s">
        <v>1088</v>
      </c>
      <c r="D1647" s="1">
        <v>13.396000000000001</v>
      </c>
      <c r="E1647" s="1">
        <v>-85.62491</v>
      </c>
      <c r="F1647" s="1" t="s">
        <v>54</v>
      </c>
      <c r="G1647" s="1">
        <v>1</v>
      </c>
      <c r="H1647" s="1" t="s">
        <v>21</v>
      </c>
      <c r="I1647" s="1" t="s">
        <v>22</v>
      </c>
      <c r="J1647" s="1" t="s">
        <v>3256</v>
      </c>
      <c r="L1647" s="1" t="s">
        <v>61</v>
      </c>
      <c r="M1647" s="1" t="s">
        <v>216</v>
      </c>
      <c r="N1647" s="1">
        <v>0</v>
      </c>
      <c r="O1647" s="1" t="s">
        <v>21</v>
      </c>
      <c r="P1647" s="1" t="s">
        <v>25</v>
      </c>
      <c r="Q1647" s="1" t="s">
        <v>3257</v>
      </c>
      <c r="S1647" s="1" t="s">
        <v>21</v>
      </c>
      <c r="V1647" s="1" t="s">
        <v>3255</v>
      </c>
      <c r="W1647" s="1">
        <v>13.396000000000001</v>
      </c>
      <c r="X1647" s="1">
        <v>-85.62491</v>
      </c>
    </row>
    <row r="1648" spans="1:24">
      <c r="A1648" s="1">
        <v>1647</v>
      </c>
      <c r="B1648" s="1" t="s">
        <v>3258</v>
      </c>
      <c r="C1648" s="1" t="s">
        <v>1088</v>
      </c>
      <c r="D1648" s="1">
        <v>13.39547</v>
      </c>
      <c r="E1648" s="1">
        <v>-85.369969999999995</v>
      </c>
      <c r="F1648" s="1" t="s">
        <v>54</v>
      </c>
      <c r="G1648" s="1">
        <v>1</v>
      </c>
      <c r="H1648" s="1" t="s">
        <v>21</v>
      </c>
      <c r="I1648" s="1" t="s">
        <v>22</v>
      </c>
      <c r="J1648" s="1" t="s">
        <v>3259</v>
      </c>
      <c r="L1648" s="1" t="s">
        <v>61</v>
      </c>
      <c r="M1648" s="1" t="s">
        <v>3822</v>
      </c>
      <c r="N1648" s="1">
        <v>4</v>
      </c>
      <c r="O1648" s="1" t="s">
        <v>21</v>
      </c>
      <c r="P1648" s="1" t="s">
        <v>25</v>
      </c>
      <c r="Q1648" s="1" t="s">
        <v>3260</v>
      </c>
      <c r="S1648" s="1" t="s">
        <v>21</v>
      </c>
      <c r="V1648" s="1" t="s">
        <v>3258</v>
      </c>
      <c r="W1648" s="1">
        <v>13.39547</v>
      </c>
      <c r="X1648" s="1">
        <v>-85.369969999999995</v>
      </c>
    </row>
    <row r="1649" spans="1:24">
      <c r="A1649" s="1">
        <v>1648</v>
      </c>
      <c r="B1649" s="1" t="s">
        <v>3261</v>
      </c>
      <c r="C1649" s="1" t="s">
        <v>1088</v>
      </c>
      <c r="D1649" s="1">
        <v>13.396000000000001</v>
      </c>
      <c r="E1649" s="1">
        <v>-85.114900000000006</v>
      </c>
      <c r="F1649" s="1" t="s">
        <v>3823</v>
      </c>
      <c r="G1649" s="1">
        <v>9</v>
      </c>
      <c r="H1649" s="1" t="s">
        <v>21</v>
      </c>
      <c r="I1649" s="1" t="s">
        <v>22</v>
      </c>
      <c r="J1649" s="1" t="s">
        <v>3256</v>
      </c>
      <c r="L1649" s="1" t="s">
        <v>61</v>
      </c>
      <c r="M1649" s="1" t="s">
        <v>3823</v>
      </c>
      <c r="N1649" s="1">
        <v>7</v>
      </c>
      <c r="O1649" s="1" t="s">
        <v>21</v>
      </c>
      <c r="P1649" s="1" t="s">
        <v>25</v>
      </c>
      <c r="Q1649" s="1" t="s">
        <v>3262</v>
      </c>
      <c r="S1649" s="1" t="s">
        <v>21</v>
      </c>
      <c r="V1649" s="1" t="s">
        <v>3261</v>
      </c>
      <c r="W1649" s="1">
        <v>13.396000000000001</v>
      </c>
      <c r="X1649" s="1">
        <v>-85.114900000000006</v>
      </c>
    </row>
    <row r="1650" spans="1:24">
      <c r="A1650" s="1">
        <v>1649</v>
      </c>
      <c r="B1650" s="1" t="s">
        <v>3263</v>
      </c>
      <c r="C1650" s="1" t="s">
        <v>1088</v>
      </c>
      <c r="D1650" s="1">
        <v>13.395289999999999</v>
      </c>
      <c r="E1650" s="1">
        <v>-84.859979999999993</v>
      </c>
      <c r="F1650" s="1" t="s">
        <v>54</v>
      </c>
      <c r="G1650" s="1">
        <v>0</v>
      </c>
      <c r="H1650" s="1" t="s">
        <v>21</v>
      </c>
      <c r="I1650" s="1" t="s">
        <v>22</v>
      </c>
      <c r="J1650" s="1" t="s">
        <v>3256</v>
      </c>
      <c r="L1650" s="1" t="s">
        <v>61</v>
      </c>
      <c r="M1650" s="1" t="s">
        <v>216</v>
      </c>
      <c r="N1650" s="1">
        <v>0</v>
      </c>
      <c r="O1650" s="1" t="s">
        <v>21</v>
      </c>
      <c r="P1650" s="1" t="s">
        <v>25</v>
      </c>
      <c r="Q1650" s="1" t="s">
        <v>3264</v>
      </c>
      <c r="S1650" s="1" t="s">
        <v>21</v>
      </c>
      <c r="V1650" s="1" t="s">
        <v>3263</v>
      </c>
      <c r="W1650" s="1">
        <v>13.395289999999999</v>
      </c>
      <c r="X1650" s="1">
        <v>-84.859979999999993</v>
      </c>
    </row>
    <row r="1651" spans="1:24">
      <c r="A1651" s="1">
        <v>1650</v>
      </c>
      <c r="B1651" s="1" t="s">
        <v>3265</v>
      </c>
      <c r="C1651" s="1" t="s">
        <v>1088</v>
      </c>
      <c r="D1651" s="1">
        <v>13.14062</v>
      </c>
      <c r="E1651" s="1">
        <v>-84.816749999999999</v>
      </c>
      <c r="F1651" s="1" t="s">
        <v>216</v>
      </c>
      <c r="G1651" s="1">
        <v>0</v>
      </c>
      <c r="H1651" s="1" t="s">
        <v>21</v>
      </c>
      <c r="I1651" s="1" t="s">
        <v>22</v>
      </c>
      <c r="J1651" s="1" t="s">
        <v>3266</v>
      </c>
      <c r="L1651" s="1" t="s">
        <v>61</v>
      </c>
      <c r="M1651" s="1" t="s">
        <v>216</v>
      </c>
      <c r="N1651" s="1">
        <v>0</v>
      </c>
      <c r="O1651" s="1" t="s">
        <v>21</v>
      </c>
      <c r="P1651" s="1" t="s">
        <v>22</v>
      </c>
      <c r="Q1651" s="1" t="s">
        <v>3267</v>
      </c>
      <c r="S1651" s="1" t="s">
        <v>61</v>
      </c>
      <c r="V1651" s="1" t="s">
        <v>3265</v>
      </c>
      <c r="W1651" s="1">
        <v>13.14062</v>
      </c>
      <c r="X1651" s="1">
        <v>-84.816749999999999</v>
      </c>
    </row>
    <row r="1652" spans="1:24">
      <c r="A1652" s="1">
        <v>1651</v>
      </c>
      <c r="B1652" s="1" t="s">
        <v>3268</v>
      </c>
      <c r="C1652" s="1" t="s">
        <v>1088</v>
      </c>
      <c r="D1652" s="1">
        <v>13.14058</v>
      </c>
      <c r="E1652" s="1">
        <v>-84.646690000000007</v>
      </c>
      <c r="F1652" s="1" t="s">
        <v>216</v>
      </c>
      <c r="G1652" s="1">
        <v>0</v>
      </c>
      <c r="H1652" s="1" t="s">
        <v>21</v>
      </c>
      <c r="I1652" s="1" t="s">
        <v>22</v>
      </c>
      <c r="J1652" s="1" t="s">
        <v>3259</v>
      </c>
      <c r="L1652" s="1" t="s">
        <v>61</v>
      </c>
      <c r="M1652" s="1" t="s">
        <v>216</v>
      </c>
      <c r="N1652" s="1">
        <v>0</v>
      </c>
      <c r="O1652" s="1" t="s">
        <v>21</v>
      </c>
      <c r="P1652" s="1" t="s">
        <v>25</v>
      </c>
      <c r="Q1652" s="1" t="s">
        <v>3269</v>
      </c>
      <c r="S1652" s="1" t="s">
        <v>21</v>
      </c>
      <c r="V1652" s="1" t="s">
        <v>3268</v>
      </c>
      <c r="W1652" s="1">
        <v>13.14058</v>
      </c>
      <c r="X1652" s="1">
        <v>-84.646690000000007</v>
      </c>
    </row>
    <row r="1653" spans="1:24">
      <c r="A1653" s="1">
        <v>1652</v>
      </c>
      <c r="B1653" s="1" t="s">
        <v>3270</v>
      </c>
      <c r="C1653" s="1" t="s">
        <v>1088</v>
      </c>
      <c r="D1653" s="1">
        <v>13.22575</v>
      </c>
      <c r="E1653" s="1">
        <v>-85.327460000000002</v>
      </c>
      <c r="F1653" s="1" t="s">
        <v>216</v>
      </c>
      <c r="G1653" s="1">
        <v>1</v>
      </c>
      <c r="H1653" s="1" t="s">
        <v>21</v>
      </c>
      <c r="I1653" s="1" t="s">
        <v>22</v>
      </c>
      <c r="J1653" s="1" t="s">
        <v>3259</v>
      </c>
      <c r="L1653" s="1" t="s">
        <v>61</v>
      </c>
      <c r="M1653" s="1" t="s">
        <v>216</v>
      </c>
      <c r="N1653" s="1">
        <v>1</v>
      </c>
      <c r="O1653" s="1" t="s">
        <v>21</v>
      </c>
      <c r="P1653" s="1" t="s">
        <v>25</v>
      </c>
      <c r="Q1653" s="1" t="s">
        <v>3271</v>
      </c>
      <c r="S1653" s="1" t="s">
        <v>21</v>
      </c>
      <c r="V1653" s="1" t="s">
        <v>3270</v>
      </c>
      <c r="W1653" s="1">
        <v>13.22575</v>
      </c>
      <c r="X1653" s="1">
        <v>-85.327460000000002</v>
      </c>
    </row>
    <row r="1654" spans="1:24">
      <c r="A1654" s="1">
        <v>1653</v>
      </c>
      <c r="B1654" s="1" t="s">
        <v>3272</v>
      </c>
      <c r="C1654" s="1" t="s">
        <v>1088</v>
      </c>
      <c r="D1654" s="1">
        <v>13.22569</v>
      </c>
      <c r="E1654" s="1">
        <v>-85.072469999999996</v>
      </c>
      <c r="F1654" s="1" t="s">
        <v>54</v>
      </c>
      <c r="G1654" s="1">
        <v>0</v>
      </c>
      <c r="H1654" s="1" t="s">
        <v>21</v>
      </c>
      <c r="I1654" s="1" t="s">
        <v>22</v>
      </c>
      <c r="J1654" s="1" t="s">
        <v>3259</v>
      </c>
      <c r="L1654" s="1" t="s">
        <v>61</v>
      </c>
      <c r="M1654" s="1" t="s">
        <v>54</v>
      </c>
      <c r="N1654" s="1">
        <v>0</v>
      </c>
      <c r="O1654" s="1" t="s">
        <v>21</v>
      </c>
      <c r="P1654" s="1" t="s">
        <v>25</v>
      </c>
      <c r="Q1654" s="1" t="s">
        <v>3273</v>
      </c>
      <c r="S1654" s="1" t="s">
        <v>21</v>
      </c>
      <c r="V1654" s="1" t="s">
        <v>3272</v>
      </c>
      <c r="W1654" s="1">
        <v>13.22569</v>
      </c>
      <c r="X1654" s="1">
        <v>-85.072469999999996</v>
      </c>
    </row>
    <row r="1655" spans="1:24">
      <c r="A1655" s="1">
        <v>1654</v>
      </c>
      <c r="B1655" s="1" t="s">
        <v>3274</v>
      </c>
      <c r="C1655" s="1" t="s">
        <v>1088</v>
      </c>
      <c r="D1655" s="1">
        <v>13.480560000000001</v>
      </c>
      <c r="E1655" s="1">
        <v>-85.709509999999995</v>
      </c>
      <c r="F1655" s="1" t="s">
        <v>54</v>
      </c>
      <c r="G1655" s="1">
        <v>2</v>
      </c>
      <c r="H1655" s="1" t="s">
        <v>21</v>
      </c>
      <c r="I1655" s="1" t="s">
        <v>22</v>
      </c>
      <c r="J1655" s="1" t="s">
        <v>3256</v>
      </c>
      <c r="L1655" s="1" t="s">
        <v>61</v>
      </c>
      <c r="M1655" s="1" t="s">
        <v>3822</v>
      </c>
      <c r="N1655" s="1">
        <v>6</v>
      </c>
      <c r="O1655" s="1" t="s">
        <v>21</v>
      </c>
      <c r="P1655" s="1" t="s">
        <v>22</v>
      </c>
      <c r="Q1655" s="1" t="s">
        <v>3275</v>
      </c>
      <c r="S1655" s="1" t="s">
        <v>61</v>
      </c>
      <c r="V1655" s="1" t="s">
        <v>3274</v>
      </c>
      <c r="W1655" s="1">
        <v>13.480560000000001</v>
      </c>
      <c r="X1655" s="1">
        <v>-85.709509999999995</v>
      </c>
    </row>
    <row r="1656" spans="1:24">
      <c r="A1656" s="1">
        <v>1655</v>
      </c>
      <c r="B1656" s="1" t="s">
        <v>3276</v>
      </c>
      <c r="C1656" s="1" t="s">
        <v>1088</v>
      </c>
      <c r="D1656" s="1">
        <v>13.22566</v>
      </c>
      <c r="E1656" s="1">
        <v>-84.81747</v>
      </c>
      <c r="F1656" s="1" t="s">
        <v>216</v>
      </c>
      <c r="G1656" s="1">
        <v>0</v>
      </c>
      <c r="H1656" s="1" t="s">
        <v>21</v>
      </c>
      <c r="I1656" s="1" t="s">
        <v>22</v>
      </c>
      <c r="J1656" s="1" t="s">
        <v>3256</v>
      </c>
      <c r="L1656" s="1" t="s">
        <v>61</v>
      </c>
      <c r="M1656" s="1" t="s">
        <v>216</v>
      </c>
      <c r="N1656" s="1">
        <v>0</v>
      </c>
      <c r="O1656" s="1" t="s">
        <v>21</v>
      </c>
      <c r="P1656" s="1" t="s">
        <v>25</v>
      </c>
      <c r="Q1656" s="1" t="s">
        <v>3277</v>
      </c>
      <c r="S1656" s="1" t="s">
        <v>21</v>
      </c>
      <c r="V1656" s="1" t="s">
        <v>3276</v>
      </c>
      <c r="W1656" s="1">
        <v>13.22566</v>
      </c>
      <c r="X1656" s="1">
        <v>-84.81747</v>
      </c>
    </row>
    <row r="1657" spans="1:24">
      <c r="A1657" s="1">
        <v>1656</v>
      </c>
      <c r="B1657" s="1" t="s">
        <v>3278</v>
      </c>
      <c r="C1657" s="1" t="s">
        <v>1088</v>
      </c>
      <c r="D1657" s="1">
        <v>13.480969999999999</v>
      </c>
      <c r="E1657" s="1">
        <v>-85.454359999999994</v>
      </c>
      <c r="F1657" s="1" t="s">
        <v>3822</v>
      </c>
      <c r="G1657" s="1">
        <v>5</v>
      </c>
      <c r="H1657" s="1" t="s">
        <v>21</v>
      </c>
      <c r="I1657" s="1" t="s">
        <v>22</v>
      </c>
      <c r="J1657" s="1" t="s">
        <v>3266</v>
      </c>
      <c r="L1657" s="1" t="s">
        <v>61</v>
      </c>
      <c r="M1657" s="1" t="s">
        <v>690</v>
      </c>
      <c r="N1657" s="1">
        <v>3</v>
      </c>
      <c r="O1657" s="1" t="s">
        <v>21</v>
      </c>
      <c r="P1657" s="1" t="s">
        <v>25</v>
      </c>
      <c r="Q1657" s="1" t="s">
        <v>3279</v>
      </c>
      <c r="S1657" s="1" t="s">
        <v>21</v>
      </c>
      <c r="U1657" s="1" t="s">
        <v>3280</v>
      </c>
      <c r="V1657" s="1" t="s">
        <v>3278</v>
      </c>
      <c r="W1657" s="1">
        <v>13.480969999999999</v>
      </c>
      <c r="X1657" s="1">
        <v>-85.454359999999994</v>
      </c>
    </row>
    <row r="1658" spans="1:24">
      <c r="A1658" s="1">
        <v>1657</v>
      </c>
      <c r="B1658" s="1" t="s">
        <v>3281</v>
      </c>
      <c r="C1658" s="1" t="s">
        <v>1088</v>
      </c>
      <c r="D1658" s="1">
        <v>13.480370000000001</v>
      </c>
      <c r="E1658" s="1">
        <v>-85.199340000000007</v>
      </c>
      <c r="F1658" s="1" t="s">
        <v>216</v>
      </c>
      <c r="G1658" s="1">
        <v>0</v>
      </c>
      <c r="H1658" s="1" t="s">
        <v>21</v>
      </c>
      <c r="I1658" s="1" t="s">
        <v>22</v>
      </c>
      <c r="J1658" s="1" t="s">
        <v>3256</v>
      </c>
      <c r="L1658" s="1" t="s">
        <v>61</v>
      </c>
      <c r="M1658" s="1" t="s">
        <v>216</v>
      </c>
      <c r="N1658" s="1">
        <v>0</v>
      </c>
      <c r="O1658" s="1" t="s">
        <v>21</v>
      </c>
      <c r="P1658" s="1" t="s">
        <v>25</v>
      </c>
      <c r="Q1658" s="1" t="s">
        <v>3282</v>
      </c>
      <c r="S1658" s="1" t="s">
        <v>21</v>
      </c>
      <c r="V1658" s="1" t="s">
        <v>3281</v>
      </c>
      <c r="W1658" s="1">
        <v>13.480370000000001</v>
      </c>
      <c r="X1658" s="1">
        <v>-85.199340000000007</v>
      </c>
    </row>
    <row r="1659" spans="1:24">
      <c r="A1659" s="1">
        <v>1658</v>
      </c>
      <c r="B1659" s="1" t="s">
        <v>3283</v>
      </c>
      <c r="C1659" s="1" t="s">
        <v>1088</v>
      </c>
      <c r="D1659" s="1">
        <v>13.48094</v>
      </c>
      <c r="E1659" s="1">
        <v>-84.94417</v>
      </c>
      <c r="F1659" s="1" t="s">
        <v>216</v>
      </c>
      <c r="G1659" s="1">
        <v>0</v>
      </c>
      <c r="H1659" s="1" t="s">
        <v>21</v>
      </c>
      <c r="I1659" s="1" t="s">
        <v>22</v>
      </c>
      <c r="J1659" s="1" t="s">
        <v>3256</v>
      </c>
      <c r="L1659" s="1" t="s">
        <v>61</v>
      </c>
      <c r="M1659" s="1" t="s">
        <v>216</v>
      </c>
      <c r="N1659" s="1">
        <v>1</v>
      </c>
      <c r="O1659" s="1" t="s">
        <v>21</v>
      </c>
      <c r="P1659" s="1" t="s">
        <v>25</v>
      </c>
      <c r="Q1659" s="1" t="s">
        <v>3284</v>
      </c>
      <c r="S1659" s="1" t="s">
        <v>21</v>
      </c>
      <c r="V1659" s="1" t="s">
        <v>3283</v>
      </c>
      <c r="W1659" s="1">
        <v>13.48094</v>
      </c>
      <c r="X1659" s="1">
        <v>-84.94417</v>
      </c>
    </row>
    <row r="1660" spans="1:24">
      <c r="A1660" s="1">
        <v>1659</v>
      </c>
      <c r="B1660" s="1" t="s">
        <v>3285</v>
      </c>
      <c r="C1660" s="1" t="s">
        <v>1088</v>
      </c>
      <c r="D1660" s="1">
        <v>13.480169999999999</v>
      </c>
      <c r="E1660" s="1">
        <v>-84.689170000000004</v>
      </c>
      <c r="F1660" s="1" t="s">
        <v>3823</v>
      </c>
      <c r="G1660" s="1">
        <v>7</v>
      </c>
      <c r="H1660" s="1" t="s">
        <v>21</v>
      </c>
      <c r="I1660" s="1" t="s">
        <v>22</v>
      </c>
      <c r="J1660" s="1" t="s">
        <v>3256</v>
      </c>
      <c r="L1660" s="1" t="s">
        <v>61</v>
      </c>
      <c r="M1660" s="1" t="s">
        <v>54</v>
      </c>
      <c r="N1660" s="1">
        <v>0</v>
      </c>
      <c r="O1660" s="1" t="s">
        <v>21</v>
      </c>
      <c r="P1660" s="1" t="s">
        <v>25</v>
      </c>
      <c r="Q1660" s="1" t="s">
        <v>3286</v>
      </c>
      <c r="S1660" s="1" t="s">
        <v>21</v>
      </c>
      <c r="V1660" s="1" t="s">
        <v>3285</v>
      </c>
      <c r="W1660" s="1">
        <v>13.480169999999999</v>
      </c>
      <c r="X1660" s="1">
        <v>-84.689170000000004</v>
      </c>
    </row>
    <row r="1661" spans="1:24">
      <c r="A1661" s="1">
        <v>1660</v>
      </c>
      <c r="B1661" s="1" t="s">
        <v>3287</v>
      </c>
      <c r="C1661" s="1" t="s">
        <v>1088</v>
      </c>
      <c r="D1661" s="1">
        <v>13.31072</v>
      </c>
      <c r="E1661" s="1">
        <v>-85.411910000000006</v>
      </c>
      <c r="F1661" s="1" t="s">
        <v>216</v>
      </c>
      <c r="G1661" s="1">
        <v>0</v>
      </c>
      <c r="H1661" s="1" t="s">
        <v>21</v>
      </c>
      <c r="I1661" s="1" t="s">
        <v>22</v>
      </c>
      <c r="J1661" s="1" t="s">
        <v>3256</v>
      </c>
      <c r="L1661" s="1" t="s">
        <v>61</v>
      </c>
      <c r="M1661" s="1" t="s">
        <v>216</v>
      </c>
      <c r="N1661" s="1">
        <v>1</v>
      </c>
      <c r="O1661" s="1" t="s">
        <v>21</v>
      </c>
      <c r="P1661" s="1" t="s">
        <v>25</v>
      </c>
      <c r="Q1661" s="1" t="s">
        <v>3260</v>
      </c>
      <c r="S1661" s="1" t="s">
        <v>21</v>
      </c>
      <c r="V1661" s="1" t="s">
        <v>3287</v>
      </c>
      <c r="W1661" s="1">
        <v>13.31072</v>
      </c>
      <c r="X1661" s="1">
        <v>-85.411910000000006</v>
      </c>
    </row>
    <row r="1662" spans="1:24">
      <c r="A1662" s="1">
        <v>1661</v>
      </c>
      <c r="B1662" s="1" t="s">
        <v>3288</v>
      </c>
      <c r="C1662" s="1" t="s">
        <v>1088</v>
      </c>
      <c r="D1662" s="1">
        <v>13.31068</v>
      </c>
      <c r="E1662" s="1">
        <v>-85.156819999999996</v>
      </c>
      <c r="F1662" s="1" t="s">
        <v>216</v>
      </c>
      <c r="G1662" s="1">
        <v>0</v>
      </c>
      <c r="H1662" s="1" t="s">
        <v>21</v>
      </c>
      <c r="I1662" s="1" t="s">
        <v>22</v>
      </c>
      <c r="J1662" s="1" t="s">
        <v>3256</v>
      </c>
      <c r="L1662" s="1" t="s">
        <v>61</v>
      </c>
      <c r="M1662" s="1" t="s">
        <v>216</v>
      </c>
      <c r="N1662" s="1">
        <v>0</v>
      </c>
      <c r="O1662" s="1" t="s">
        <v>21</v>
      </c>
      <c r="P1662" s="1" t="s">
        <v>25</v>
      </c>
      <c r="Q1662" s="1" t="s">
        <v>3262</v>
      </c>
      <c r="S1662" s="1" t="s">
        <v>21</v>
      </c>
      <c r="V1662" s="1" t="s">
        <v>3288</v>
      </c>
      <c r="W1662" s="1">
        <v>13.31068</v>
      </c>
      <c r="X1662" s="1">
        <v>-85.156819999999996</v>
      </c>
    </row>
    <row r="1663" spans="1:24">
      <c r="A1663" s="1">
        <v>1662</v>
      </c>
      <c r="B1663" s="1" t="s">
        <v>3289</v>
      </c>
      <c r="C1663" s="1" t="s">
        <v>1088</v>
      </c>
      <c r="D1663" s="1">
        <v>13.31061</v>
      </c>
      <c r="E1663" s="1">
        <v>-84.901740000000004</v>
      </c>
      <c r="F1663" s="1" t="s">
        <v>216</v>
      </c>
      <c r="G1663" s="1">
        <v>0</v>
      </c>
      <c r="H1663" s="1" t="s">
        <v>21</v>
      </c>
      <c r="I1663" s="1" t="s">
        <v>22</v>
      </c>
      <c r="J1663" s="1" t="s">
        <v>3256</v>
      </c>
      <c r="L1663" s="1" t="s">
        <v>61</v>
      </c>
      <c r="M1663" s="1" t="s">
        <v>216</v>
      </c>
      <c r="N1663" s="1">
        <v>0</v>
      </c>
      <c r="O1663" s="1" t="s">
        <v>21</v>
      </c>
      <c r="P1663" s="1" t="s">
        <v>25</v>
      </c>
      <c r="Q1663" s="1" t="s">
        <v>3264</v>
      </c>
      <c r="S1663" s="1" t="s">
        <v>21</v>
      </c>
      <c r="V1663" s="1" t="s">
        <v>3289</v>
      </c>
      <c r="W1663" s="1">
        <v>13.31061</v>
      </c>
      <c r="X1663" s="1">
        <v>-84.901740000000004</v>
      </c>
    </row>
    <row r="1664" spans="1:24">
      <c r="A1664" s="1">
        <v>1663</v>
      </c>
      <c r="B1664" s="1" t="s">
        <v>3290</v>
      </c>
      <c r="C1664" s="1" t="s">
        <v>1088</v>
      </c>
      <c r="D1664" s="1">
        <v>13.310560000000001</v>
      </c>
      <c r="E1664" s="1">
        <v>-84.646649999999994</v>
      </c>
      <c r="F1664" s="1" t="s">
        <v>216</v>
      </c>
      <c r="G1664" s="1">
        <v>0</v>
      </c>
      <c r="H1664" s="1" t="s">
        <v>21</v>
      </c>
      <c r="I1664" s="1" t="s">
        <v>22</v>
      </c>
      <c r="J1664" s="1" t="s">
        <v>3256</v>
      </c>
      <c r="L1664" s="1" t="s">
        <v>61</v>
      </c>
      <c r="M1664" s="1" t="s">
        <v>216</v>
      </c>
      <c r="N1664" s="1">
        <v>0</v>
      </c>
      <c r="O1664" s="1" t="s">
        <v>21</v>
      </c>
      <c r="P1664" s="1" t="s">
        <v>25</v>
      </c>
      <c r="Q1664" s="1" t="s">
        <v>3291</v>
      </c>
      <c r="S1664" s="1" t="s">
        <v>21</v>
      </c>
      <c r="V1664" s="1" t="s">
        <v>3290</v>
      </c>
      <c r="W1664" s="1">
        <v>13.310560000000001</v>
      </c>
      <c r="X1664" s="1">
        <v>-84.646649999999994</v>
      </c>
    </row>
    <row r="1665" spans="1:24">
      <c r="A1665" s="1">
        <v>1664</v>
      </c>
      <c r="B1665" s="1" t="s">
        <v>3292</v>
      </c>
      <c r="C1665" s="1" t="s">
        <v>1088</v>
      </c>
      <c r="D1665" s="1">
        <v>13.565569999999999</v>
      </c>
      <c r="E1665" s="1">
        <v>-85.709900000000005</v>
      </c>
      <c r="F1665" s="1" t="s">
        <v>3823</v>
      </c>
      <c r="G1665" s="1">
        <v>9</v>
      </c>
      <c r="H1665" s="1" t="s">
        <v>21</v>
      </c>
      <c r="I1665" s="1" t="s">
        <v>22</v>
      </c>
      <c r="J1665" s="1" t="s">
        <v>3293</v>
      </c>
      <c r="L1665" s="1" t="s">
        <v>61</v>
      </c>
      <c r="M1665" s="1" t="s">
        <v>3823</v>
      </c>
      <c r="N1665" s="1">
        <v>9</v>
      </c>
      <c r="O1665" s="1" t="s">
        <v>21</v>
      </c>
      <c r="P1665" s="1" t="s">
        <v>25</v>
      </c>
      <c r="Q1665" s="1" t="s">
        <v>3294</v>
      </c>
      <c r="S1665" s="1" t="s">
        <v>21</v>
      </c>
      <c r="V1665" s="1" t="s">
        <v>3292</v>
      </c>
      <c r="W1665" s="1">
        <v>13.565569999999999</v>
      </c>
      <c r="X1665" s="1">
        <v>-85.709900000000005</v>
      </c>
    </row>
    <row r="1666" spans="1:24">
      <c r="A1666" s="1">
        <v>1665</v>
      </c>
      <c r="B1666" s="1" t="s">
        <v>3295</v>
      </c>
      <c r="C1666" s="1" t="s">
        <v>1088</v>
      </c>
      <c r="D1666" s="1">
        <v>13.39579</v>
      </c>
      <c r="E1666" s="1">
        <v>-85.667439999999999</v>
      </c>
      <c r="F1666" s="1" t="s">
        <v>686</v>
      </c>
      <c r="G1666" s="1">
        <v>0</v>
      </c>
      <c r="H1666" s="1" t="s">
        <v>21</v>
      </c>
      <c r="I1666" s="1" t="s">
        <v>22</v>
      </c>
      <c r="J1666" s="1" t="s">
        <v>3259</v>
      </c>
      <c r="L1666" s="1" t="s">
        <v>61</v>
      </c>
      <c r="M1666" s="1" t="s">
        <v>216</v>
      </c>
      <c r="N1666" s="1">
        <v>0</v>
      </c>
      <c r="O1666" s="1" t="s">
        <v>21</v>
      </c>
      <c r="P1666" s="1" t="s">
        <v>25</v>
      </c>
      <c r="Q1666" s="1" t="s">
        <v>3257</v>
      </c>
      <c r="S1666" s="1" t="s">
        <v>21</v>
      </c>
      <c r="V1666" s="1" t="s">
        <v>3295</v>
      </c>
      <c r="W1666" s="1">
        <v>13.39579</v>
      </c>
      <c r="X1666" s="1">
        <v>-85.667439999999999</v>
      </c>
    </row>
    <row r="1667" spans="1:24">
      <c r="A1667" s="1">
        <v>1666</v>
      </c>
      <c r="B1667" s="1" t="s">
        <v>3296</v>
      </c>
      <c r="C1667" s="1" t="s">
        <v>1088</v>
      </c>
      <c r="D1667" s="1">
        <v>13.565989999999999</v>
      </c>
      <c r="E1667" s="1">
        <v>-85.454909999999998</v>
      </c>
      <c r="F1667" s="1" t="s">
        <v>216</v>
      </c>
      <c r="G1667" s="1">
        <v>0</v>
      </c>
      <c r="H1667" s="1" t="s">
        <v>21</v>
      </c>
      <c r="I1667" s="1" t="s">
        <v>22</v>
      </c>
      <c r="J1667" s="1" t="s">
        <v>3266</v>
      </c>
      <c r="L1667" s="1" t="s">
        <v>61</v>
      </c>
      <c r="M1667" s="1" t="s">
        <v>54</v>
      </c>
      <c r="N1667" s="1">
        <v>1</v>
      </c>
      <c r="O1667" s="1" t="s">
        <v>21</v>
      </c>
      <c r="P1667" s="1" t="s">
        <v>22</v>
      </c>
      <c r="Q1667" s="1" t="s">
        <v>3297</v>
      </c>
      <c r="S1667" s="1" t="s">
        <v>61</v>
      </c>
      <c r="V1667" s="1" t="s">
        <v>3296</v>
      </c>
      <c r="W1667" s="1">
        <v>13.565989999999999</v>
      </c>
      <c r="X1667" s="1">
        <v>-85.454909999999998</v>
      </c>
    </row>
    <row r="1668" spans="1:24">
      <c r="A1668" s="1">
        <v>1667</v>
      </c>
      <c r="B1668" s="1" t="s">
        <v>3298</v>
      </c>
      <c r="C1668" s="1" t="s">
        <v>1088</v>
      </c>
      <c r="D1668" s="1">
        <v>13.39574</v>
      </c>
      <c r="E1668" s="1">
        <v>-85.412440000000004</v>
      </c>
      <c r="F1668" s="1" t="s">
        <v>216</v>
      </c>
      <c r="G1668" s="1">
        <v>2</v>
      </c>
      <c r="H1668" s="1" t="s">
        <v>21</v>
      </c>
      <c r="I1668" s="1" t="s">
        <v>22</v>
      </c>
      <c r="J1668" s="1" t="s">
        <v>3259</v>
      </c>
      <c r="L1668" s="1" t="s">
        <v>61</v>
      </c>
      <c r="M1668" s="1" t="s">
        <v>216</v>
      </c>
      <c r="N1668" s="1">
        <v>1</v>
      </c>
      <c r="O1668" s="1" t="s">
        <v>21</v>
      </c>
      <c r="P1668" s="1" t="s">
        <v>25</v>
      </c>
      <c r="Q1668" s="1" t="s">
        <v>3260</v>
      </c>
      <c r="S1668" s="1" t="s">
        <v>21</v>
      </c>
      <c r="V1668" s="1" t="s">
        <v>3298</v>
      </c>
      <c r="W1668" s="1">
        <v>13.39574</v>
      </c>
      <c r="X1668" s="1">
        <v>-85.412440000000004</v>
      </c>
    </row>
    <row r="1669" spans="1:24">
      <c r="A1669" s="1">
        <v>1668</v>
      </c>
      <c r="B1669" s="1" t="s">
        <v>3299</v>
      </c>
      <c r="C1669" s="1" t="s">
        <v>1088</v>
      </c>
      <c r="D1669" s="1">
        <v>13.565390000000001</v>
      </c>
      <c r="E1669" s="1">
        <v>-85.199910000000003</v>
      </c>
      <c r="F1669" s="1" t="s">
        <v>54</v>
      </c>
      <c r="G1669" s="1">
        <v>0</v>
      </c>
      <c r="H1669" s="1" t="s">
        <v>21</v>
      </c>
      <c r="I1669" s="1" t="s">
        <v>22</v>
      </c>
      <c r="J1669" s="1" t="s">
        <v>3256</v>
      </c>
      <c r="L1669" s="1" t="s">
        <v>61</v>
      </c>
      <c r="M1669" s="1" t="s">
        <v>54</v>
      </c>
      <c r="N1669" s="1">
        <v>0</v>
      </c>
      <c r="O1669" s="1" t="s">
        <v>21</v>
      </c>
      <c r="P1669" s="1" t="s">
        <v>25</v>
      </c>
      <c r="Q1669" s="1" t="s">
        <v>3300</v>
      </c>
      <c r="S1669" s="1" t="s">
        <v>21</v>
      </c>
      <c r="V1669" s="1" t="s">
        <v>3299</v>
      </c>
      <c r="W1669" s="1">
        <v>13.565390000000001</v>
      </c>
      <c r="X1669" s="1">
        <v>-85.199910000000003</v>
      </c>
    </row>
    <row r="1670" spans="1:24">
      <c r="A1670" s="1">
        <v>1669</v>
      </c>
      <c r="B1670" s="1" t="s">
        <v>3301</v>
      </c>
      <c r="C1670" s="1" t="s">
        <v>1088</v>
      </c>
      <c r="D1670" s="1">
        <v>13.395709999999999</v>
      </c>
      <c r="E1670" s="1">
        <v>-85.157439999999994</v>
      </c>
      <c r="F1670" s="1" t="s">
        <v>54</v>
      </c>
      <c r="G1670" s="1">
        <v>0</v>
      </c>
      <c r="H1670" s="1" t="s">
        <v>21</v>
      </c>
      <c r="I1670" s="1" t="s">
        <v>22</v>
      </c>
      <c r="J1670" s="1" t="s">
        <v>3266</v>
      </c>
      <c r="L1670" s="1" t="s">
        <v>61</v>
      </c>
      <c r="M1670" s="1" t="s">
        <v>54</v>
      </c>
      <c r="N1670" s="1">
        <v>0</v>
      </c>
      <c r="O1670" s="1" t="s">
        <v>21</v>
      </c>
      <c r="P1670" s="1" t="s">
        <v>25</v>
      </c>
      <c r="Q1670" s="1" t="s">
        <v>3262</v>
      </c>
      <c r="S1670" s="1" t="s">
        <v>21</v>
      </c>
      <c r="V1670" s="1" t="s">
        <v>3301</v>
      </c>
      <c r="W1670" s="1">
        <v>13.395709999999999</v>
      </c>
      <c r="X1670" s="1">
        <v>-85.157439999999994</v>
      </c>
    </row>
    <row r="1671" spans="1:24">
      <c r="A1671" s="1">
        <v>1670</v>
      </c>
      <c r="B1671" s="1" t="s">
        <v>3302</v>
      </c>
      <c r="C1671" s="1" t="s">
        <v>1088</v>
      </c>
      <c r="D1671" s="1">
        <v>13.565989999999999</v>
      </c>
      <c r="E1671" s="1">
        <v>-84.944900000000004</v>
      </c>
      <c r="F1671" s="1" t="s">
        <v>3822</v>
      </c>
      <c r="G1671" s="1">
        <v>3</v>
      </c>
      <c r="H1671" s="1" t="s">
        <v>21</v>
      </c>
      <c r="I1671" s="1" t="s">
        <v>22</v>
      </c>
      <c r="J1671" s="1" t="s">
        <v>3256</v>
      </c>
      <c r="L1671" s="1" t="s">
        <v>61</v>
      </c>
      <c r="M1671" s="1" t="s">
        <v>686</v>
      </c>
      <c r="N1671" s="1">
        <v>0</v>
      </c>
      <c r="O1671" s="1" t="s">
        <v>21</v>
      </c>
      <c r="P1671" s="1" t="s">
        <v>25</v>
      </c>
      <c r="Q1671" s="1" t="s">
        <v>3303</v>
      </c>
      <c r="S1671" s="1" t="s">
        <v>21</v>
      </c>
      <c r="V1671" s="1" t="s">
        <v>3302</v>
      </c>
      <c r="W1671" s="1">
        <v>13.565989999999999</v>
      </c>
      <c r="X1671" s="1">
        <v>-84.944900000000004</v>
      </c>
    </row>
    <row r="1672" spans="1:24">
      <c r="A1672" s="1">
        <v>1671</v>
      </c>
      <c r="B1672" s="1" t="s">
        <v>3304</v>
      </c>
      <c r="C1672" s="1" t="s">
        <v>1088</v>
      </c>
      <c r="D1672" s="1">
        <v>13.39565</v>
      </c>
      <c r="E1672" s="1">
        <v>-84.902439999999999</v>
      </c>
      <c r="F1672" s="1" t="s">
        <v>54</v>
      </c>
      <c r="G1672" s="1">
        <v>0</v>
      </c>
      <c r="H1672" s="1" t="s">
        <v>21</v>
      </c>
      <c r="I1672" s="1" t="s">
        <v>22</v>
      </c>
      <c r="J1672" s="1" t="s">
        <v>3256</v>
      </c>
      <c r="L1672" s="1" t="s">
        <v>61</v>
      </c>
      <c r="M1672" s="1" t="s">
        <v>216</v>
      </c>
      <c r="N1672" s="1">
        <v>0</v>
      </c>
      <c r="O1672" s="1" t="s">
        <v>21</v>
      </c>
      <c r="P1672" s="1" t="s">
        <v>25</v>
      </c>
      <c r="Q1672" s="1" t="s">
        <v>3264</v>
      </c>
      <c r="S1672" s="1" t="s">
        <v>21</v>
      </c>
      <c r="V1672" s="1" t="s">
        <v>3304</v>
      </c>
      <c r="W1672" s="1">
        <v>13.39565</v>
      </c>
      <c r="X1672" s="1">
        <v>-84.902439999999999</v>
      </c>
    </row>
    <row r="1673" spans="1:24">
      <c r="A1673" s="1">
        <v>1672</v>
      </c>
      <c r="B1673" s="1" t="s">
        <v>3305</v>
      </c>
      <c r="C1673" s="1" t="s">
        <v>1088</v>
      </c>
      <c r="D1673" s="1">
        <v>13.56522</v>
      </c>
      <c r="E1673" s="1">
        <v>-84.689930000000004</v>
      </c>
      <c r="F1673" s="1" t="s">
        <v>3822</v>
      </c>
      <c r="G1673" s="1">
        <v>6</v>
      </c>
      <c r="H1673" s="1" t="s">
        <v>21</v>
      </c>
      <c r="I1673" s="1" t="s">
        <v>22</v>
      </c>
      <c r="J1673" s="1" t="s">
        <v>3256</v>
      </c>
      <c r="L1673" s="1" t="s">
        <v>61</v>
      </c>
      <c r="M1673" s="1" t="s">
        <v>216</v>
      </c>
      <c r="N1673" s="1">
        <v>2</v>
      </c>
      <c r="O1673" s="1" t="s">
        <v>21</v>
      </c>
      <c r="P1673" s="1" t="s">
        <v>25</v>
      </c>
      <c r="Q1673" s="1" t="s">
        <v>3306</v>
      </c>
      <c r="S1673" s="1" t="s">
        <v>21</v>
      </c>
      <c r="V1673" s="1" t="s">
        <v>3305</v>
      </c>
      <c r="W1673" s="1">
        <v>13.56522</v>
      </c>
      <c r="X1673" s="1">
        <v>-84.689930000000004</v>
      </c>
    </row>
    <row r="1674" spans="1:24">
      <c r="A1674" s="1">
        <v>1673</v>
      </c>
      <c r="B1674" s="1" t="s">
        <v>3307</v>
      </c>
      <c r="C1674" s="1" t="s">
        <v>1088</v>
      </c>
      <c r="D1674" s="1">
        <v>13.395619999999999</v>
      </c>
      <c r="E1674" s="1">
        <v>-84.647440000000003</v>
      </c>
      <c r="F1674" s="1" t="s">
        <v>216</v>
      </c>
      <c r="G1674" s="1">
        <v>1</v>
      </c>
      <c r="H1674" s="1" t="s">
        <v>21</v>
      </c>
      <c r="I1674" s="1" t="s">
        <v>22</v>
      </c>
      <c r="J1674" s="1" t="s">
        <v>3256</v>
      </c>
      <c r="L1674" s="1" t="s">
        <v>61</v>
      </c>
      <c r="M1674" s="1" t="s">
        <v>54</v>
      </c>
      <c r="N1674" s="1">
        <v>1</v>
      </c>
      <c r="O1674" s="1" t="s">
        <v>21</v>
      </c>
      <c r="P1674" s="1" t="s">
        <v>25</v>
      </c>
      <c r="Q1674" s="1" t="s">
        <v>3291</v>
      </c>
      <c r="S1674" s="1" t="s">
        <v>21</v>
      </c>
      <c r="V1674" s="1" t="s">
        <v>3307</v>
      </c>
      <c r="W1674" s="1">
        <v>13.395619999999999</v>
      </c>
      <c r="X1674" s="1">
        <v>-84.647440000000003</v>
      </c>
    </row>
    <row r="1675" spans="1:24">
      <c r="A1675" s="1">
        <v>1674</v>
      </c>
      <c r="B1675" s="1" t="s">
        <v>3308</v>
      </c>
      <c r="C1675" s="1" t="s">
        <v>1088</v>
      </c>
      <c r="D1675" s="1">
        <v>13.480740000000001</v>
      </c>
      <c r="E1675" s="1">
        <v>-85.49691</v>
      </c>
      <c r="F1675" s="1" t="s">
        <v>686</v>
      </c>
      <c r="G1675" s="1">
        <v>0</v>
      </c>
      <c r="H1675" s="1" t="s">
        <v>21</v>
      </c>
      <c r="I1675" s="1" t="s">
        <v>22</v>
      </c>
      <c r="J1675" s="1" t="s">
        <v>3266</v>
      </c>
      <c r="L1675" s="1" t="s">
        <v>61</v>
      </c>
      <c r="M1675" s="1" t="s">
        <v>216</v>
      </c>
      <c r="N1675" s="1">
        <v>0</v>
      </c>
      <c r="O1675" s="1" t="s">
        <v>21</v>
      </c>
      <c r="P1675" s="1" t="s">
        <v>25</v>
      </c>
      <c r="Q1675" s="1" t="s">
        <v>3279</v>
      </c>
      <c r="S1675" s="1" t="s">
        <v>21</v>
      </c>
      <c r="V1675" s="1" t="s">
        <v>3308</v>
      </c>
      <c r="W1675" s="1">
        <v>13.480740000000001</v>
      </c>
      <c r="X1675" s="1">
        <v>-85.49691</v>
      </c>
    </row>
    <row r="1676" spans="1:24">
      <c r="A1676" s="1">
        <v>1675</v>
      </c>
      <c r="B1676" s="1" t="s">
        <v>3309</v>
      </c>
      <c r="C1676" s="1" t="s">
        <v>1088</v>
      </c>
      <c r="D1676" s="1">
        <v>13.48067</v>
      </c>
      <c r="E1676" s="1">
        <v>-85.241820000000004</v>
      </c>
      <c r="F1676" s="1" t="s">
        <v>54</v>
      </c>
      <c r="G1676" s="1">
        <v>0</v>
      </c>
      <c r="H1676" s="1" t="s">
        <v>21</v>
      </c>
      <c r="I1676" s="1" t="s">
        <v>22</v>
      </c>
      <c r="J1676" s="1" t="s">
        <v>3266</v>
      </c>
      <c r="L1676" s="1" t="s">
        <v>61</v>
      </c>
      <c r="M1676" s="1" t="s">
        <v>54</v>
      </c>
      <c r="N1676" s="1">
        <v>0</v>
      </c>
      <c r="O1676" s="1" t="s">
        <v>21</v>
      </c>
      <c r="P1676" s="1" t="s">
        <v>25</v>
      </c>
      <c r="Q1676" s="1" t="s">
        <v>3310</v>
      </c>
      <c r="S1676" s="1" t="s">
        <v>21</v>
      </c>
      <c r="V1676" s="1" t="s">
        <v>3309</v>
      </c>
      <c r="W1676" s="1">
        <v>13.48067</v>
      </c>
      <c r="X1676" s="1">
        <v>-85.241820000000004</v>
      </c>
    </row>
    <row r="1677" spans="1:24">
      <c r="A1677" s="1">
        <v>1676</v>
      </c>
      <c r="B1677" s="1" t="s">
        <v>3311</v>
      </c>
      <c r="C1677" s="1" t="s">
        <v>1088</v>
      </c>
      <c r="D1677" s="1">
        <v>13.48063</v>
      </c>
      <c r="E1677" s="1">
        <v>-84.986729999999994</v>
      </c>
      <c r="F1677" s="1" t="s">
        <v>54</v>
      </c>
      <c r="G1677" s="1">
        <v>0</v>
      </c>
      <c r="H1677" s="1" t="s">
        <v>21</v>
      </c>
      <c r="I1677" s="1" t="s">
        <v>22</v>
      </c>
      <c r="J1677" s="1" t="s">
        <v>3256</v>
      </c>
      <c r="L1677" s="1" t="s">
        <v>61</v>
      </c>
      <c r="M1677" s="1" t="s">
        <v>54</v>
      </c>
      <c r="N1677" s="1">
        <v>0</v>
      </c>
      <c r="O1677" s="1" t="s">
        <v>21</v>
      </c>
      <c r="P1677" s="1" t="s">
        <v>25</v>
      </c>
      <c r="Q1677" s="1" t="s">
        <v>3312</v>
      </c>
      <c r="S1677" s="1" t="s">
        <v>21</v>
      </c>
      <c r="V1677" s="1" t="s">
        <v>3311</v>
      </c>
      <c r="W1677" s="1">
        <v>13.48063</v>
      </c>
      <c r="X1677" s="1">
        <v>-84.986729999999994</v>
      </c>
    </row>
    <row r="1678" spans="1:24">
      <c r="A1678" s="1">
        <v>1677</v>
      </c>
      <c r="B1678" s="1" t="s">
        <v>3313</v>
      </c>
      <c r="C1678" s="1" t="s">
        <v>1088</v>
      </c>
      <c r="D1678" s="1">
        <v>13.650539999999999</v>
      </c>
      <c r="E1678" s="1">
        <v>-85.709440000000001</v>
      </c>
      <c r="F1678" s="1" t="s">
        <v>216</v>
      </c>
      <c r="G1678" s="1">
        <v>0</v>
      </c>
      <c r="H1678" s="1" t="s">
        <v>21</v>
      </c>
      <c r="I1678" s="1" t="s">
        <v>22</v>
      </c>
      <c r="J1678" s="1" t="s">
        <v>3256</v>
      </c>
      <c r="L1678" s="1" t="s">
        <v>61</v>
      </c>
      <c r="M1678" s="1" t="s">
        <v>690</v>
      </c>
      <c r="N1678" s="1">
        <v>6</v>
      </c>
      <c r="O1678" s="1" t="s">
        <v>21</v>
      </c>
      <c r="P1678" s="1" t="s">
        <v>25</v>
      </c>
      <c r="Q1678" s="1" t="s">
        <v>3294</v>
      </c>
      <c r="S1678" s="1" t="s">
        <v>21</v>
      </c>
      <c r="V1678" s="1" t="s">
        <v>3313</v>
      </c>
      <c r="W1678" s="1">
        <v>13.650539999999999</v>
      </c>
      <c r="X1678" s="1">
        <v>-85.709440000000001</v>
      </c>
    </row>
    <row r="1679" spans="1:24">
      <c r="A1679" s="1">
        <v>1678</v>
      </c>
      <c r="B1679" s="1" t="s">
        <v>3314</v>
      </c>
      <c r="C1679" s="1" t="s">
        <v>1088</v>
      </c>
      <c r="D1679" s="1">
        <v>13.480549999999999</v>
      </c>
      <c r="E1679" s="1">
        <v>-84.731639999999999</v>
      </c>
      <c r="F1679" s="1" t="s">
        <v>216</v>
      </c>
      <c r="G1679" s="1">
        <v>0</v>
      </c>
      <c r="H1679" s="1" t="s">
        <v>21</v>
      </c>
      <c r="I1679" s="1" t="s">
        <v>22</v>
      </c>
      <c r="J1679" s="1" t="s">
        <v>3256</v>
      </c>
      <c r="L1679" s="1" t="s">
        <v>61</v>
      </c>
      <c r="M1679" s="1" t="s">
        <v>54</v>
      </c>
      <c r="N1679" s="1">
        <v>1</v>
      </c>
      <c r="O1679" s="1" t="s">
        <v>21</v>
      </c>
      <c r="P1679" s="1" t="s">
        <v>25</v>
      </c>
      <c r="Q1679" s="1" t="s">
        <v>3306</v>
      </c>
      <c r="S1679" s="1" t="s">
        <v>21</v>
      </c>
      <c r="V1679" s="1" t="s">
        <v>3314</v>
      </c>
      <c r="W1679" s="1">
        <v>13.480549999999999</v>
      </c>
      <c r="X1679" s="1">
        <v>-84.731639999999999</v>
      </c>
    </row>
    <row r="1680" spans="1:24">
      <c r="A1680" s="1">
        <v>1679</v>
      </c>
      <c r="B1680" s="1" t="s">
        <v>3315</v>
      </c>
      <c r="C1680" s="1" t="s">
        <v>1088</v>
      </c>
      <c r="D1680" s="1">
        <v>13.65096</v>
      </c>
      <c r="E1680" s="1">
        <v>-85.454359999999994</v>
      </c>
      <c r="F1680" s="1" t="s">
        <v>54</v>
      </c>
      <c r="G1680" s="1">
        <v>2</v>
      </c>
      <c r="H1680" s="1" t="s">
        <v>21</v>
      </c>
      <c r="I1680" s="1" t="s">
        <v>22</v>
      </c>
      <c r="J1680" s="1" t="s">
        <v>3259</v>
      </c>
      <c r="L1680" s="1" t="s">
        <v>61</v>
      </c>
      <c r="M1680" s="1" t="s">
        <v>3822</v>
      </c>
      <c r="N1680" s="1">
        <v>6</v>
      </c>
      <c r="O1680" s="1" t="s">
        <v>21</v>
      </c>
      <c r="P1680" s="1" t="s">
        <v>22</v>
      </c>
      <c r="Q1680" s="1" t="s">
        <v>3316</v>
      </c>
      <c r="S1680" s="1" t="s">
        <v>61</v>
      </c>
      <c r="V1680" s="1" t="s">
        <v>3315</v>
      </c>
      <c r="W1680" s="1">
        <v>13.65096</v>
      </c>
      <c r="X1680" s="1">
        <v>-85.454359999999994</v>
      </c>
    </row>
    <row r="1681" spans="1:24">
      <c r="A1681" s="1">
        <v>1680</v>
      </c>
      <c r="B1681" s="1" t="s">
        <v>3317</v>
      </c>
      <c r="C1681" s="1" t="s">
        <v>1088</v>
      </c>
      <c r="D1681" s="1">
        <v>13.65035</v>
      </c>
      <c r="E1681" s="1">
        <v>-85.199269999999999</v>
      </c>
      <c r="F1681" s="1" t="s">
        <v>686</v>
      </c>
      <c r="G1681" s="1">
        <v>0</v>
      </c>
      <c r="H1681" s="1" t="s">
        <v>21</v>
      </c>
      <c r="I1681" s="1" t="s">
        <v>22</v>
      </c>
      <c r="J1681" s="1" t="s">
        <v>3256</v>
      </c>
      <c r="L1681" s="1" t="s">
        <v>61</v>
      </c>
      <c r="M1681" s="1" t="s">
        <v>54</v>
      </c>
      <c r="N1681" s="1">
        <v>0</v>
      </c>
      <c r="O1681" s="1" t="s">
        <v>21</v>
      </c>
      <c r="P1681" s="1" t="s">
        <v>25</v>
      </c>
      <c r="Q1681" s="1" t="s">
        <v>3318</v>
      </c>
      <c r="S1681" s="1" t="s">
        <v>21</v>
      </c>
      <c r="V1681" s="1" t="s">
        <v>3317</v>
      </c>
      <c r="W1681" s="1">
        <v>13.65035</v>
      </c>
      <c r="X1681" s="1">
        <v>-85.199269999999999</v>
      </c>
    </row>
    <row r="1682" spans="1:24">
      <c r="A1682" s="1">
        <v>1681</v>
      </c>
      <c r="B1682" s="1" t="s">
        <v>3319</v>
      </c>
      <c r="C1682" s="1" t="s">
        <v>1088</v>
      </c>
      <c r="D1682" s="1">
        <v>13.650930000000001</v>
      </c>
      <c r="E1682" s="1">
        <v>-84.944159999999997</v>
      </c>
      <c r="F1682" s="1" t="s">
        <v>54</v>
      </c>
      <c r="G1682" s="1">
        <v>2</v>
      </c>
      <c r="H1682" s="1" t="s">
        <v>21</v>
      </c>
      <c r="I1682" s="1" t="s">
        <v>22</v>
      </c>
      <c r="J1682" s="1" t="s">
        <v>3256</v>
      </c>
      <c r="L1682" s="1" t="s">
        <v>61</v>
      </c>
      <c r="M1682" s="1" t="s">
        <v>54</v>
      </c>
      <c r="N1682" s="1">
        <v>0</v>
      </c>
      <c r="O1682" s="1" t="s">
        <v>21</v>
      </c>
      <c r="P1682" s="1" t="s">
        <v>25</v>
      </c>
      <c r="Q1682" s="1" t="s">
        <v>3312</v>
      </c>
      <c r="S1682" s="1" t="s">
        <v>21</v>
      </c>
      <c r="V1682" s="1" t="s">
        <v>3319</v>
      </c>
      <c r="W1682" s="1">
        <v>13.650930000000001</v>
      </c>
      <c r="X1682" s="1">
        <v>-84.944159999999997</v>
      </c>
    </row>
    <row r="1683" spans="1:24">
      <c r="A1683" s="1">
        <v>1682</v>
      </c>
      <c r="B1683" s="1" t="s">
        <v>3320</v>
      </c>
      <c r="C1683" s="1" t="s">
        <v>1088</v>
      </c>
      <c r="D1683" s="1">
        <v>13.65015</v>
      </c>
      <c r="E1683" s="1">
        <v>-84.689099999999996</v>
      </c>
      <c r="F1683" s="1" t="s">
        <v>3822</v>
      </c>
      <c r="G1683" s="1">
        <v>5</v>
      </c>
      <c r="H1683" s="1" t="s">
        <v>21</v>
      </c>
      <c r="I1683" s="1" t="s">
        <v>22</v>
      </c>
      <c r="J1683" s="1" t="s">
        <v>3256</v>
      </c>
      <c r="L1683" s="1" t="s">
        <v>61</v>
      </c>
      <c r="M1683" s="1" t="s">
        <v>3822</v>
      </c>
      <c r="N1683" s="1">
        <v>3</v>
      </c>
      <c r="O1683" s="1" t="s">
        <v>21</v>
      </c>
      <c r="P1683" s="1" t="s">
        <v>25</v>
      </c>
      <c r="Q1683" s="1" t="s">
        <v>3306</v>
      </c>
      <c r="S1683" s="1" t="s">
        <v>21</v>
      </c>
      <c r="V1683" s="1" t="s">
        <v>3320</v>
      </c>
      <c r="W1683" s="1">
        <v>13.65015</v>
      </c>
      <c r="X1683" s="1">
        <v>-84.689099999999996</v>
      </c>
    </row>
    <row r="1684" spans="1:24">
      <c r="A1684" s="1">
        <v>1683</v>
      </c>
      <c r="B1684" s="1" t="s">
        <v>3321</v>
      </c>
      <c r="C1684" s="1" t="s">
        <v>1088</v>
      </c>
      <c r="D1684" s="1">
        <v>13.56578</v>
      </c>
      <c r="E1684" s="1">
        <v>-85.752409999999998</v>
      </c>
      <c r="F1684" s="1" t="s">
        <v>54</v>
      </c>
      <c r="G1684" s="1">
        <v>2</v>
      </c>
      <c r="H1684" s="1" t="s">
        <v>21</v>
      </c>
      <c r="I1684" s="1" t="s">
        <v>22</v>
      </c>
      <c r="J1684" s="1" t="s">
        <v>3256</v>
      </c>
      <c r="L1684" s="1" t="s">
        <v>61</v>
      </c>
      <c r="M1684" s="1" t="s">
        <v>216</v>
      </c>
      <c r="N1684" s="1">
        <v>2</v>
      </c>
      <c r="O1684" s="1" t="s">
        <v>21</v>
      </c>
      <c r="P1684" s="1" t="s">
        <v>22</v>
      </c>
      <c r="Q1684" s="1" t="s">
        <v>3322</v>
      </c>
      <c r="S1684" s="1" t="s">
        <v>61</v>
      </c>
      <c r="U1684" s="1" t="s">
        <v>3323</v>
      </c>
      <c r="V1684" s="1" t="s">
        <v>3321</v>
      </c>
      <c r="W1684" s="1">
        <v>13.56578</v>
      </c>
      <c r="X1684" s="1">
        <v>-85.752409999999998</v>
      </c>
    </row>
    <row r="1685" spans="1:24">
      <c r="A1685" s="1">
        <v>1684</v>
      </c>
      <c r="B1685" s="1" t="s">
        <v>3324</v>
      </c>
      <c r="C1685" s="1" t="s">
        <v>1088</v>
      </c>
      <c r="D1685" s="1">
        <v>13.56575</v>
      </c>
      <c r="E1685" s="1">
        <v>-85.497410000000002</v>
      </c>
      <c r="F1685" s="1" t="s">
        <v>54</v>
      </c>
      <c r="G1685" s="1">
        <v>2</v>
      </c>
      <c r="H1685" s="1" t="s">
        <v>21</v>
      </c>
      <c r="I1685" s="1" t="s">
        <v>22</v>
      </c>
      <c r="J1685" s="1" t="s">
        <v>3256</v>
      </c>
      <c r="L1685" s="1" t="s">
        <v>61</v>
      </c>
      <c r="M1685" s="1" t="s">
        <v>216</v>
      </c>
      <c r="N1685" s="1">
        <v>0</v>
      </c>
      <c r="O1685" s="1" t="s">
        <v>21</v>
      </c>
      <c r="P1685" s="1" t="s">
        <v>25</v>
      </c>
      <c r="Q1685" s="1" t="s">
        <v>3279</v>
      </c>
      <c r="S1685" s="1" t="s">
        <v>21</v>
      </c>
      <c r="V1685" s="1" t="s">
        <v>3324</v>
      </c>
      <c r="W1685" s="1">
        <v>13.56575</v>
      </c>
      <c r="X1685" s="1">
        <v>-85.497410000000002</v>
      </c>
    </row>
    <row r="1686" spans="1:24">
      <c r="A1686" s="1">
        <v>1685</v>
      </c>
      <c r="B1686" s="1" t="s">
        <v>3325</v>
      </c>
      <c r="C1686" s="1" t="s">
        <v>1088</v>
      </c>
      <c r="D1686" s="1">
        <v>13.5657</v>
      </c>
      <c r="E1686" s="1">
        <v>-85.242410000000007</v>
      </c>
      <c r="F1686" s="1" t="s">
        <v>3822</v>
      </c>
      <c r="G1686" s="1">
        <v>6</v>
      </c>
      <c r="H1686" s="1" t="s">
        <v>21</v>
      </c>
      <c r="I1686" s="1" t="s">
        <v>22</v>
      </c>
      <c r="J1686" s="1" t="s">
        <v>3266</v>
      </c>
      <c r="L1686" s="1" t="s">
        <v>61</v>
      </c>
      <c r="M1686" s="1" t="s">
        <v>3822</v>
      </c>
      <c r="N1686" s="1">
        <v>5</v>
      </c>
      <c r="O1686" s="1" t="s">
        <v>21</v>
      </c>
      <c r="P1686" s="1" t="s">
        <v>25</v>
      </c>
      <c r="Q1686" s="1" t="s">
        <v>3310</v>
      </c>
      <c r="S1686" s="1" t="s">
        <v>21</v>
      </c>
      <c r="V1686" s="1" t="s">
        <v>3325</v>
      </c>
      <c r="W1686" s="1">
        <v>13.5657</v>
      </c>
      <c r="X1686" s="1">
        <v>-85.242410000000007</v>
      </c>
    </row>
    <row r="1687" spans="1:24">
      <c r="A1687" s="1">
        <v>1686</v>
      </c>
      <c r="B1687" s="1" t="s">
        <v>3326</v>
      </c>
      <c r="C1687" s="1" t="s">
        <v>1088</v>
      </c>
      <c r="D1687" s="1">
        <v>13.565670000000001</v>
      </c>
      <c r="E1687" s="1">
        <v>-84.987409999999997</v>
      </c>
      <c r="F1687" s="1" t="s">
        <v>3823</v>
      </c>
      <c r="G1687" s="1">
        <v>9</v>
      </c>
      <c r="H1687" s="1" t="s">
        <v>21</v>
      </c>
      <c r="I1687" s="1" t="s">
        <v>22</v>
      </c>
      <c r="J1687" s="1" t="s">
        <v>3256</v>
      </c>
      <c r="L1687" s="1" t="s">
        <v>61</v>
      </c>
      <c r="M1687" s="1" t="s">
        <v>3823</v>
      </c>
      <c r="N1687" s="1">
        <v>7</v>
      </c>
      <c r="O1687" s="1" t="s">
        <v>21</v>
      </c>
      <c r="P1687" s="1" t="s">
        <v>25</v>
      </c>
      <c r="Q1687" s="1" t="s">
        <v>3303</v>
      </c>
      <c r="S1687" s="1" t="s">
        <v>21</v>
      </c>
      <c r="V1687" s="1" t="s">
        <v>3326</v>
      </c>
      <c r="W1687" s="1">
        <v>13.565670000000001</v>
      </c>
      <c r="X1687" s="1">
        <v>-84.987409999999997</v>
      </c>
    </row>
    <row r="1688" spans="1:24">
      <c r="A1688" s="1">
        <v>1687</v>
      </c>
      <c r="B1688" s="1" t="s">
        <v>3327</v>
      </c>
      <c r="C1688" s="1" t="s">
        <v>1088</v>
      </c>
      <c r="D1688" s="1">
        <v>13.56561</v>
      </c>
      <c r="E1688" s="1">
        <v>-84.732410000000002</v>
      </c>
      <c r="F1688" s="1" t="s">
        <v>3822</v>
      </c>
      <c r="G1688" s="1">
        <v>6</v>
      </c>
      <c r="H1688" s="1" t="s">
        <v>21</v>
      </c>
      <c r="I1688" s="1" t="s">
        <v>22</v>
      </c>
      <c r="J1688" s="1" t="s">
        <v>3256</v>
      </c>
      <c r="L1688" s="1" t="s">
        <v>61</v>
      </c>
      <c r="M1688" s="1" t="s">
        <v>3822</v>
      </c>
      <c r="N1688" s="1">
        <v>3</v>
      </c>
      <c r="O1688" s="1" t="s">
        <v>21</v>
      </c>
      <c r="P1688" s="1" t="s">
        <v>25</v>
      </c>
      <c r="Q1688" s="1" t="s">
        <v>3306</v>
      </c>
      <c r="S1688" s="1" t="s">
        <v>21</v>
      </c>
      <c r="V1688" s="1" t="s">
        <v>3327</v>
      </c>
      <c r="W1688" s="1">
        <v>13.56561</v>
      </c>
      <c r="X1688" s="1">
        <v>-84.732410000000002</v>
      </c>
    </row>
    <row r="1689" spans="1:24">
      <c r="A1689" s="1">
        <v>1688</v>
      </c>
      <c r="B1689" s="1" t="s">
        <v>3328</v>
      </c>
      <c r="C1689" s="1" t="s">
        <v>1088</v>
      </c>
      <c r="D1689" s="1">
        <v>13.735609999999999</v>
      </c>
      <c r="E1689" s="1">
        <v>-85.879840000000002</v>
      </c>
      <c r="F1689" s="1" t="s">
        <v>3822</v>
      </c>
      <c r="G1689" s="1">
        <v>6</v>
      </c>
      <c r="H1689" s="1" t="s">
        <v>21</v>
      </c>
      <c r="I1689" s="1" t="s">
        <v>22</v>
      </c>
      <c r="J1689" s="1" t="s">
        <v>3329</v>
      </c>
      <c r="L1689" s="1" t="s">
        <v>61</v>
      </c>
      <c r="M1689" s="1" t="s">
        <v>3822</v>
      </c>
      <c r="N1689" s="1">
        <v>5</v>
      </c>
      <c r="O1689" s="1" t="s">
        <v>21</v>
      </c>
      <c r="P1689" s="1" t="s">
        <v>25</v>
      </c>
      <c r="Q1689" s="1" t="s">
        <v>3330</v>
      </c>
      <c r="S1689" s="1" t="s">
        <v>21</v>
      </c>
      <c r="V1689" s="1" t="s">
        <v>3328</v>
      </c>
      <c r="W1689" s="1">
        <v>13.735609999999999</v>
      </c>
      <c r="X1689" s="1">
        <v>-85.879840000000002</v>
      </c>
    </row>
    <row r="1690" spans="1:24">
      <c r="A1690" s="1">
        <v>1689</v>
      </c>
      <c r="B1690" s="1" t="s">
        <v>3331</v>
      </c>
      <c r="C1690" s="1" t="s">
        <v>1088</v>
      </c>
      <c r="D1690" s="1">
        <v>13.73598</v>
      </c>
      <c r="E1690" s="1">
        <v>-85.62491</v>
      </c>
      <c r="F1690" s="1" t="s">
        <v>54</v>
      </c>
      <c r="G1690" s="1">
        <v>0</v>
      </c>
      <c r="H1690" s="1" t="s">
        <v>21</v>
      </c>
      <c r="I1690" s="1" t="s">
        <v>22</v>
      </c>
      <c r="J1690" s="1" t="s">
        <v>3256</v>
      </c>
      <c r="L1690" s="1" t="s">
        <v>61</v>
      </c>
      <c r="M1690" s="1" t="s">
        <v>216</v>
      </c>
      <c r="N1690" s="1">
        <v>1</v>
      </c>
      <c r="O1690" s="1" t="s">
        <v>21</v>
      </c>
      <c r="P1690" s="1" t="s">
        <v>25</v>
      </c>
      <c r="Q1690" s="1" t="s">
        <v>3332</v>
      </c>
      <c r="S1690" s="1" t="s">
        <v>21</v>
      </c>
      <c r="V1690" s="1" t="s">
        <v>3331</v>
      </c>
      <c r="W1690" s="1">
        <v>13.73598</v>
      </c>
      <c r="X1690" s="1">
        <v>-85.62491</v>
      </c>
    </row>
    <row r="1691" spans="1:24">
      <c r="A1691" s="1">
        <v>1690</v>
      </c>
      <c r="B1691" s="1" t="s">
        <v>3333</v>
      </c>
      <c r="C1691" s="1" t="s">
        <v>1088</v>
      </c>
      <c r="D1691" s="1">
        <v>13.73598</v>
      </c>
      <c r="E1691" s="1">
        <v>-85.454909999999998</v>
      </c>
      <c r="F1691" s="1" t="s">
        <v>54</v>
      </c>
      <c r="G1691" s="1">
        <v>1</v>
      </c>
      <c r="H1691" s="1" t="s">
        <v>21</v>
      </c>
      <c r="I1691" s="1" t="s">
        <v>22</v>
      </c>
      <c r="J1691" s="1" t="s">
        <v>3266</v>
      </c>
      <c r="L1691" s="1" t="s">
        <v>61</v>
      </c>
      <c r="M1691" s="1" t="s">
        <v>216</v>
      </c>
      <c r="N1691" s="1">
        <v>2</v>
      </c>
      <c r="O1691" s="1" t="s">
        <v>21</v>
      </c>
      <c r="P1691" s="1" t="s">
        <v>25</v>
      </c>
      <c r="Q1691" s="1" t="s">
        <v>3332</v>
      </c>
      <c r="S1691" s="1" t="s">
        <v>21</v>
      </c>
      <c r="V1691" s="1" t="s">
        <v>3333</v>
      </c>
      <c r="W1691" s="1">
        <v>13.73598</v>
      </c>
      <c r="X1691" s="1">
        <v>-85.454909999999998</v>
      </c>
    </row>
    <row r="1692" spans="1:24">
      <c r="A1692" s="1">
        <v>1691</v>
      </c>
      <c r="B1692" s="1" t="s">
        <v>3334</v>
      </c>
      <c r="C1692" s="1" t="s">
        <v>1088</v>
      </c>
      <c r="D1692" s="1">
        <v>13.65076</v>
      </c>
      <c r="E1692" s="1">
        <v>-85.751959999999997</v>
      </c>
      <c r="F1692" s="1" t="s">
        <v>686</v>
      </c>
      <c r="G1692" s="1">
        <v>0</v>
      </c>
      <c r="H1692" s="1" t="s">
        <v>21</v>
      </c>
      <c r="I1692" s="1" t="s">
        <v>22</v>
      </c>
      <c r="J1692" s="1" t="s">
        <v>3329</v>
      </c>
      <c r="L1692" s="1" t="s">
        <v>61</v>
      </c>
      <c r="M1692" s="1" t="s">
        <v>216</v>
      </c>
      <c r="N1692" s="1">
        <v>0</v>
      </c>
      <c r="O1692" s="1" t="s">
        <v>21</v>
      </c>
      <c r="P1692" s="1" t="s">
        <v>25</v>
      </c>
      <c r="Q1692" s="1" t="s">
        <v>3294</v>
      </c>
      <c r="S1692" s="1" t="s">
        <v>21</v>
      </c>
      <c r="V1692" s="1" t="s">
        <v>3334</v>
      </c>
      <c r="W1692" s="1">
        <v>13.65076</v>
      </c>
      <c r="X1692" s="1">
        <v>-85.751959999999997</v>
      </c>
    </row>
    <row r="1693" spans="1:24">
      <c r="A1693" s="1">
        <v>1692</v>
      </c>
      <c r="B1693" s="1" t="s">
        <v>3335</v>
      </c>
      <c r="C1693" s="1" t="s">
        <v>1088</v>
      </c>
      <c r="D1693" s="1">
        <v>13.735379999999999</v>
      </c>
      <c r="E1693" s="1">
        <v>-85.199849999999998</v>
      </c>
      <c r="F1693" s="1" t="s">
        <v>3823</v>
      </c>
      <c r="G1693" s="1">
        <v>8</v>
      </c>
      <c r="H1693" s="1" t="s">
        <v>21</v>
      </c>
      <c r="I1693" s="1" t="s">
        <v>22</v>
      </c>
      <c r="J1693" s="1" t="s">
        <v>3266</v>
      </c>
      <c r="L1693" s="1" t="s">
        <v>61</v>
      </c>
      <c r="M1693" s="1" t="s">
        <v>3823</v>
      </c>
      <c r="N1693" s="1">
        <v>8</v>
      </c>
      <c r="O1693" s="1" t="s">
        <v>21</v>
      </c>
      <c r="P1693" s="1" t="s">
        <v>25</v>
      </c>
      <c r="Q1693" s="1" t="s">
        <v>3336</v>
      </c>
      <c r="S1693" s="1" t="s">
        <v>21</v>
      </c>
      <c r="V1693" s="1" t="s">
        <v>3335</v>
      </c>
      <c r="W1693" s="1">
        <v>13.735379999999999</v>
      </c>
      <c r="X1693" s="1">
        <v>-85.199849999999998</v>
      </c>
    </row>
    <row r="1694" spans="1:24">
      <c r="A1694" s="1">
        <v>1693</v>
      </c>
      <c r="B1694" s="1" t="s">
        <v>3337</v>
      </c>
      <c r="C1694" s="1" t="s">
        <v>1088</v>
      </c>
      <c r="D1694" s="1">
        <v>13.65072</v>
      </c>
      <c r="E1694" s="1">
        <v>-85.581900000000005</v>
      </c>
      <c r="F1694" s="1" t="s">
        <v>216</v>
      </c>
      <c r="G1694" s="1">
        <v>0</v>
      </c>
      <c r="H1694" s="1" t="s">
        <v>21</v>
      </c>
      <c r="I1694" s="1" t="s">
        <v>22</v>
      </c>
      <c r="J1694" s="1" t="s">
        <v>3256</v>
      </c>
      <c r="L1694" s="1" t="s">
        <v>61</v>
      </c>
      <c r="M1694" s="1" t="s">
        <v>216</v>
      </c>
      <c r="N1694" s="1">
        <v>0</v>
      </c>
      <c r="O1694" s="1" t="s">
        <v>21</v>
      </c>
      <c r="P1694" s="1" t="s">
        <v>25</v>
      </c>
      <c r="Q1694" s="1" t="s">
        <v>3279</v>
      </c>
      <c r="S1694" s="1" t="s">
        <v>21</v>
      </c>
      <c r="V1694" s="1" t="s">
        <v>3337</v>
      </c>
      <c r="W1694" s="1">
        <v>13.65072</v>
      </c>
      <c r="X1694" s="1">
        <v>-85.581900000000005</v>
      </c>
    </row>
    <row r="1695" spans="1:24">
      <c r="A1695" s="1">
        <v>1694</v>
      </c>
      <c r="B1695" s="1" t="s">
        <v>3338</v>
      </c>
      <c r="C1695" s="1" t="s">
        <v>1088</v>
      </c>
      <c r="D1695" s="1">
        <v>13.73598</v>
      </c>
      <c r="E1695" s="1">
        <v>-84.944900000000004</v>
      </c>
      <c r="F1695" s="1" t="s">
        <v>54</v>
      </c>
      <c r="G1695" s="1">
        <v>2</v>
      </c>
      <c r="H1695" s="1" t="s">
        <v>21</v>
      </c>
      <c r="I1695" s="1" t="s">
        <v>22</v>
      </c>
      <c r="J1695" s="1" t="s">
        <v>3266</v>
      </c>
      <c r="L1695" s="1" t="s">
        <v>61</v>
      </c>
      <c r="M1695" s="1" t="s">
        <v>686</v>
      </c>
      <c r="N1695" s="1">
        <v>0</v>
      </c>
      <c r="O1695" s="1" t="s">
        <v>21</v>
      </c>
      <c r="P1695" s="1" t="s">
        <v>22</v>
      </c>
      <c r="Q1695" s="1" t="s">
        <v>3316</v>
      </c>
      <c r="S1695" s="1" t="s">
        <v>61</v>
      </c>
      <c r="V1695" s="1" t="s">
        <v>3338</v>
      </c>
      <c r="W1695" s="1">
        <v>13.73598</v>
      </c>
      <c r="X1695" s="1">
        <v>-84.944900000000004</v>
      </c>
    </row>
    <row r="1696" spans="1:24">
      <c r="A1696" s="1">
        <v>1695</v>
      </c>
      <c r="B1696" s="1" t="s">
        <v>3339</v>
      </c>
      <c r="C1696" s="1" t="s">
        <v>1088</v>
      </c>
      <c r="D1696" s="1">
        <v>13.650690000000001</v>
      </c>
      <c r="E1696" s="1">
        <v>-85.326809999999995</v>
      </c>
      <c r="F1696" s="1" t="s">
        <v>3823</v>
      </c>
      <c r="G1696" s="1">
        <v>9</v>
      </c>
      <c r="H1696" s="1" t="s">
        <v>21</v>
      </c>
      <c r="I1696" s="1" t="s">
        <v>22</v>
      </c>
      <c r="J1696" s="1" t="s">
        <v>3256</v>
      </c>
      <c r="L1696" s="1" t="s">
        <v>61</v>
      </c>
      <c r="M1696" s="1" t="s">
        <v>3823</v>
      </c>
      <c r="N1696" s="1">
        <v>7</v>
      </c>
      <c r="O1696" s="1" t="s">
        <v>21</v>
      </c>
      <c r="P1696" s="1" t="s">
        <v>25</v>
      </c>
      <c r="Q1696" s="1" t="s">
        <v>3340</v>
      </c>
      <c r="S1696" s="1" t="s">
        <v>21</v>
      </c>
      <c r="V1696" s="1" t="s">
        <v>3339</v>
      </c>
      <c r="W1696" s="1">
        <v>13.650690000000001</v>
      </c>
      <c r="X1696" s="1">
        <v>-85.326809999999995</v>
      </c>
    </row>
    <row r="1697" spans="1:24">
      <c r="A1697" s="1">
        <v>1696</v>
      </c>
      <c r="B1697" s="1" t="s">
        <v>3341</v>
      </c>
      <c r="C1697" s="1" t="s">
        <v>1088</v>
      </c>
      <c r="D1697" s="1">
        <v>13.735200000000001</v>
      </c>
      <c r="E1697" s="1">
        <v>-84.689869999999999</v>
      </c>
      <c r="F1697" s="1" t="s">
        <v>54</v>
      </c>
      <c r="G1697" s="1">
        <v>1</v>
      </c>
      <c r="H1697" s="1" t="s">
        <v>21</v>
      </c>
      <c r="I1697" s="1" t="s">
        <v>22</v>
      </c>
      <c r="J1697" s="1" t="s">
        <v>3342</v>
      </c>
      <c r="L1697" s="1" t="s">
        <v>61</v>
      </c>
      <c r="M1697" s="1" t="s">
        <v>54</v>
      </c>
      <c r="N1697" s="1">
        <v>2</v>
      </c>
      <c r="O1697" s="1" t="s">
        <v>21</v>
      </c>
      <c r="P1697" s="1" t="s">
        <v>25</v>
      </c>
      <c r="Q1697" s="1" t="s">
        <v>3343</v>
      </c>
      <c r="S1697" s="1" t="s">
        <v>21</v>
      </c>
      <c r="V1697" s="1" t="s">
        <v>3341</v>
      </c>
      <c r="W1697" s="1">
        <v>13.735200000000001</v>
      </c>
      <c r="X1697" s="1">
        <v>-84.689869999999999</v>
      </c>
    </row>
    <row r="1698" spans="1:24">
      <c r="A1698" s="1">
        <v>1697</v>
      </c>
      <c r="B1698" s="1" t="s">
        <v>3344</v>
      </c>
      <c r="C1698" s="1" t="s">
        <v>1088</v>
      </c>
      <c r="D1698" s="1">
        <v>13.65062</v>
      </c>
      <c r="E1698" s="1">
        <v>-85.071719999999999</v>
      </c>
      <c r="F1698" s="1" t="s">
        <v>54</v>
      </c>
      <c r="G1698" s="1">
        <v>2</v>
      </c>
      <c r="H1698" s="1" t="s">
        <v>21</v>
      </c>
      <c r="I1698" s="1" t="s">
        <v>22</v>
      </c>
      <c r="J1698" s="1" t="s">
        <v>3256</v>
      </c>
      <c r="L1698" s="1" t="s">
        <v>61</v>
      </c>
      <c r="M1698" s="1" t="s">
        <v>54</v>
      </c>
      <c r="N1698" s="1">
        <v>1</v>
      </c>
      <c r="O1698" s="1" t="s">
        <v>21</v>
      </c>
      <c r="P1698" s="1" t="s">
        <v>25</v>
      </c>
      <c r="Q1698" s="1" t="s">
        <v>3345</v>
      </c>
      <c r="S1698" s="1" t="s">
        <v>21</v>
      </c>
      <c r="V1698" s="1" t="s">
        <v>3344</v>
      </c>
      <c r="W1698" s="1">
        <v>13.65062</v>
      </c>
      <c r="X1698" s="1">
        <v>-85.071719999999999</v>
      </c>
    </row>
    <row r="1699" spans="1:24">
      <c r="A1699" s="1">
        <v>1698</v>
      </c>
      <c r="B1699" s="1" t="s">
        <v>3346</v>
      </c>
      <c r="C1699" s="1" t="s">
        <v>1088</v>
      </c>
      <c r="D1699" s="1">
        <v>13.65057</v>
      </c>
      <c r="E1699" s="1">
        <v>-84.816630000000004</v>
      </c>
      <c r="F1699" s="1" t="s">
        <v>54</v>
      </c>
      <c r="G1699" s="1">
        <v>0</v>
      </c>
      <c r="H1699" s="1" t="s">
        <v>21</v>
      </c>
      <c r="I1699" s="1" t="s">
        <v>22</v>
      </c>
      <c r="J1699" s="1" t="s">
        <v>3256</v>
      </c>
      <c r="L1699" s="1" t="s">
        <v>61</v>
      </c>
      <c r="M1699" s="1" t="s">
        <v>54</v>
      </c>
      <c r="N1699" s="1">
        <v>0</v>
      </c>
      <c r="O1699" s="1" t="s">
        <v>21</v>
      </c>
      <c r="P1699" s="1" t="s">
        <v>25</v>
      </c>
      <c r="Q1699" s="1" t="s">
        <v>3347</v>
      </c>
      <c r="S1699" s="1" t="s">
        <v>21</v>
      </c>
      <c r="V1699" s="1" t="s">
        <v>3346</v>
      </c>
      <c r="W1699" s="1">
        <v>13.65057</v>
      </c>
      <c r="X1699" s="1">
        <v>-84.816630000000004</v>
      </c>
    </row>
    <row r="1700" spans="1:24">
      <c r="A1700" s="1">
        <v>1699</v>
      </c>
      <c r="B1700" s="1" t="s">
        <v>3348</v>
      </c>
      <c r="C1700" s="1" t="s">
        <v>1088</v>
      </c>
      <c r="D1700" s="1">
        <v>13.820959999999999</v>
      </c>
      <c r="E1700" s="1">
        <v>-85.794479999999993</v>
      </c>
      <c r="F1700" s="1" t="s">
        <v>216</v>
      </c>
      <c r="G1700" s="1">
        <v>0</v>
      </c>
      <c r="H1700" s="1" t="s">
        <v>21</v>
      </c>
      <c r="I1700" s="1" t="s">
        <v>22</v>
      </c>
      <c r="J1700" s="1" t="s">
        <v>3329</v>
      </c>
      <c r="L1700" s="1" t="s">
        <v>61</v>
      </c>
      <c r="M1700" s="1" t="s">
        <v>54</v>
      </c>
      <c r="N1700" s="1">
        <v>2</v>
      </c>
      <c r="O1700" s="1" t="s">
        <v>21</v>
      </c>
      <c r="P1700" s="1" t="s">
        <v>22</v>
      </c>
      <c r="Q1700" s="1" t="s">
        <v>3349</v>
      </c>
      <c r="S1700" s="1" t="s">
        <v>61</v>
      </c>
      <c r="U1700" s="1" t="s">
        <v>3350</v>
      </c>
      <c r="V1700" s="1" t="s">
        <v>3348</v>
      </c>
      <c r="W1700" s="1">
        <v>13.820959999999999</v>
      </c>
      <c r="X1700" s="1">
        <v>-85.794479999999993</v>
      </c>
    </row>
    <row r="1701" spans="1:24">
      <c r="A1701" s="1">
        <v>1700</v>
      </c>
      <c r="B1701" s="1" t="s">
        <v>3351</v>
      </c>
      <c r="C1701" s="1" t="s">
        <v>1088</v>
      </c>
      <c r="D1701" s="1">
        <v>13.73577</v>
      </c>
      <c r="E1701" s="1">
        <v>-85.667379999999994</v>
      </c>
      <c r="F1701" s="1" t="s">
        <v>216</v>
      </c>
      <c r="G1701" s="1">
        <v>0</v>
      </c>
      <c r="H1701" s="1" t="s">
        <v>21</v>
      </c>
      <c r="I1701" s="1" t="s">
        <v>22</v>
      </c>
      <c r="J1701" s="1" t="s">
        <v>3256</v>
      </c>
      <c r="L1701" s="1" t="s">
        <v>61</v>
      </c>
      <c r="M1701" s="1" t="s">
        <v>216</v>
      </c>
      <c r="N1701" s="1">
        <v>0</v>
      </c>
      <c r="O1701" s="1" t="s">
        <v>21</v>
      </c>
      <c r="P1701" s="1" t="s">
        <v>25</v>
      </c>
      <c r="Q1701" s="1" t="s">
        <v>3330</v>
      </c>
      <c r="S1701" s="1" t="s">
        <v>21</v>
      </c>
      <c r="V1701" s="1" t="s">
        <v>3351</v>
      </c>
      <c r="W1701" s="1">
        <v>13.73577</v>
      </c>
      <c r="X1701" s="1">
        <v>-85.667379999999994</v>
      </c>
    </row>
    <row r="1702" spans="1:24">
      <c r="A1702" s="1">
        <v>1701</v>
      </c>
      <c r="B1702" s="1" t="s">
        <v>3352</v>
      </c>
      <c r="C1702" s="1" t="s">
        <v>1088</v>
      </c>
      <c r="D1702" s="1">
        <v>13.820460000000001</v>
      </c>
      <c r="E1702" s="1">
        <v>-85.53931</v>
      </c>
      <c r="F1702" s="1" t="s">
        <v>3823</v>
      </c>
      <c r="G1702" s="1">
        <v>9</v>
      </c>
      <c r="H1702" s="1" t="s">
        <v>21</v>
      </c>
      <c r="I1702" s="1" t="s">
        <v>22</v>
      </c>
      <c r="J1702" s="1" t="s">
        <v>3256</v>
      </c>
      <c r="L1702" s="1" t="s">
        <v>61</v>
      </c>
      <c r="M1702" s="1" t="s">
        <v>3823</v>
      </c>
      <c r="N1702" s="1">
        <v>9</v>
      </c>
      <c r="O1702" s="1" t="s">
        <v>21</v>
      </c>
      <c r="P1702" s="1" t="s">
        <v>25</v>
      </c>
      <c r="Q1702" s="1" t="s">
        <v>3332</v>
      </c>
      <c r="S1702" s="1" t="s">
        <v>21</v>
      </c>
      <c r="V1702" s="1" t="s">
        <v>3352</v>
      </c>
      <c r="W1702" s="1">
        <v>13.820460000000001</v>
      </c>
      <c r="X1702" s="1">
        <v>-85.53931</v>
      </c>
    </row>
    <row r="1703" spans="1:24">
      <c r="A1703" s="1">
        <v>1702</v>
      </c>
      <c r="B1703" s="1" t="s">
        <v>3353</v>
      </c>
      <c r="C1703" s="1" t="s">
        <v>1088</v>
      </c>
      <c r="D1703" s="1">
        <v>13.735709999999999</v>
      </c>
      <c r="E1703" s="1">
        <v>-85.412379999999999</v>
      </c>
      <c r="F1703" s="1" t="s">
        <v>216</v>
      </c>
      <c r="G1703" s="1">
        <v>0</v>
      </c>
      <c r="H1703" s="1" t="s">
        <v>21</v>
      </c>
      <c r="I1703" s="1" t="s">
        <v>22</v>
      </c>
      <c r="J1703" s="1" t="s">
        <v>3256</v>
      </c>
      <c r="L1703" s="1" t="s">
        <v>61</v>
      </c>
      <c r="M1703" s="1" t="s">
        <v>216</v>
      </c>
      <c r="N1703" s="1">
        <v>0</v>
      </c>
      <c r="O1703" s="1" t="s">
        <v>21</v>
      </c>
      <c r="P1703" s="1" t="s">
        <v>25</v>
      </c>
      <c r="Q1703" s="1" t="s">
        <v>3354</v>
      </c>
      <c r="S1703" s="1" t="s">
        <v>21</v>
      </c>
      <c r="V1703" s="1" t="s">
        <v>3353</v>
      </c>
      <c r="W1703" s="1">
        <v>13.735709999999999</v>
      </c>
      <c r="X1703" s="1">
        <v>-85.412379999999999</v>
      </c>
    </row>
    <row r="1704" spans="1:24">
      <c r="A1704" s="1">
        <v>1703</v>
      </c>
      <c r="B1704" s="1" t="s">
        <v>3355</v>
      </c>
      <c r="C1704" s="1" t="s">
        <v>1088</v>
      </c>
      <c r="D1704" s="1">
        <v>13.82094</v>
      </c>
      <c r="E1704" s="1">
        <v>-85.284289999999999</v>
      </c>
      <c r="F1704" s="1" t="s">
        <v>3822</v>
      </c>
      <c r="G1704" s="1">
        <v>3</v>
      </c>
      <c r="H1704" s="1" t="s">
        <v>61</v>
      </c>
      <c r="I1704" s="1" t="s">
        <v>22</v>
      </c>
      <c r="J1704" s="1" t="s">
        <v>3256</v>
      </c>
      <c r="L1704" s="1" t="s">
        <v>61</v>
      </c>
      <c r="M1704" s="1" t="s">
        <v>3822</v>
      </c>
      <c r="N1704" s="1">
        <v>6</v>
      </c>
      <c r="O1704" s="1" t="s">
        <v>21</v>
      </c>
      <c r="P1704" s="1" t="s">
        <v>25</v>
      </c>
      <c r="Q1704" s="1" t="s">
        <v>3354</v>
      </c>
      <c r="S1704" s="1" t="s">
        <v>21</v>
      </c>
      <c r="V1704" s="1" t="s">
        <v>3355</v>
      </c>
      <c r="W1704" s="1">
        <v>13.82094</v>
      </c>
      <c r="X1704" s="1">
        <v>-85.284289999999999</v>
      </c>
    </row>
    <row r="1705" spans="1:24">
      <c r="A1705" s="1">
        <v>1704</v>
      </c>
      <c r="B1705" s="1" t="s">
        <v>3356</v>
      </c>
      <c r="C1705" s="1" t="s">
        <v>1088</v>
      </c>
      <c r="D1705" s="1">
        <v>13.73568</v>
      </c>
      <c r="E1705" s="1">
        <v>-85.15737</v>
      </c>
      <c r="F1705" s="1" t="s">
        <v>3823</v>
      </c>
      <c r="G1705" s="1">
        <v>9</v>
      </c>
      <c r="H1705" s="1" t="s">
        <v>21</v>
      </c>
      <c r="I1705" s="1" t="s">
        <v>22</v>
      </c>
      <c r="J1705" s="1" t="s">
        <v>3256</v>
      </c>
      <c r="L1705" s="1" t="s">
        <v>61</v>
      </c>
      <c r="M1705" s="1" t="s">
        <v>3823</v>
      </c>
      <c r="N1705" s="1">
        <v>9</v>
      </c>
      <c r="O1705" s="1" t="s">
        <v>21</v>
      </c>
      <c r="P1705" s="1" t="s">
        <v>25</v>
      </c>
      <c r="Q1705" s="1" t="s">
        <v>3357</v>
      </c>
      <c r="S1705" s="1" t="s">
        <v>21</v>
      </c>
      <c r="V1705" s="1" t="s">
        <v>3356</v>
      </c>
      <c r="W1705" s="1">
        <v>13.73568</v>
      </c>
      <c r="X1705" s="1">
        <v>-85.15737</v>
      </c>
    </row>
    <row r="1706" spans="1:24">
      <c r="A1706" s="1">
        <v>1705</v>
      </c>
      <c r="B1706" s="1" t="s">
        <v>3358</v>
      </c>
      <c r="C1706" s="1" t="s">
        <v>1088</v>
      </c>
      <c r="D1706" s="1">
        <v>13.820919999999999</v>
      </c>
      <c r="E1706" s="1">
        <v>-84.944159999999997</v>
      </c>
      <c r="F1706" s="1" t="s">
        <v>54</v>
      </c>
      <c r="G1706" s="1">
        <v>0</v>
      </c>
      <c r="H1706" s="1" t="s">
        <v>21</v>
      </c>
      <c r="I1706" s="1" t="s">
        <v>22</v>
      </c>
      <c r="J1706" s="1" t="s">
        <v>3259</v>
      </c>
      <c r="L1706" s="1" t="s">
        <v>61</v>
      </c>
      <c r="M1706" s="1" t="s">
        <v>54</v>
      </c>
      <c r="N1706" s="1">
        <v>2</v>
      </c>
      <c r="O1706" s="1" t="s">
        <v>21</v>
      </c>
      <c r="P1706" s="1" t="s">
        <v>22</v>
      </c>
      <c r="Q1706" s="1" t="s">
        <v>3359</v>
      </c>
      <c r="S1706" s="1" t="s">
        <v>61</v>
      </c>
      <c r="V1706" s="1" t="s">
        <v>3358</v>
      </c>
      <c r="W1706" s="1">
        <v>13.820919999999999</v>
      </c>
      <c r="X1706" s="1">
        <v>-84.944159999999997</v>
      </c>
    </row>
    <row r="1707" spans="1:24">
      <c r="A1707" s="1">
        <v>1706</v>
      </c>
      <c r="B1707" s="1" t="s">
        <v>3360</v>
      </c>
      <c r="C1707" s="1" t="s">
        <v>1088</v>
      </c>
      <c r="D1707" s="1">
        <v>13.735620000000001</v>
      </c>
      <c r="E1707" s="1">
        <v>-84.902379999999994</v>
      </c>
      <c r="F1707" s="1" t="s">
        <v>54</v>
      </c>
      <c r="G1707" s="1">
        <v>1</v>
      </c>
      <c r="H1707" s="1" t="s">
        <v>21</v>
      </c>
      <c r="I1707" s="1" t="s">
        <v>22</v>
      </c>
      <c r="J1707" s="1" t="s">
        <v>3266</v>
      </c>
      <c r="L1707" s="1" t="s">
        <v>61</v>
      </c>
      <c r="M1707" s="1" t="s">
        <v>54</v>
      </c>
      <c r="N1707" s="1">
        <v>2</v>
      </c>
      <c r="O1707" s="1" t="s">
        <v>21</v>
      </c>
      <c r="P1707" s="1" t="s">
        <v>22</v>
      </c>
      <c r="Q1707" s="1" t="s">
        <v>3316</v>
      </c>
      <c r="S1707" s="1" t="s">
        <v>61</v>
      </c>
      <c r="V1707" s="1" t="s">
        <v>3360</v>
      </c>
      <c r="W1707" s="1">
        <v>13.735620000000001</v>
      </c>
      <c r="X1707" s="1">
        <v>-84.902379999999994</v>
      </c>
    </row>
    <row r="1708" spans="1:24">
      <c r="A1708" s="1">
        <v>1707</v>
      </c>
      <c r="B1708" s="1" t="s">
        <v>3361</v>
      </c>
      <c r="C1708" s="1" t="s">
        <v>1088</v>
      </c>
      <c r="D1708" s="1">
        <v>13.820130000000001</v>
      </c>
      <c r="E1708" s="1">
        <v>-84.689030000000002</v>
      </c>
      <c r="F1708" s="1" t="s">
        <v>54</v>
      </c>
      <c r="G1708" s="1">
        <v>2</v>
      </c>
      <c r="H1708" s="1" t="s">
        <v>21</v>
      </c>
      <c r="I1708" s="1" t="s">
        <v>22</v>
      </c>
      <c r="J1708" s="1" t="s">
        <v>3266</v>
      </c>
      <c r="L1708" s="1" t="s">
        <v>61</v>
      </c>
      <c r="M1708" s="1" t="s">
        <v>54</v>
      </c>
      <c r="N1708" s="1">
        <v>1</v>
      </c>
      <c r="O1708" s="1" t="s">
        <v>21</v>
      </c>
      <c r="P1708" s="1" t="s">
        <v>25</v>
      </c>
      <c r="Q1708" s="1" t="s">
        <v>3343</v>
      </c>
      <c r="S1708" s="1" t="s">
        <v>21</v>
      </c>
      <c r="V1708" s="1" t="s">
        <v>3361</v>
      </c>
      <c r="W1708" s="1">
        <v>13.820130000000001</v>
      </c>
      <c r="X1708" s="1">
        <v>-84.689030000000002</v>
      </c>
    </row>
    <row r="1709" spans="1:24">
      <c r="A1709" s="1">
        <v>1708</v>
      </c>
      <c r="B1709" s="1" t="s">
        <v>3362</v>
      </c>
      <c r="C1709" s="1" t="s">
        <v>1088</v>
      </c>
      <c r="D1709" s="1">
        <v>13.73559</v>
      </c>
      <c r="E1709" s="1">
        <v>-84.647379999999998</v>
      </c>
      <c r="F1709" s="1" t="s">
        <v>3822</v>
      </c>
      <c r="G1709" s="1">
        <v>4</v>
      </c>
      <c r="H1709" s="1" t="s">
        <v>24</v>
      </c>
      <c r="I1709" s="1" t="s">
        <v>22</v>
      </c>
      <c r="J1709" s="1" t="s">
        <v>3363</v>
      </c>
      <c r="L1709" s="1" t="s">
        <v>61</v>
      </c>
      <c r="M1709" s="1" t="s">
        <v>3823</v>
      </c>
      <c r="N1709" s="1">
        <v>7</v>
      </c>
      <c r="O1709" s="1" t="s">
        <v>21</v>
      </c>
      <c r="P1709" s="1" t="s">
        <v>25</v>
      </c>
      <c r="Q1709" s="1" t="s">
        <v>3343</v>
      </c>
      <c r="S1709" s="1" t="s">
        <v>21</v>
      </c>
      <c r="V1709" s="1" t="s">
        <v>3362</v>
      </c>
      <c r="W1709" s="1">
        <v>13.73559</v>
      </c>
      <c r="X1709" s="1">
        <v>-84.647379999999998</v>
      </c>
    </row>
    <row r="1710" spans="1:24">
      <c r="A1710" s="1">
        <v>1709</v>
      </c>
      <c r="B1710" s="1" t="s">
        <v>3364</v>
      </c>
      <c r="C1710" s="1" t="s">
        <v>1088</v>
      </c>
      <c r="D1710" s="1">
        <v>13.82071</v>
      </c>
      <c r="E1710" s="1">
        <v>-85.581860000000006</v>
      </c>
      <c r="F1710" s="1" t="s">
        <v>216</v>
      </c>
      <c r="G1710" s="1">
        <v>0</v>
      </c>
      <c r="H1710" s="1" t="s">
        <v>21</v>
      </c>
      <c r="I1710" s="1" t="s">
        <v>22</v>
      </c>
      <c r="J1710" s="1" t="s">
        <v>3256</v>
      </c>
      <c r="L1710" s="1" t="s">
        <v>61</v>
      </c>
      <c r="M1710" s="1" t="s">
        <v>3822</v>
      </c>
      <c r="N1710" s="1">
        <v>3</v>
      </c>
      <c r="O1710" s="1" t="s">
        <v>21</v>
      </c>
      <c r="P1710" s="1" t="s">
        <v>25</v>
      </c>
      <c r="Q1710" s="1" t="s">
        <v>3332</v>
      </c>
      <c r="S1710" s="1" t="s">
        <v>21</v>
      </c>
      <c r="V1710" s="1" t="s">
        <v>3364</v>
      </c>
      <c r="W1710" s="1">
        <v>13.82071</v>
      </c>
      <c r="X1710" s="1">
        <v>-85.581860000000006</v>
      </c>
    </row>
    <row r="1711" spans="1:24">
      <c r="A1711" s="1">
        <v>1710</v>
      </c>
      <c r="B1711" s="1" t="s">
        <v>3365</v>
      </c>
      <c r="C1711" s="1" t="s">
        <v>1088</v>
      </c>
      <c r="D1711" s="1">
        <v>13.82067</v>
      </c>
      <c r="E1711" s="1">
        <v>-85.326769999999996</v>
      </c>
      <c r="F1711" s="1" t="s">
        <v>54</v>
      </c>
      <c r="G1711" s="1">
        <v>2</v>
      </c>
      <c r="H1711" s="1" t="s">
        <v>21</v>
      </c>
      <c r="I1711" s="1" t="s">
        <v>22</v>
      </c>
      <c r="J1711" s="1" t="s">
        <v>3256</v>
      </c>
      <c r="L1711" s="1" t="s">
        <v>61</v>
      </c>
      <c r="M1711" s="1" t="s">
        <v>54</v>
      </c>
      <c r="N1711" s="1">
        <v>2</v>
      </c>
      <c r="O1711" s="1" t="s">
        <v>21</v>
      </c>
      <c r="P1711" s="1" t="s">
        <v>25</v>
      </c>
      <c r="Q1711" s="1" t="s">
        <v>3354</v>
      </c>
      <c r="S1711" s="1" t="s">
        <v>21</v>
      </c>
      <c r="V1711" s="1" t="s">
        <v>3365</v>
      </c>
      <c r="W1711" s="1">
        <v>13.82067</v>
      </c>
      <c r="X1711" s="1">
        <v>-85.326769999999996</v>
      </c>
    </row>
    <row r="1712" spans="1:24">
      <c r="A1712" s="1">
        <v>1711</v>
      </c>
      <c r="B1712" s="1" t="s">
        <v>3366</v>
      </c>
      <c r="C1712" s="1" t="s">
        <v>1088</v>
      </c>
      <c r="D1712" s="1">
        <v>13.90597</v>
      </c>
      <c r="E1712" s="1">
        <v>-85.62491</v>
      </c>
      <c r="F1712" s="1" t="s">
        <v>3823</v>
      </c>
      <c r="G1712" s="1">
        <v>9</v>
      </c>
      <c r="H1712" s="1" t="s">
        <v>21</v>
      </c>
      <c r="I1712" s="1" t="s">
        <v>22</v>
      </c>
      <c r="J1712" s="1" t="s">
        <v>3266</v>
      </c>
      <c r="L1712" s="1" t="s">
        <v>61</v>
      </c>
      <c r="M1712" s="1" t="s">
        <v>3822</v>
      </c>
      <c r="N1712" s="1">
        <v>4</v>
      </c>
      <c r="O1712" s="1" t="s">
        <v>21</v>
      </c>
      <c r="P1712" s="1" t="s">
        <v>25</v>
      </c>
      <c r="Q1712" s="1" t="s">
        <v>3367</v>
      </c>
      <c r="S1712" s="1" t="s">
        <v>21</v>
      </c>
      <c r="V1712" s="1" t="s">
        <v>3366</v>
      </c>
      <c r="W1712" s="1">
        <v>13.90597</v>
      </c>
      <c r="X1712" s="1">
        <v>-85.62491</v>
      </c>
    </row>
    <row r="1713" spans="1:24">
      <c r="A1713" s="1">
        <v>1712</v>
      </c>
      <c r="B1713" s="1" t="s">
        <v>3368</v>
      </c>
      <c r="C1713" s="1" t="s">
        <v>1088</v>
      </c>
      <c r="D1713" s="1">
        <v>13.82056</v>
      </c>
      <c r="E1713" s="1">
        <v>-84.901619999999994</v>
      </c>
      <c r="F1713" s="1" t="s">
        <v>3823</v>
      </c>
      <c r="G1713" s="1">
        <v>9</v>
      </c>
      <c r="H1713" s="1" t="s">
        <v>21</v>
      </c>
      <c r="I1713" s="1" t="s">
        <v>22</v>
      </c>
      <c r="J1713" s="1" t="s">
        <v>3256</v>
      </c>
      <c r="L1713" s="1" t="s">
        <v>61</v>
      </c>
      <c r="M1713" s="1" t="s">
        <v>3823</v>
      </c>
      <c r="N1713" s="1">
        <v>7</v>
      </c>
      <c r="O1713" s="1" t="s">
        <v>21</v>
      </c>
      <c r="P1713" s="1" t="s">
        <v>25</v>
      </c>
      <c r="Q1713" s="1" t="s">
        <v>3369</v>
      </c>
      <c r="S1713" s="1" t="s">
        <v>21</v>
      </c>
      <c r="V1713" s="1" t="s">
        <v>3368</v>
      </c>
      <c r="W1713" s="1">
        <v>13.82056</v>
      </c>
      <c r="X1713" s="1">
        <v>-84.901619999999994</v>
      </c>
    </row>
    <row r="1714" spans="1:24">
      <c r="A1714" s="1">
        <v>1713</v>
      </c>
      <c r="B1714" s="1" t="s">
        <v>3370</v>
      </c>
      <c r="C1714" s="1" t="s">
        <v>1088</v>
      </c>
      <c r="D1714" s="1">
        <v>13.905419999999999</v>
      </c>
      <c r="E1714" s="1">
        <v>-85.369780000000006</v>
      </c>
      <c r="F1714" s="1" t="s">
        <v>3822</v>
      </c>
      <c r="G1714" s="1">
        <v>6</v>
      </c>
      <c r="H1714" s="1" t="s">
        <v>21</v>
      </c>
      <c r="I1714" s="1" t="s">
        <v>22</v>
      </c>
      <c r="J1714" s="1" t="s">
        <v>3363</v>
      </c>
      <c r="L1714" s="1" t="s">
        <v>61</v>
      </c>
      <c r="M1714" s="1" t="s">
        <v>3822</v>
      </c>
      <c r="N1714" s="1">
        <v>3</v>
      </c>
      <c r="O1714" s="1" t="s">
        <v>21</v>
      </c>
      <c r="P1714" s="1" t="s">
        <v>22</v>
      </c>
      <c r="Q1714" s="1" t="s">
        <v>3371</v>
      </c>
      <c r="S1714" s="1" t="s">
        <v>61</v>
      </c>
      <c r="V1714" s="1" t="s">
        <v>3370</v>
      </c>
      <c r="W1714" s="1">
        <v>13.905419999999999</v>
      </c>
      <c r="X1714" s="1">
        <v>-85.369780000000006</v>
      </c>
    </row>
    <row r="1715" spans="1:24">
      <c r="A1715" s="1">
        <v>1714</v>
      </c>
      <c r="B1715" s="1" t="s">
        <v>3372</v>
      </c>
      <c r="C1715" s="1" t="s">
        <v>1088</v>
      </c>
      <c r="D1715" s="1">
        <v>13.82052</v>
      </c>
      <c r="E1715" s="1">
        <v>-84.646529999999998</v>
      </c>
      <c r="F1715" s="1" t="s">
        <v>54</v>
      </c>
      <c r="G1715" s="1">
        <v>2</v>
      </c>
      <c r="H1715" s="1" t="s">
        <v>21</v>
      </c>
      <c r="I1715" s="1" t="s">
        <v>22</v>
      </c>
      <c r="J1715" s="1" t="s">
        <v>3363</v>
      </c>
      <c r="L1715" s="1" t="s">
        <v>61</v>
      </c>
      <c r="M1715" s="1" t="s">
        <v>216</v>
      </c>
      <c r="N1715" s="1">
        <v>0</v>
      </c>
      <c r="O1715" s="1" t="s">
        <v>21</v>
      </c>
      <c r="P1715" s="1" t="s">
        <v>25</v>
      </c>
      <c r="Q1715" s="1" t="s">
        <v>3343</v>
      </c>
      <c r="S1715" s="1" t="s">
        <v>21</v>
      </c>
      <c r="V1715" s="1" t="s">
        <v>3372</v>
      </c>
      <c r="W1715" s="1">
        <v>13.82052</v>
      </c>
      <c r="X1715" s="1">
        <v>-84.646529999999998</v>
      </c>
    </row>
    <row r="1716" spans="1:24">
      <c r="A1716" s="1">
        <v>1715</v>
      </c>
      <c r="B1716" s="1" t="s">
        <v>3373</v>
      </c>
      <c r="C1716" s="1" t="s">
        <v>1088</v>
      </c>
      <c r="D1716" s="1">
        <v>13.90597</v>
      </c>
      <c r="E1716" s="1">
        <v>-85.114900000000006</v>
      </c>
      <c r="F1716" s="1" t="s">
        <v>3822</v>
      </c>
      <c r="G1716" s="1">
        <v>6</v>
      </c>
      <c r="H1716" s="1" t="s">
        <v>21</v>
      </c>
      <c r="I1716" s="1" t="s">
        <v>22</v>
      </c>
      <c r="J1716" s="1" t="s">
        <v>3363</v>
      </c>
      <c r="L1716" s="1" t="s">
        <v>61</v>
      </c>
      <c r="M1716" s="1" t="s">
        <v>3823</v>
      </c>
      <c r="N1716" s="1">
        <v>7</v>
      </c>
      <c r="O1716" s="1" t="s">
        <v>21</v>
      </c>
      <c r="P1716" s="1" t="s">
        <v>25</v>
      </c>
      <c r="Q1716" s="1" t="s">
        <v>3374</v>
      </c>
      <c r="S1716" s="1" t="s">
        <v>21</v>
      </c>
      <c r="V1716" s="1" t="s">
        <v>3373</v>
      </c>
      <c r="W1716" s="1">
        <v>13.90597</v>
      </c>
      <c r="X1716" s="1">
        <v>-85.114900000000006</v>
      </c>
    </row>
    <row r="1717" spans="1:24">
      <c r="A1717" s="1">
        <v>1716</v>
      </c>
      <c r="B1717" s="1" t="s">
        <v>3375</v>
      </c>
      <c r="C1717" s="1" t="s">
        <v>1088</v>
      </c>
      <c r="D1717" s="1">
        <v>13.905239999999999</v>
      </c>
      <c r="E1717" s="1">
        <v>-84.859800000000007</v>
      </c>
      <c r="F1717" s="1" t="s">
        <v>3823</v>
      </c>
      <c r="G1717" s="1">
        <v>7</v>
      </c>
      <c r="H1717" s="1" t="s">
        <v>21</v>
      </c>
      <c r="I1717" s="1" t="s">
        <v>22</v>
      </c>
      <c r="J1717" s="1" t="s">
        <v>3363</v>
      </c>
      <c r="L1717" s="1" t="s">
        <v>61</v>
      </c>
      <c r="M1717" s="1" t="s">
        <v>3823</v>
      </c>
      <c r="N1717" s="1">
        <v>9</v>
      </c>
      <c r="O1717" s="1" t="s">
        <v>21</v>
      </c>
      <c r="P1717" s="1" t="s">
        <v>22</v>
      </c>
      <c r="Q1717" s="1" t="s">
        <v>3376</v>
      </c>
      <c r="S1717" s="1" t="s">
        <v>61</v>
      </c>
      <c r="V1717" s="1" t="s">
        <v>3375</v>
      </c>
      <c r="W1717" s="1">
        <v>13.905239999999999</v>
      </c>
      <c r="X1717" s="1">
        <v>-84.859800000000007</v>
      </c>
    </row>
    <row r="1718" spans="1:24">
      <c r="A1718" s="1">
        <v>1717</v>
      </c>
      <c r="B1718" s="1" t="s">
        <v>3377</v>
      </c>
      <c r="C1718" s="1" t="s">
        <v>1088</v>
      </c>
      <c r="D1718" s="1">
        <v>13.90597</v>
      </c>
      <c r="E1718" s="1">
        <v>-84.604889999999997</v>
      </c>
      <c r="F1718" s="1" t="s">
        <v>3823</v>
      </c>
      <c r="G1718" s="1">
        <v>9</v>
      </c>
      <c r="H1718" s="1" t="s">
        <v>3024</v>
      </c>
      <c r="I1718" s="1" t="s">
        <v>22</v>
      </c>
      <c r="J1718" s="1" t="s">
        <v>3363</v>
      </c>
      <c r="L1718" s="1" t="s">
        <v>61</v>
      </c>
      <c r="M1718" s="1" t="s">
        <v>216</v>
      </c>
      <c r="N1718" s="1">
        <v>0</v>
      </c>
      <c r="O1718" s="1" t="s">
        <v>21</v>
      </c>
      <c r="P1718" s="1" t="s">
        <v>25</v>
      </c>
      <c r="Q1718" s="1" t="s">
        <v>3378</v>
      </c>
      <c r="S1718" s="1" t="s">
        <v>21</v>
      </c>
      <c r="U1718" s="1" t="s">
        <v>3379</v>
      </c>
      <c r="V1718" s="1" t="s">
        <v>3377</v>
      </c>
      <c r="W1718" s="1">
        <v>13.90597</v>
      </c>
      <c r="X1718" s="1">
        <v>-84.604889999999997</v>
      </c>
    </row>
    <row r="1719" spans="1:24">
      <c r="A1719" s="1">
        <v>1718</v>
      </c>
      <c r="B1719" s="1" t="s">
        <v>3380</v>
      </c>
      <c r="C1719" s="1" t="s">
        <v>1088</v>
      </c>
      <c r="D1719" s="1">
        <v>13.90573</v>
      </c>
      <c r="E1719" s="1">
        <v>-85.582350000000005</v>
      </c>
      <c r="F1719" s="1" t="s">
        <v>3823</v>
      </c>
      <c r="G1719" s="1">
        <v>9</v>
      </c>
      <c r="H1719" s="1" t="s">
        <v>21</v>
      </c>
      <c r="I1719" s="1" t="s">
        <v>22</v>
      </c>
      <c r="J1719" s="1" t="s">
        <v>3363</v>
      </c>
      <c r="L1719" s="1" t="s">
        <v>61</v>
      </c>
      <c r="M1719" s="1" t="s">
        <v>216</v>
      </c>
      <c r="N1719" s="1">
        <v>2</v>
      </c>
      <c r="O1719" s="1" t="s">
        <v>21</v>
      </c>
      <c r="P1719" s="1" t="s">
        <v>25</v>
      </c>
      <c r="Q1719" s="1" t="s">
        <v>3367</v>
      </c>
      <c r="S1719" s="1" t="s">
        <v>21</v>
      </c>
      <c r="V1719" s="1" t="s">
        <v>3380</v>
      </c>
      <c r="W1719" s="1">
        <v>13.90573</v>
      </c>
      <c r="X1719" s="1">
        <v>-85.582350000000005</v>
      </c>
    </row>
    <row r="1720" spans="1:24">
      <c r="A1720" s="1">
        <v>1719</v>
      </c>
      <c r="B1720" s="1" t="s">
        <v>3381</v>
      </c>
      <c r="C1720" s="1" t="s">
        <v>1088</v>
      </c>
      <c r="D1720" s="1">
        <v>13.9057</v>
      </c>
      <c r="E1720" s="1">
        <v>-85.327340000000007</v>
      </c>
      <c r="F1720" s="1" t="s">
        <v>54</v>
      </c>
      <c r="G1720" s="1">
        <v>0</v>
      </c>
      <c r="H1720" s="1" t="s">
        <v>21</v>
      </c>
      <c r="I1720" s="1" t="s">
        <v>22</v>
      </c>
      <c r="J1720" s="1" t="s">
        <v>3363</v>
      </c>
      <c r="L1720" s="1" t="s">
        <v>61</v>
      </c>
      <c r="M1720" s="1" t="s">
        <v>3823</v>
      </c>
      <c r="N1720" s="1">
        <v>9</v>
      </c>
      <c r="O1720" s="1" t="s">
        <v>21</v>
      </c>
      <c r="P1720" s="1" t="s">
        <v>22</v>
      </c>
      <c r="Q1720" s="1" t="s">
        <v>3371</v>
      </c>
      <c r="S1720" s="1" t="s">
        <v>61</v>
      </c>
      <c r="V1720" s="1" t="s">
        <v>3381</v>
      </c>
      <c r="W1720" s="1">
        <v>13.9057</v>
      </c>
      <c r="X1720" s="1">
        <v>-85.327340000000007</v>
      </c>
    </row>
    <row r="1721" spans="1:24">
      <c r="A1721" s="1">
        <v>1720</v>
      </c>
      <c r="B1721" s="1" t="s">
        <v>3382</v>
      </c>
      <c r="C1721" s="1" t="s">
        <v>1088</v>
      </c>
      <c r="D1721" s="1">
        <v>13.90564</v>
      </c>
      <c r="E1721" s="1">
        <v>-85.07235</v>
      </c>
      <c r="F1721" s="1" t="s">
        <v>3823</v>
      </c>
      <c r="G1721" s="1">
        <v>9</v>
      </c>
      <c r="H1721" s="1" t="s">
        <v>21</v>
      </c>
      <c r="I1721" s="1" t="s">
        <v>22</v>
      </c>
      <c r="J1721" s="1" t="s">
        <v>3363</v>
      </c>
      <c r="L1721" s="1" t="s">
        <v>61</v>
      </c>
      <c r="M1721" s="1" t="s">
        <v>3823</v>
      </c>
      <c r="N1721" s="1">
        <v>9</v>
      </c>
      <c r="O1721" s="1" t="s">
        <v>21</v>
      </c>
      <c r="P1721" s="1" t="s">
        <v>22</v>
      </c>
      <c r="Q1721" s="1" t="s">
        <v>3376</v>
      </c>
      <c r="S1721" s="1" t="s">
        <v>61</v>
      </c>
      <c r="V1721" s="1" t="s">
        <v>3382</v>
      </c>
      <c r="W1721" s="1">
        <v>13.90564</v>
      </c>
      <c r="X1721" s="1">
        <v>-85.07235</v>
      </c>
    </row>
    <row r="1722" spans="1:24">
      <c r="A1722" s="1">
        <v>1721</v>
      </c>
      <c r="B1722" s="1" t="s">
        <v>3383</v>
      </c>
      <c r="C1722" s="1" t="s">
        <v>1088</v>
      </c>
      <c r="D1722" s="1">
        <v>13.99141</v>
      </c>
      <c r="E1722" s="1">
        <v>-85.709569999999999</v>
      </c>
      <c r="F1722" s="1" t="s">
        <v>216</v>
      </c>
      <c r="G1722" s="1">
        <v>0</v>
      </c>
      <c r="H1722" s="1" t="s">
        <v>21</v>
      </c>
      <c r="I1722" s="1" t="s">
        <v>22</v>
      </c>
      <c r="J1722" s="1" t="s">
        <v>3384</v>
      </c>
      <c r="L1722" s="1" t="s">
        <v>61</v>
      </c>
      <c r="M1722" s="1" t="s">
        <v>686</v>
      </c>
      <c r="N1722" s="1">
        <v>0</v>
      </c>
      <c r="O1722" s="1" t="s">
        <v>21</v>
      </c>
      <c r="P1722" s="1" t="s">
        <v>25</v>
      </c>
      <c r="Q1722" s="1" t="s">
        <v>3367</v>
      </c>
      <c r="S1722" s="1" t="s">
        <v>21</v>
      </c>
      <c r="U1722" s="1" t="s">
        <v>3385</v>
      </c>
      <c r="V1722" s="1" t="s">
        <v>3383</v>
      </c>
      <c r="W1722" s="1">
        <v>13.99141</v>
      </c>
      <c r="X1722" s="1">
        <v>-85.709569999999999</v>
      </c>
    </row>
    <row r="1723" spans="1:24">
      <c r="A1723" s="1">
        <v>1722</v>
      </c>
      <c r="B1723" s="1" t="s">
        <v>3386</v>
      </c>
      <c r="C1723" s="1" t="s">
        <v>1088</v>
      </c>
      <c r="D1723" s="1">
        <v>13.905609999999999</v>
      </c>
      <c r="E1723" s="1">
        <v>-84.902349999999998</v>
      </c>
      <c r="F1723" s="1" t="s">
        <v>3823</v>
      </c>
      <c r="G1723" s="1">
        <v>9</v>
      </c>
      <c r="H1723" s="1" t="s">
        <v>21</v>
      </c>
      <c r="I1723" s="1" t="s">
        <v>22</v>
      </c>
      <c r="J1723" s="1" t="s">
        <v>3363</v>
      </c>
      <c r="L1723" s="1" t="s">
        <v>61</v>
      </c>
      <c r="M1723" s="1" t="s">
        <v>3823</v>
      </c>
      <c r="N1723" s="1">
        <v>9</v>
      </c>
      <c r="O1723" s="1" t="s">
        <v>21</v>
      </c>
      <c r="P1723" s="1" t="s">
        <v>25</v>
      </c>
      <c r="Q1723" s="1" t="s">
        <v>3387</v>
      </c>
      <c r="S1723" s="1" t="s">
        <v>21</v>
      </c>
      <c r="V1723" s="1" t="s">
        <v>3386</v>
      </c>
      <c r="W1723" s="1">
        <v>13.905609999999999</v>
      </c>
      <c r="X1723" s="1">
        <v>-84.902349999999998</v>
      </c>
    </row>
    <row r="1724" spans="1:24">
      <c r="A1724" s="1">
        <v>1723</v>
      </c>
      <c r="B1724" s="1" t="s">
        <v>3388</v>
      </c>
      <c r="C1724" s="1" t="s">
        <v>1088</v>
      </c>
      <c r="D1724" s="1">
        <v>13.99094</v>
      </c>
      <c r="E1724" s="1">
        <v>-85.454340000000002</v>
      </c>
      <c r="F1724" s="1" t="s">
        <v>216</v>
      </c>
      <c r="G1724" s="1">
        <v>0</v>
      </c>
      <c r="H1724" s="1" t="s">
        <v>21</v>
      </c>
      <c r="I1724" s="1" t="s">
        <v>22</v>
      </c>
      <c r="J1724" s="1" t="s">
        <v>3363</v>
      </c>
      <c r="L1724" s="1" t="s">
        <v>61</v>
      </c>
      <c r="M1724" s="1" t="s">
        <v>54</v>
      </c>
      <c r="N1724" s="1">
        <v>2</v>
      </c>
      <c r="O1724" s="1" t="s">
        <v>21</v>
      </c>
      <c r="P1724" s="1" t="s">
        <v>25</v>
      </c>
      <c r="Q1724" s="1" t="s">
        <v>3367</v>
      </c>
      <c r="S1724" s="1" t="s">
        <v>21</v>
      </c>
      <c r="V1724" s="1" t="s">
        <v>3388</v>
      </c>
      <c r="W1724" s="1">
        <v>13.99094</v>
      </c>
      <c r="X1724" s="1">
        <v>-85.454340000000002</v>
      </c>
    </row>
    <row r="1725" spans="1:24">
      <c r="A1725" s="1">
        <v>1724</v>
      </c>
      <c r="B1725" s="1" t="s">
        <v>3389</v>
      </c>
      <c r="C1725" s="1" t="s">
        <v>1088</v>
      </c>
      <c r="D1725" s="1">
        <v>13.90558</v>
      </c>
      <c r="E1725" s="1">
        <v>-84.647350000000003</v>
      </c>
      <c r="F1725" s="1" t="s">
        <v>3823</v>
      </c>
      <c r="G1725" s="1">
        <v>9</v>
      </c>
      <c r="H1725" s="1" t="s">
        <v>21</v>
      </c>
      <c r="I1725" s="1" t="s">
        <v>22</v>
      </c>
      <c r="J1725" s="1" t="s">
        <v>3342</v>
      </c>
      <c r="L1725" s="1" t="s">
        <v>61</v>
      </c>
      <c r="M1725" s="1" t="s">
        <v>3822</v>
      </c>
      <c r="N1725" s="1">
        <v>6</v>
      </c>
      <c r="O1725" s="1" t="s">
        <v>21</v>
      </c>
      <c r="P1725" s="1" t="s">
        <v>25</v>
      </c>
      <c r="Q1725" s="1" t="s">
        <v>3378</v>
      </c>
      <c r="S1725" s="1" t="s">
        <v>21</v>
      </c>
      <c r="V1725" s="1" t="s">
        <v>3389</v>
      </c>
      <c r="W1725" s="1">
        <v>13.90558</v>
      </c>
      <c r="X1725" s="1">
        <v>-84.647350000000003</v>
      </c>
    </row>
    <row r="1726" spans="1:24">
      <c r="A1726" s="1">
        <v>1725</v>
      </c>
      <c r="B1726" s="1" t="s">
        <v>3390</v>
      </c>
      <c r="C1726" s="1" t="s">
        <v>1088</v>
      </c>
      <c r="D1726" s="1">
        <v>13.990309999999999</v>
      </c>
      <c r="E1726" s="1">
        <v>-85.199129999999997</v>
      </c>
      <c r="F1726" s="1" t="s">
        <v>3823</v>
      </c>
      <c r="G1726" s="1">
        <v>9</v>
      </c>
      <c r="H1726" s="1" t="s">
        <v>21</v>
      </c>
      <c r="I1726" s="1" t="s">
        <v>22</v>
      </c>
      <c r="J1726" s="1" t="s">
        <v>3363</v>
      </c>
      <c r="L1726" s="1" t="s">
        <v>61</v>
      </c>
      <c r="M1726" s="1" t="s">
        <v>54</v>
      </c>
      <c r="N1726" s="1">
        <v>1</v>
      </c>
      <c r="O1726" s="1" t="s">
        <v>21</v>
      </c>
      <c r="P1726" s="1" t="s">
        <v>25</v>
      </c>
      <c r="Q1726" s="1" t="s">
        <v>3374</v>
      </c>
      <c r="S1726" s="1" t="s">
        <v>21</v>
      </c>
      <c r="V1726" s="1" t="s">
        <v>3390</v>
      </c>
      <c r="W1726" s="1">
        <v>13.990309999999999</v>
      </c>
      <c r="X1726" s="1">
        <v>-85.199129999999997</v>
      </c>
    </row>
    <row r="1727" spans="1:24">
      <c r="A1727" s="1">
        <v>1726</v>
      </c>
      <c r="B1727" s="1" t="s">
        <v>3391</v>
      </c>
      <c r="C1727" s="1" t="s">
        <v>1088</v>
      </c>
      <c r="D1727" s="1">
        <v>13.99091</v>
      </c>
      <c r="E1727" s="1">
        <v>-84.944149999999993</v>
      </c>
      <c r="F1727" s="1" t="s">
        <v>3823</v>
      </c>
      <c r="G1727" s="1">
        <v>9</v>
      </c>
      <c r="H1727" s="1" t="s">
        <v>21</v>
      </c>
      <c r="I1727" s="1" t="s">
        <v>22</v>
      </c>
      <c r="J1727" s="1" t="s">
        <v>3363</v>
      </c>
      <c r="L1727" s="1" t="s">
        <v>61</v>
      </c>
      <c r="M1727" s="1" t="s">
        <v>3823</v>
      </c>
      <c r="N1727" s="1">
        <v>9</v>
      </c>
      <c r="O1727" s="1" t="s">
        <v>21</v>
      </c>
      <c r="P1727" s="1" t="s">
        <v>22</v>
      </c>
      <c r="Q1727" s="1" t="s">
        <v>3376</v>
      </c>
      <c r="S1727" s="1" t="s">
        <v>61</v>
      </c>
      <c r="V1727" s="1" t="s">
        <v>3391</v>
      </c>
      <c r="W1727" s="1">
        <v>13.99091</v>
      </c>
      <c r="X1727" s="1">
        <v>-84.944149999999993</v>
      </c>
    </row>
    <row r="1728" spans="1:24">
      <c r="A1728" s="1">
        <v>1727</v>
      </c>
      <c r="B1728" s="1" t="s">
        <v>3392</v>
      </c>
      <c r="C1728" s="1" t="s">
        <v>1088</v>
      </c>
      <c r="D1728" s="1">
        <v>13.99011</v>
      </c>
      <c r="E1728" s="1">
        <v>-84.688959999999994</v>
      </c>
      <c r="F1728" s="1" t="s">
        <v>3823</v>
      </c>
      <c r="G1728" s="1">
        <v>9</v>
      </c>
      <c r="H1728" s="1" t="s">
        <v>21</v>
      </c>
      <c r="I1728" s="1" t="s">
        <v>22</v>
      </c>
      <c r="J1728" s="1" t="s">
        <v>3342</v>
      </c>
      <c r="L1728" s="1" t="s">
        <v>61</v>
      </c>
      <c r="M1728" s="1" t="s">
        <v>3823</v>
      </c>
      <c r="N1728" s="1">
        <v>9</v>
      </c>
      <c r="O1728" s="1" t="s">
        <v>21</v>
      </c>
      <c r="P1728" s="1" t="s">
        <v>25</v>
      </c>
      <c r="Q1728" s="1" t="s">
        <v>3378</v>
      </c>
      <c r="S1728" s="1" t="s">
        <v>21</v>
      </c>
      <c r="V1728" s="1" t="s">
        <v>3392</v>
      </c>
      <c r="W1728" s="1">
        <v>13.99011</v>
      </c>
      <c r="X1728" s="1">
        <v>-84.688959999999994</v>
      </c>
    </row>
    <row r="1729" spans="1:24">
      <c r="A1729" s="1">
        <v>1728</v>
      </c>
      <c r="B1729" s="1" t="s">
        <v>3393</v>
      </c>
      <c r="C1729" s="1" t="s">
        <v>1088</v>
      </c>
      <c r="D1729" s="1">
        <v>13.99118</v>
      </c>
      <c r="E1729" s="1">
        <v>-85.666989999999998</v>
      </c>
      <c r="F1729" s="1" t="s">
        <v>20</v>
      </c>
      <c r="G1729" s="1">
        <v>0</v>
      </c>
      <c r="H1729" s="1" t="s">
        <v>21</v>
      </c>
      <c r="I1729" s="1" t="s">
        <v>22</v>
      </c>
      <c r="J1729" s="1" t="s">
        <v>3329</v>
      </c>
      <c r="L1729" s="1" t="s">
        <v>61</v>
      </c>
      <c r="M1729" s="1" t="s">
        <v>20</v>
      </c>
      <c r="N1729" s="1">
        <v>0</v>
      </c>
      <c r="O1729" s="1" t="s">
        <v>21</v>
      </c>
      <c r="P1729" s="1" t="s">
        <v>25</v>
      </c>
      <c r="Q1729" s="1" t="s">
        <v>3367</v>
      </c>
      <c r="S1729" s="1" t="s">
        <v>21</v>
      </c>
      <c r="U1729" s="1" t="s">
        <v>3394</v>
      </c>
      <c r="V1729" s="1" t="s">
        <v>3393</v>
      </c>
      <c r="W1729" s="1">
        <v>13.99118</v>
      </c>
      <c r="X1729" s="1">
        <v>-85.666989999999998</v>
      </c>
    </row>
    <row r="1730" spans="1:24">
      <c r="A1730" s="1">
        <v>1729</v>
      </c>
      <c r="B1730" s="1" t="s">
        <v>3395</v>
      </c>
      <c r="C1730" s="1" t="s">
        <v>1088</v>
      </c>
      <c r="D1730" s="1">
        <v>13.99066</v>
      </c>
      <c r="E1730" s="1">
        <v>-85.411760000000001</v>
      </c>
      <c r="F1730" s="1" t="s">
        <v>3823</v>
      </c>
      <c r="G1730" s="1">
        <v>9</v>
      </c>
      <c r="H1730" s="1" t="s">
        <v>21</v>
      </c>
      <c r="I1730" s="1" t="s">
        <v>22</v>
      </c>
      <c r="J1730" s="1" t="s">
        <v>3363</v>
      </c>
      <c r="L1730" s="1" t="s">
        <v>61</v>
      </c>
      <c r="M1730" s="1" t="s">
        <v>3823</v>
      </c>
      <c r="N1730" s="1">
        <v>9</v>
      </c>
      <c r="O1730" s="1" t="s">
        <v>21</v>
      </c>
      <c r="P1730" s="1" t="s">
        <v>22</v>
      </c>
      <c r="Q1730" s="1" t="s">
        <v>3371</v>
      </c>
      <c r="S1730" s="1" t="s">
        <v>61</v>
      </c>
      <c r="V1730" s="1" t="s">
        <v>3395</v>
      </c>
      <c r="W1730" s="1">
        <v>13.99066</v>
      </c>
      <c r="X1730" s="1">
        <v>-85.411760000000001</v>
      </c>
    </row>
    <row r="1731" spans="1:24">
      <c r="A1731" s="1">
        <v>1730</v>
      </c>
      <c r="B1731" s="1" t="s">
        <v>3396</v>
      </c>
      <c r="C1731" s="1" t="s">
        <v>1088</v>
      </c>
      <c r="D1731" s="1">
        <v>13.99062</v>
      </c>
      <c r="E1731" s="1">
        <v>-85.156670000000005</v>
      </c>
      <c r="F1731" s="1" t="s">
        <v>3822</v>
      </c>
      <c r="G1731" s="1">
        <v>6</v>
      </c>
      <c r="H1731" s="1" t="s">
        <v>21</v>
      </c>
      <c r="I1731" s="1" t="s">
        <v>22</v>
      </c>
      <c r="J1731" s="1" t="s">
        <v>3363</v>
      </c>
      <c r="L1731" s="1" t="s">
        <v>61</v>
      </c>
      <c r="M1731" s="1" t="s">
        <v>3822</v>
      </c>
      <c r="N1731" s="1">
        <v>5</v>
      </c>
      <c r="O1731" s="1" t="s">
        <v>21</v>
      </c>
      <c r="P1731" s="1" t="s">
        <v>25</v>
      </c>
      <c r="Q1731" s="1" t="s">
        <v>3397</v>
      </c>
      <c r="S1731" s="1" t="s">
        <v>21</v>
      </c>
      <c r="V1731" s="1" t="s">
        <v>3396</v>
      </c>
      <c r="W1731" s="1">
        <v>13.99062</v>
      </c>
      <c r="X1731" s="1">
        <v>-85.156670000000005</v>
      </c>
    </row>
    <row r="1732" spans="1:24">
      <c r="A1732" s="1">
        <v>1731</v>
      </c>
      <c r="B1732" s="1" t="s">
        <v>3398</v>
      </c>
      <c r="C1732" s="1" t="s">
        <v>1088</v>
      </c>
      <c r="D1732" s="1">
        <v>13.990550000000001</v>
      </c>
      <c r="E1732" s="1">
        <v>-84.901579999999996</v>
      </c>
      <c r="F1732" s="1" t="s">
        <v>3823</v>
      </c>
      <c r="G1732" s="1">
        <v>9</v>
      </c>
      <c r="H1732" s="1" t="s">
        <v>21</v>
      </c>
      <c r="I1732" s="1" t="s">
        <v>22</v>
      </c>
      <c r="J1732" s="1" t="s">
        <v>3363</v>
      </c>
      <c r="L1732" s="1" t="s">
        <v>61</v>
      </c>
      <c r="M1732" s="1" t="s">
        <v>3823</v>
      </c>
      <c r="N1732" s="1">
        <v>9</v>
      </c>
      <c r="O1732" s="1" t="s">
        <v>21</v>
      </c>
      <c r="P1732" s="1" t="s">
        <v>25</v>
      </c>
      <c r="Q1732" s="1" t="s">
        <v>3387</v>
      </c>
      <c r="S1732" s="1" t="s">
        <v>21</v>
      </c>
      <c r="V1732" s="1" t="s">
        <v>3398</v>
      </c>
      <c r="W1732" s="1">
        <v>13.990550000000001</v>
      </c>
      <c r="X1732" s="1">
        <v>-84.901579999999996</v>
      </c>
    </row>
    <row r="1733" spans="1:24">
      <c r="A1733" s="1">
        <v>1732</v>
      </c>
      <c r="B1733" s="1" t="s">
        <v>3399</v>
      </c>
      <c r="C1733" s="1" t="s">
        <v>1088</v>
      </c>
      <c r="D1733" s="1">
        <v>14.07596</v>
      </c>
      <c r="E1733" s="1">
        <v>-85.284899999999993</v>
      </c>
      <c r="F1733" s="1" t="s">
        <v>3822</v>
      </c>
      <c r="G1733" s="1">
        <v>6</v>
      </c>
      <c r="H1733" s="1" t="s">
        <v>21</v>
      </c>
      <c r="I1733" s="1" t="s">
        <v>22</v>
      </c>
      <c r="J1733" s="1" t="s">
        <v>3342</v>
      </c>
      <c r="L1733" s="1" t="s">
        <v>61</v>
      </c>
      <c r="M1733" s="1" t="s">
        <v>3822</v>
      </c>
      <c r="N1733" s="1">
        <v>6</v>
      </c>
      <c r="O1733" s="1" t="s">
        <v>21</v>
      </c>
      <c r="P1733" s="1" t="s">
        <v>25</v>
      </c>
      <c r="Q1733" s="1" t="s">
        <v>3400</v>
      </c>
      <c r="S1733" s="1" t="s">
        <v>21</v>
      </c>
      <c r="V1733" s="1" t="s">
        <v>3399</v>
      </c>
      <c r="W1733" s="1">
        <v>14.07596</v>
      </c>
      <c r="X1733" s="1">
        <v>-85.284899999999993</v>
      </c>
    </row>
    <row r="1734" spans="1:24">
      <c r="A1734" s="1">
        <v>1733</v>
      </c>
      <c r="B1734" s="1" t="s">
        <v>3401</v>
      </c>
      <c r="C1734" s="1" t="s">
        <v>1088</v>
      </c>
      <c r="D1734" s="1">
        <v>13.99047</v>
      </c>
      <c r="E1734" s="1">
        <v>-84.561459999999997</v>
      </c>
      <c r="F1734" s="1" t="s">
        <v>3822</v>
      </c>
      <c r="G1734" s="1">
        <v>4</v>
      </c>
      <c r="H1734" s="1" t="s">
        <v>21</v>
      </c>
      <c r="I1734" s="1" t="s">
        <v>22</v>
      </c>
      <c r="J1734" s="1" t="s">
        <v>3363</v>
      </c>
      <c r="L1734" s="1" t="s">
        <v>61</v>
      </c>
      <c r="M1734" s="1" t="s">
        <v>54</v>
      </c>
      <c r="N1734" s="1">
        <v>2</v>
      </c>
      <c r="O1734" s="1" t="s">
        <v>21</v>
      </c>
      <c r="P1734" s="1" t="s">
        <v>22</v>
      </c>
      <c r="Q1734" s="1" t="s">
        <v>3402</v>
      </c>
      <c r="S1734" s="1" t="s">
        <v>61</v>
      </c>
      <c r="V1734" s="1" t="s">
        <v>3401</v>
      </c>
      <c r="W1734" s="1">
        <v>13.99047</v>
      </c>
      <c r="X1734" s="1">
        <v>-84.561459999999997</v>
      </c>
    </row>
    <row r="1735" spans="1:24">
      <c r="A1735" s="1">
        <v>1734</v>
      </c>
      <c r="B1735" s="1" t="s">
        <v>3403</v>
      </c>
      <c r="C1735" s="1" t="s">
        <v>1088</v>
      </c>
      <c r="D1735" s="1">
        <v>14.07596</v>
      </c>
      <c r="E1735" s="1">
        <v>-84.944900000000004</v>
      </c>
      <c r="F1735" s="1" t="s">
        <v>3822</v>
      </c>
      <c r="G1735" s="1">
        <v>5</v>
      </c>
      <c r="H1735" s="1" t="s">
        <v>21</v>
      </c>
      <c r="I1735" s="1" t="s">
        <v>22</v>
      </c>
      <c r="J1735" s="1" t="s">
        <v>3363</v>
      </c>
      <c r="L1735" s="1" t="s">
        <v>61</v>
      </c>
      <c r="M1735" s="1" t="s">
        <v>3822</v>
      </c>
      <c r="N1735" s="1">
        <v>5</v>
      </c>
      <c r="O1735" s="1" t="s">
        <v>21</v>
      </c>
      <c r="P1735" s="1" t="s">
        <v>25</v>
      </c>
      <c r="Q1735" s="1" t="s">
        <v>3387</v>
      </c>
      <c r="S1735" s="1" t="s">
        <v>21</v>
      </c>
      <c r="V1735" s="1" t="s">
        <v>3403</v>
      </c>
      <c r="W1735" s="1">
        <v>14.07596</v>
      </c>
      <c r="X1735" s="1">
        <v>-84.944900000000004</v>
      </c>
    </row>
    <row r="1736" spans="1:24">
      <c r="A1736" s="1">
        <v>1735</v>
      </c>
      <c r="B1736" s="1" t="s">
        <v>3404</v>
      </c>
      <c r="C1736" s="1" t="s">
        <v>1088</v>
      </c>
      <c r="D1736" s="1">
        <v>14.07516</v>
      </c>
      <c r="E1736" s="1">
        <v>-84.68974</v>
      </c>
      <c r="F1736" s="1" t="s">
        <v>216</v>
      </c>
      <c r="G1736" s="1">
        <v>0</v>
      </c>
      <c r="H1736" s="1" t="s">
        <v>21</v>
      </c>
      <c r="I1736" s="1" t="s">
        <v>22</v>
      </c>
      <c r="J1736" s="1" t="s">
        <v>3342</v>
      </c>
      <c r="L1736" s="1" t="s">
        <v>61</v>
      </c>
      <c r="M1736" s="1" t="s">
        <v>216</v>
      </c>
      <c r="N1736" s="1">
        <v>0</v>
      </c>
      <c r="O1736" s="1" t="s">
        <v>21</v>
      </c>
      <c r="P1736" s="1" t="s">
        <v>25</v>
      </c>
      <c r="Q1736" s="1" t="s">
        <v>3378</v>
      </c>
      <c r="S1736" s="1" t="s">
        <v>21</v>
      </c>
      <c r="V1736" s="1" t="s">
        <v>3404</v>
      </c>
      <c r="W1736" s="1">
        <v>14.07516</v>
      </c>
      <c r="X1736" s="1">
        <v>-84.68974</v>
      </c>
    </row>
    <row r="1737" spans="1:24">
      <c r="A1737" s="1">
        <v>1736</v>
      </c>
      <c r="B1737" s="1" t="s">
        <v>3405</v>
      </c>
      <c r="C1737" s="1" t="s">
        <v>1088</v>
      </c>
      <c r="D1737" s="1">
        <v>14.075659999999999</v>
      </c>
      <c r="E1737" s="1">
        <v>-85.242310000000003</v>
      </c>
      <c r="F1737" s="1" t="s">
        <v>3823</v>
      </c>
      <c r="G1737" s="1">
        <v>9</v>
      </c>
      <c r="H1737" s="1" t="s">
        <v>21</v>
      </c>
      <c r="I1737" s="1" t="s">
        <v>22</v>
      </c>
      <c r="J1737" s="1" t="s">
        <v>3363</v>
      </c>
      <c r="L1737" s="1" t="s">
        <v>61</v>
      </c>
      <c r="M1737" s="1" t="s">
        <v>3823</v>
      </c>
      <c r="N1737" s="1">
        <v>9</v>
      </c>
      <c r="O1737" s="1" t="s">
        <v>21</v>
      </c>
      <c r="P1737" s="1" t="s">
        <v>25</v>
      </c>
      <c r="Q1737" s="1" t="s">
        <v>3400</v>
      </c>
      <c r="S1737" s="1" t="s">
        <v>21</v>
      </c>
      <c r="V1737" s="1" t="s">
        <v>3405</v>
      </c>
      <c r="W1737" s="1">
        <v>14.075659999999999</v>
      </c>
      <c r="X1737" s="1">
        <v>-85.242310000000003</v>
      </c>
    </row>
    <row r="1738" spans="1:24">
      <c r="A1738" s="1">
        <v>1737</v>
      </c>
      <c r="B1738" s="1" t="s">
        <v>3406</v>
      </c>
      <c r="C1738" s="1" t="s">
        <v>1088</v>
      </c>
      <c r="D1738" s="1">
        <v>14.07563</v>
      </c>
      <c r="E1738" s="1">
        <v>-85.072310000000002</v>
      </c>
      <c r="F1738" s="1" t="s">
        <v>3823</v>
      </c>
      <c r="G1738" s="1">
        <v>9</v>
      </c>
      <c r="H1738" s="1" t="s">
        <v>21</v>
      </c>
      <c r="I1738" s="1" t="s">
        <v>22</v>
      </c>
      <c r="J1738" s="1" t="s">
        <v>3363</v>
      </c>
      <c r="L1738" s="1" t="s">
        <v>61</v>
      </c>
      <c r="M1738" s="1" t="s">
        <v>3823</v>
      </c>
      <c r="N1738" s="1">
        <v>9</v>
      </c>
      <c r="O1738" s="1" t="s">
        <v>21</v>
      </c>
      <c r="P1738" s="1" t="s">
        <v>25</v>
      </c>
      <c r="Q1738" s="1" t="s">
        <v>3374</v>
      </c>
      <c r="S1738" s="1" t="s">
        <v>21</v>
      </c>
      <c r="V1738" s="1" t="s">
        <v>3406</v>
      </c>
      <c r="W1738" s="1">
        <v>14.07563</v>
      </c>
      <c r="X1738" s="1">
        <v>-85.072310000000002</v>
      </c>
    </row>
    <row r="1739" spans="1:24">
      <c r="A1739" s="1">
        <v>1738</v>
      </c>
      <c r="B1739" s="1" t="s">
        <v>3407</v>
      </c>
      <c r="C1739" s="1" t="s">
        <v>1088</v>
      </c>
      <c r="D1739" s="1">
        <v>14.0756</v>
      </c>
      <c r="E1739" s="1">
        <v>-84.817310000000006</v>
      </c>
      <c r="F1739" s="1" t="s">
        <v>3823</v>
      </c>
      <c r="G1739" s="1">
        <v>9</v>
      </c>
      <c r="H1739" s="1" t="s">
        <v>21</v>
      </c>
      <c r="I1739" s="1" t="s">
        <v>22</v>
      </c>
      <c r="J1739" s="1" t="s">
        <v>3363</v>
      </c>
      <c r="L1739" s="1" t="s">
        <v>61</v>
      </c>
      <c r="M1739" s="1" t="s">
        <v>3823</v>
      </c>
      <c r="N1739" s="1">
        <v>9</v>
      </c>
      <c r="O1739" s="1" t="s">
        <v>21</v>
      </c>
      <c r="P1739" s="1" t="s">
        <v>25</v>
      </c>
      <c r="Q1739" s="1" t="s">
        <v>3387</v>
      </c>
      <c r="S1739" s="1" t="s">
        <v>21</v>
      </c>
      <c r="V1739" s="1" t="s">
        <v>3407</v>
      </c>
      <c r="W1739" s="1">
        <v>14.0756</v>
      </c>
      <c r="X1739" s="1">
        <v>-84.817310000000006</v>
      </c>
    </row>
    <row r="1740" spans="1:24">
      <c r="A1740" s="1">
        <v>1739</v>
      </c>
      <c r="B1740" s="1" t="s">
        <v>3408</v>
      </c>
      <c r="C1740" s="1" t="s">
        <v>1088</v>
      </c>
      <c r="D1740" s="1">
        <v>14.160920000000001</v>
      </c>
      <c r="E1740" s="1">
        <v>-85.284270000000006</v>
      </c>
      <c r="F1740" s="1" t="s">
        <v>3823</v>
      </c>
      <c r="G1740" s="1">
        <v>9</v>
      </c>
      <c r="H1740" s="1" t="s">
        <v>21</v>
      </c>
      <c r="I1740" s="1" t="s">
        <v>22</v>
      </c>
      <c r="J1740" s="1" t="s">
        <v>3363</v>
      </c>
      <c r="L1740" s="1" t="s">
        <v>61</v>
      </c>
      <c r="M1740" s="1" t="s">
        <v>3822</v>
      </c>
      <c r="N1740" s="1">
        <v>6</v>
      </c>
      <c r="O1740" s="1" t="s">
        <v>21</v>
      </c>
      <c r="P1740" s="1" t="s">
        <v>25</v>
      </c>
      <c r="Q1740" s="1" t="s">
        <v>3409</v>
      </c>
      <c r="S1740" s="1" t="s">
        <v>21</v>
      </c>
      <c r="V1740" s="1" t="s">
        <v>3408</v>
      </c>
      <c r="W1740" s="1">
        <v>14.160920000000001</v>
      </c>
      <c r="X1740" s="1">
        <v>-85.284270000000006</v>
      </c>
    </row>
    <row r="1741" spans="1:24">
      <c r="A1741" s="1">
        <v>1740</v>
      </c>
      <c r="B1741" s="1" t="s">
        <v>3410</v>
      </c>
      <c r="C1741" s="1" t="s">
        <v>1088</v>
      </c>
      <c r="D1741" s="1">
        <v>14.07554</v>
      </c>
      <c r="E1741" s="1">
        <v>-84.56232</v>
      </c>
      <c r="F1741" s="1" t="s">
        <v>3823</v>
      </c>
      <c r="G1741" s="1">
        <v>9</v>
      </c>
      <c r="H1741" s="1" t="s">
        <v>21</v>
      </c>
      <c r="I1741" s="1" t="s">
        <v>22</v>
      </c>
      <c r="J1741" s="1" t="s">
        <v>3342</v>
      </c>
      <c r="L1741" s="1" t="s">
        <v>61</v>
      </c>
      <c r="M1741" s="1" t="s">
        <v>54</v>
      </c>
      <c r="N1741" s="1">
        <v>1</v>
      </c>
      <c r="O1741" s="1" t="s">
        <v>21</v>
      </c>
      <c r="P1741" s="1" t="s">
        <v>25</v>
      </c>
      <c r="Q1741" s="1" t="s">
        <v>3378</v>
      </c>
      <c r="S1741" s="1" t="s">
        <v>21</v>
      </c>
      <c r="V1741" s="1" t="s">
        <v>3410</v>
      </c>
      <c r="W1741" s="1">
        <v>14.07554</v>
      </c>
      <c r="X1741" s="1">
        <v>-84.56232</v>
      </c>
    </row>
    <row r="1742" spans="1:24">
      <c r="A1742" s="1">
        <v>1741</v>
      </c>
      <c r="B1742" s="1" t="s">
        <v>3411</v>
      </c>
      <c r="C1742" s="1" t="s">
        <v>1088</v>
      </c>
      <c r="D1742" s="1">
        <v>14.16061</v>
      </c>
      <c r="E1742" s="1">
        <v>-85.241659999999996</v>
      </c>
      <c r="F1742" s="1" t="s">
        <v>216</v>
      </c>
      <c r="G1742" s="1">
        <v>1</v>
      </c>
      <c r="H1742" s="1" t="s">
        <v>21</v>
      </c>
      <c r="I1742" s="1" t="s">
        <v>22</v>
      </c>
      <c r="J1742" s="1" t="s">
        <v>3342</v>
      </c>
      <c r="L1742" s="1" t="s">
        <v>61</v>
      </c>
      <c r="M1742" s="1" t="s">
        <v>216</v>
      </c>
      <c r="N1742" s="1">
        <v>0</v>
      </c>
      <c r="O1742" s="1" t="s">
        <v>21</v>
      </c>
      <c r="P1742" s="1" t="s">
        <v>25</v>
      </c>
      <c r="Q1742" s="1" t="s">
        <v>3409</v>
      </c>
      <c r="S1742" s="1" t="s">
        <v>21</v>
      </c>
      <c r="V1742" s="1" t="s">
        <v>3411</v>
      </c>
      <c r="W1742" s="1">
        <v>14.16061</v>
      </c>
      <c r="X1742" s="1">
        <v>-85.241659999999996</v>
      </c>
    </row>
    <row r="1743" spans="1:24">
      <c r="A1743" s="1">
        <v>1742</v>
      </c>
      <c r="B1743" s="1" t="s">
        <v>3412</v>
      </c>
      <c r="C1743" s="1" t="s">
        <v>1088</v>
      </c>
      <c r="D1743" s="1">
        <v>14.245950000000001</v>
      </c>
      <c r="E1743" s="1">
        <v>-85.284899999999993</v>
      </c>
      <c r="F1743" s="1" t="s">
        <v>3823</v>
      </c>
      <c r="G1743" s="1">
        <v>9</v>
      </c>
      <c r="H1743" s="1" t="s">
        <v>21</v>
      </c>
      <c r="I1743" s="1" t="s">
        <v>22</v>
      </c>
      <c r="J1743" s="1" t="s">
        <v>3363</v>
      </c>
      <c r="L1743" s="1" t="s">
        <v>61</v>
      </c>
      <c r="M1743" s="1" t="s">
        <v>3823</v>
      </c>
      <c r="N1743" s="1">
        <v>9</v>
      </c>
      <c r="O1743" s="1" t="s">
        <v>21</v>
      </c>
      <c r="P1743" s="1" t="s">
        <v>25</v>
      </c>
      <c r="Q1743" s="1" t="s">
        <v>3409</v>
      </c>
      <c r="S1743" s="1" t="s">
        <v>21</v>
      </c>
      <c r="V1743" s="1" t="s">
        <v>3412</v>
      </c>
      <c r="W1743" s="1">
        <v>14.245950000000001</v>
      </c>
      <c r="X1743" s="1">
        <v>-85.284899999999993</v>
      </c>
    </row>
    <row r="1744" spans="1:24">
      <c r="A1744" s="1">
        <v>1743</v>
      </c>
      <c r="B1744" s="1" t="s">
        <v>3413</v>
      </c>
      <c r="C1744" s="1" t="s">
        <v>1088</v>
      </c>
      <c r="D1744" s="1">
        <v>14.24564</v>
      </c>
      <c r="E1744" s="1">
        <v>-85.242279999999994</v>
      </c>
      <c r="F1744" s="1" t="s">
        <v>3822</v>
      </c>
      <c r="G1744" s="1">
        <v>3</v>
      </c>
      <c r="H1744" s="1" t="s">
        <v>21</v>
      </c>
      <c r="I1744" s="1" t="s">
        <v>22</v>
      </c>
      <c r="J1744" s="1" t="s">
        <v>3363</v>
      </c>
      <c r="L1744" s="1" t="s">
        <v>61</v>
      </c>
      <c r="M1744" s="1" t="s">
        <v>54</v>
      </c>
      <c r="N1744" s="1">
        <v>2</v>
      </c>
      <c r="O1744" s="1" t="s">
        <v>21</v>
      </c>
      <c r="P1744" s="1" t="s">
        <v>25</v>
      </c>
      <c r="Q1744" s="1" t="s">
        <v>3409</v>
      </c>
      <c r="S1744" s="1" t="s">
        <v>21</v>
      </c>
      <c r="V1744" s="1" t="s">
        <v>3413</v>
      </c>
      <c r="W1744" s="1">
        <v>14.24564</v>
      </c>
      <c r="X1744" s="1">
        <v>-85.242279999999994</v>
      </c>
    </row>
    <row r="1745" spans="1:24">
      <c r="A1745" s="1">
        <v>1744</v>
      </c>
      <c r="B1745" s="1" t="s">
        <v>3414</v>
      </c>
      <c r="C1745" s="1" t="s">
        <v>1088</v>
      </c>
      <c r="D1745" s="1">
        <v>12.41818</v>
      </c>
      <c r="E1745" s="1">
        <v>-84.732240000000004</v>
      </c>
      <c r="F1745" s="1" t="s">
        <v>216</v>
      </c>
      <c r="G1745" s="1">
        <v>0</v>
      </c>
      <c r="H1745" s="1" t="s">
        <v>21</v>
      </c>
      <c r="I1745" s="1" t="s">
        <v>22</v>
      </c>
      <c r="J1745" s="1" t="s">
        <v>3266</v>
      </c>
      <c r="L1745" s="1" t="s">
        <v>61</v>
      </c>
      <c r="M1745" s="1" t="s">
        <v>216</v>
      </c>
      <c r="N1745" s="1">
        <v>0</v>
      </c>
      <c r="O1745" s="1" t="s">
        <v>24</v>
      </c>
      <c r="P1745" s="1" t="s">
        <v>3415</v>
      </c>
      <c r="Q1745" s="1" t="s">
        <v>3416</v>
      </c>
      <c r="S1745" s="1" t="s">
        <v>21</v>
      </c>
      <c r="V1745" s="1" t="s">
        <v>3414</v>
      </c>
      <c r="W1745" s="1">
        <v>12.41818</v>
      </c>
      <c r="X1745" s="1">
        <v>-84.732240000000004</v>
      </c>
    </row>
    <row r="1746" spans="1:24">
      <c r="A1746" s="1">
        <v>1745</v>
      </c>
      <c r="B1746" s="1" t="s">
        <v>3417</v>
      </c>
      <c r="C1746" s="1" t="s">
        <v>1088</v>
      </c>
      <c r="D1746" s="1">
        <v>12.41737</v>
      </c>
      <c r="E1746" s="1">
        <v>-84.477209999999999</v>
      </c>
      <c r="F1746" s="1" t="s">
        <v>216</v>
      </c>
      <c r="G1746" s="1">
        <v>0</v>
      </c>
      <c r="H1746" s="1" t="s">
        <v>24</v>
      </c>
      <c r="I1746" s="1" t="s">
        <v>22</v>
      </c>
      <c r="J1746" s="1" t="s">
        <v>3259</v>
      </c>
      <c r="L1746" s="1" t="s">
        <v>61</v>
      </c>
      <c r="M1746" s="1" t="s">
        <v>216</v>
      </c>
      <c r="N1746" s="1">
        <v>0</v>
      </c>
      <c r="O1746" s="1" t="s">
        <v>21</v>
      </c>
      <c r="P1746" s="1" t="s">
        <v>3415</v>
      </c>
      <c r="Q1746" s="1" t="s">
        <v>3418</v>
      </c>
      <c r="S1746" s="1" t="s">
        <v>21</v>
      </c>
      <c r="V1746" s="1" t="s">
        <v>3417</v>
      </c>
      <c r="W1746" s="1">
        <v>12.41737</v>
      </c>
      <c r="X1746" s="1">
        <v>-84.477209999999999</v>
      </c>
    </row>
    <row r="1747" spans="1:24">
      <c r="A1747" s="1">
        <v>1746</v>
      </c>
      <c r="B1747" s="1" t="s">
        <v>3419</v>
      </c>
      <c r="C1747" s="1" t="s">
        <v>1088</v>
      </c>
      <c r="D1747" s="1">
        <v>12.41808</v>
      </c>
      <c r="E1747" s="1">
        <v>-84.222170000000006</v>
      </c>
      <c r="F1747" s="1" t="s">
        <v>216</v>
      </c>
      <c r="G1747" s="1">
        <v>0</v>
      </c>
      <c r="H1747" s="1" t="s">
        <v>21</v>
      </c>
      <c r="I1747" s="1" t="s">
        <v>22</v>
      </c>
      <c r="J1747" s="1" t="s">
        <v>3259</v>
      </c>
      <c r="L1747" s="1" t="s">
        <v>61</v>
      </c>
      <c r="M1747" s="1" t="s">
        <v>54</v>
      </c>
      <c r="N1747" s="1">
        <v>2</v>
      </c>
      <c r="O1747" s="1" t="s">
        <v>21</v>
      </c>
      <c r="P1747" s="1" t="s">
        <v>3415</v>
      </c>
      <c r="Q1747" s="1" t="s">
        <v>3420</v>
      </c>
      <c r="S1747" s="1" t="s">
        <v>21</v>
      </c>
      <c r="V1747" s="1" t="s">
        <v>3419</v>
      </c>
      <c r="W1747" s="1">
        <v>12.41808</v>
      </c>
      <c r="X1747" s="1">
        <v>-84.222170000000006</v>
      </c>
    </row>
    <row r="1748" spans="1:24">
      <c r="A1748" s="1">
        <v>1747</v>
      </c>
      <c r="B1748" s="1" t="s">
        <v>3421</v>
      </c>
      <c r="C1748" s="1" t="s">
        <v>1088</v>
      </c>
      <c r="D1748" s="1">
        <v>12.417759999999999</v>
      </c>
      <c r="E1748" s="1">
        <v>-84.519710000000003</v>
      </c>
      <c r="F1748" s="1" t="s">
        <v>54</v>
      </c>
      <c r="G1748" s="1">
        <v>1</v>
      </c>
      <c r="H1748" s="1" t="s">
        <v>21</v>
      </c>
      <c r="I1748" s="1" t="s">
        <v>22</v>
      </c>
      <c r="J1748" s="1" t="s">
        <v>3259</v>
      </c>
      <c r="L1748" s="1" t="s">
        <v>61</v>
      </c>
      <c r="M1748" s="1" t="s">
        <v>54</v>
      </c>
      <c r="N1748" s="1">
        <v>2</v>
      </c>
      <c r="O1748" s="1" t="s">
        <v>21</v>
      </c>
      <c r="P1748" s="1" t="s">
        <v>3415</v>
      </c>
      <c r="Q1748" s="1" t="s">
        <v>3418</v>
      </c>
      <c r="S1748" s="1" t="s">
        <v>21</v>
      </c>
      <c r="V1748" s="1" t="s">
        <v>3421</v>
      </c>
      <c r="W1748" s="1">
        <v>12.417759999999999</v>
      </c>
      <c r="X1748" s="1">
        <v>-84.519710000000003</v>
      </c>
    </row>
    <row r="1749" spans="1:24">
      <c r="A1749" s="1">
        <v>1748</v>
      </c>
      <c r="B1749" s="1" t="s">
        <v>3422</v>
      </c>
      <c r="C1749" s="1" t="s">
        <v>1088</v>
      </c>
      <c r="D1749" s="1">
        <v>12.417680000000001</v>
      </c>
      <c r="E1749" s="1">
        <v>-84.264679999999998</v>
      </c>
      <c r="F1749" s="1" t="s">
        <v>216</v>
      </c>
      <c r="G1749" s="1">
        <v>1</v>
      </c>
      <c r="H1749" s="1" t="s">
        <v>21</v>
      </c>
      <c r="I1749" s="1" t="s">
        <v>22</v>
      </c>
      <c r="J1749" s="1" t="s">
        <v>3259</v>
      </c>
      <c r="L1749" s="1" t="s">
        <v>61</v>
      </c>
      <c r="M1749" s="1" t="s">
        <v>54</v>
      </c>
      <c r="N1749" s="1">
        <v>2</v>
      </c>
      <c r="O1749" s="1" t="s">
        <v>21</v>
      </c>
      <c r="P1749" s="1" t="s">
        <v>3415</v>
      </c>
      <c r="Q1749" s="1" t="s">
        <v>3420</v>
      </c>
      <c r="S1749" s="1" t="s">
        <v>21</v>
      </c>
      <c r="V1749" s="1" t="s">
        <v>3422</v>
      </c>
      <c r="W1749" s="1">
        <v>12.417680000000001</v>
      </c>
      <c r="X1749" s="1">
        <v>-84.264679999999998</v>
      </c>
    </row>
    <row r="1750" spans="1:24">
      <c r="A1750" s="1">
        <v>1749</v>
      </c>
      <c r="B1750" s="1" t="s">
        <v>3423</v>
      </c>
      <c r="C1750" s="1" t="s">
        <v>1088</v>
      </c>
      <c r="D1750" s="1">
        <v>12.502789999999999</v>
      </c>
      <c r="E1750" s="1">
        <v>-84.603949999999998</v>
      </c>
      <c r="F1750" s="1" t="s">
        <v>54</v>
      </c>
      <c r="G1750" s="1">
        <v>1</v>
      </c>
      <c r="H1750" s="1" t="s">
        <v>21</v>
      </c>
      <c r="I1750" s="1" t="s">
        <v>22</v>
      </c>
      <c r="J1750" s="1" t="s">
        <v>3266</v>
      </c>
      <c r="L1750" s="1" t="s">
        <v>61</v>
      </c>
      <c r="M1750" s="1" t="s">
        <v>54</v>
      </c>
      <c r="N1750" s="1">
        <v>0</v>
      </c>
      <c r="O1750" s="1" t="s">
        <v>24</v>
      </c>
      <c r="P1750" s="1" t="s">
        <v>3415</v>
      </c>
      <c r="Q1750" s="1" t="s">
        <v>3416</v>
      </c>
      <c r="S1750" s="1" t="s">
        <v>21</v>
      </c>
      <c r="V1750" s="1" t="s">
        <v>3423</v>
      </c>
      <c r="W1750" s="1">
        <v>12.502789999999999</v>
      </c>
      <c r="X1750" s="1">
        <v>-84.603949999999998</v>
      </c>
    </row>
    <row r="1751" spans="1:24">
      <c r="A1751" s="1">
        <v>1750</v>
      </c>
      <c r="B1751" s="1" t="s">
        <v>3424</v>
      </c>
      <c r="C1751" s="1" t="s">
        <v>1088</v>
      </c>
      <c r="D1751" s="1">
        <v>12.50268</v>
      </c>
      <c r="E1751" s="1">
        <v>-84.348830000000007</v>
      </c>
      <c r="F1751" s="1" t="s">
        <v>54</v>
      </c>
      <c r="G1751" s="1">
        <v>1</v>
      </c>
      <c r="H1751" s="1" t="s">
        <v>24</v>
      </c>
      <c r="I1751" s="1" t="s">
        <v>22</v>
      </c>
      <c r="J1751" s="1" t="s">
        <v>3266</v>
      </c>
      <c r="L1751" s="1" t="s">
        <v>61</v>
      </c>
      <c r="M1751" s="1" t="s">
        <v>54</v>
      </c>
      <c r="N1751" s="1">
        <v>2</v>
      </c>
      <c r="O1751" s="1" t="s">
        <v>21</v>
      </c>
      <c r="P1751" s="1" t="s">
        <v>22</v>
      </c>
      <c r="Q1751" s="1" t="s">
        <v>3267</v>
      </c>
      <c r="S1751" s="1" t="s">
        <v>61</v>
      </c>
      <c r="V1751" s="1" t="s">
        <v>3424</v>
      </c>
      <c r="W1751" s="1">
        <v>12.50268</v>
      </c>
      <c r="X1751" s="1">
        <v>-84.348830000000007</v>
      </c>
    </row>
    <row r="1752" spans="1:24">
      <c r="A1752" s="1">
        <v>1751</v>
      </c>
      <c r="B1752" s="1" t="s">
        <v>3425</v>
      </c>
      <c r="C1752" s="1" t="s">
        <v>1088</v>
      </c>
      <c r="D1752" s="1">
        <v>12.58784</v>
      </c>
      <c r="E1752" s="1">
        <v>-84.774720000000002</v>
      </c>
      <c r="F1752" s="1" t="s">
        <v>216</v>
      </c>
      <c r="G1752" s="1">
        <v>0</v>
      </c>
      <c r="H1752" s="1" t="s">
        <v>21</v>
      </c>
      <c r="I1752" s="1" t="s">
        <v>22</v>
      </c>
      <c r="J1752" s="1" t="s">
        <v>3266</v>
      </c>
      <c r="L1752" s="1" t="s">
        <v>61</v>
      </c>
      <c r="M1752" s="1" t="s">
        <v>216</v>
      </c>
      <c r="N1752" s="1">
        <v>0</v>
      </c>
      <c r="O1752" s="1" t="s">
        <v>21</v>
      </c>
      <c r="P1752" s="1" t="s">
        <v>3415</v>
      </c>
      <c r="Q1752" s="1" t="s">
        <v>3426</v>
      </c>
      <c r="S1752" s="1" t="s">
        <v>21</v>
      </c>
      <c r="V1752" s="1" t="s">
        <v>3425</v>
      </c>
      <c r="W1752" s="1">
        <v>12.58784</v>
      </c>
      <c r="X1752" s="1">
        <v>-84.774720000000002</v>
      </c>
    </row>
    <row r="1753" spans="1:24">
      <c r="A1753" s="1">
        <v>1752</v>
      </c>
      <c r="B1753" s="1" t="s">
        <v>3427</v>
      </c>
      <c r="C1753" s="1" t="s">
        <v>1088</v>
      </c>
      <c r="D1753" s="1">
        <v>12.672779999999999</v>
      </c>
      <c r="E1753" s="1">
        <v>-84.688940000000002</v>
      </c>
      <c r="F1753" s="1" t="s">
        <v>54</v>
      </c>
      <c r="G1753" s="1">
        <v>2</v>
      </c>
      <c r="H1753" s="1" t="s">
        <v>21</v>
      </c>
      <c r="I1753" s="1" t="s">
        <v>1087</v>
      </c>
      <c r="J1753" s="1" t="s">
        <v>3428</v>
      </c>
      <c r="L1753" s="1" t="s">
        <v>24</v>
      </c>
      <c r="M1753" s="1" t="s">
        <v>54</v>
      </c>
      <c r="N1753" s="1">
        <v>2</v>
      </c>
      <c r="O1753" s="1" t="s">
        <v>21</v>
      </c>
      <c r="P1753" s="1" t="s">
        <v>3415</v>
      </c>
      <c r="Q1753" s="1" t="s">
        <v>3426</v>
      </c>
      <c r="S1753" s="1" t="s">
        <v>21</v>
      </c>
      <c r="V1753" s="1" t="s">
        <v>3427</v>
      </c>
      <c r="W1753" s="1">
        <v>12.672779999999999</v>
      </c>
      <c r="X1753" s="1">
        <v>-84.688940000000002</v>
      </c>
    </row>
    <row r="1754" spans="1:24">
      <c r="A1754" s="1">
        <v>1753</v>
      </c>
      <c r="B1754" s="1" t="s">
        <v>3429</v>
      </c>
      <c r="C1754" s="1" t="s">
        <v>1088</v>
      </c>
      <c r="D1754" s="1">
        <v>12.757820000000001</v>
      </c>
      <c r="E1754" s="1">
        <v>-84.774690000000007</v>
      </c>
      <c r="F1754" s="1" t="s">
        <v>216</v>
      </c>
      <c r="G1754" s="1">
        <v>1</v>
      </c>
      <c r="H1754" s="1" t="s">
        <v>21</v>
      </c>
      <c r="I1754" s="1" t="s">
        <v>22</v>
      </c>
      <c r="J1754" s="1" t="s">
        <v>3259</v>
      </c>
      <c r="L1754" s="1" t="s">
        <v>61</v>
      </c>
      <c r="M1754" s="1" t="s">
        <v>54</v>
      </c>
      <c r="N1754" s="1">
        <v>2</v>
      </c>
      <c r="O1754" s="1" t="s">
        <v>21</v>
      </c>
      <c r="P1754" s="1" t="s">
        <v>3415</v>
      </c>
      <c r="Q1754" s="1" t="s">
        <v>3426</v>
      </c>
      <c r="S1754" s="1" t="s">
        <v>21</v>
      </c>
      <c r="V1754" s="1" t="s">
        <v>3429</v>
      </c>
      <c r="W1754" s="1">
        <v>12.757820000000001</v>
      </c>
      <c r="X1754" s="1">
        <v>-84.774690000000007</v>
      </c>
    </row>
    <row r="1755" spans="1:24">
      <c r="A1755" s="1">
        <v>1754</v>
      </c>
      <c r="B1755" s="1" t="s">
        <v>3430</v>
      </c>
      <c r="C1755" s="1" t="s">
        <v>1088</v>
      </c>
      <c r="D1755" s="1">
        <v>12.757759999999999</v>
      </c>
      <c r="E1755" s="1">
        <v>-84.604659999999996</v>
      </c>
      <c r="F1755" s="1" t="s">
        <v>3823</v>
      </c>
      <c r="G1755" s="1">
        <v>8</v>
      </c>
      <c r="H1755" s="1" t="s">
        <v>21</v>
      </c>
      <c r="I1755" s="1" t="s">
        <v>22</v>
      </c>
      <c r="J1755" s="1" t="s">
        <v>3266</v>
      </c>
      <c r="L1755" s="1" t="s">
        <v>61</v>
      </c>
      <c r="M1755" s="1" t="s">
        <v>54</v>
      </c>
      <c r="N1755" s="1">
        <v>0</v>
      </c>
      <c r="O1755" s="1" t="s">
        <v>24</v>
      </c>
      <c r="P1755" s="1" t="s">
        <v>55</v>
      </c>
      <c r="Q1755" s="1" t="s">
        <v>2724</v>
      </c>
      <c r="S1755" s="1" t="s">
        <v>21</v>
      </c>
      <c r="V1755" s="1" t="s">
        <v>3430</v>
      </c>
      <c r="W1755" s="1">
        <v>12.757759999999999</v>
      </c>
      <c r="X1755" s="1">
        <v>-84.604659999999996</v>
      </c>
    </row>
    <row r="1756" spans="1:24">
      <c r="A1756" s="1">
        <v>1755</v>
      </c>
      <c r="B1756" s="1" t="s">
        <v>3431</v>
      </c>
      <c r="C1756" s="1" t="s">
        <v>1088</v>
      </c>
      <c r="D1756" s="1">
        <v>12.50243</v>
      </c>
      <c r="E1756" s="1">
        <v>-84.646469999999994</v>
      </c>
      <c r="F1756" s="1" t="s">
        <v>216</v>
      </c>
      <c r="G1756" s="1">
        <v>0</v>
      </c>
      <c r="H1756" s="1" t="s">
        <v>21</v>
      </c>
      <c r="I1756" s="1" t="s">
        <v>22</v>
      </c>
      <c r="J1756" s="1" t="s">
        <v>3266</v>
      </c>
      <c r="L1756" s="1" t="s">
        <v>61</v>
      </c>
      <c r="M1756" s="1" t="s">
        <v>216</v>
      </c>
      <c r="N1756" s="1">
        <v>0</v>
      </c>
      <c r="O1756" s="1" t="s">
        <v>21</v>
      </c>
      <c r="P1756" s="1" t="s">
        <v>3415</v>
      </c>
      <c r="Q1756" s="1" t="s">
        <v>3416</v>
      </c>
      <c r="S1756" s="1" t="s">
        <v>21</v>
      </c>
      <c r="V1756" s="1" t="s">
        <v>3431</v>
      </c>
      <c r="W1756" s="1">
        <v>12.50243</v>
      </c>
      <c r="X1756" s="1">
        <v>-84.646469999999994</v>
      </c>
    </row>
    <row r="1757" spans="1:24">
      <c r="A1757" s="1">
        <v>1756</v>
      </c>
      <c r="B1757" s="1" t="s">
        <v>3432</v>
      </c>
      <c r="C1757" s="1" t="s">
        <v>1088</v>
      </c>
      <c r="D1757" s="1">
        <v>12.5031</v>
      </c>
      <c r="E1757" s="1">
        <v>-84.39134</v>
      </c>
      <c r="F1757" s="1" t="s">
        <v>54</v>
      </c>
      <c r="G1757" s="1">
        <v>2</v>
      </c>
      <c r="H1757" s="1" t="s">
        <v>21</v>
      </c>
      <c r="I1757" s="1" t="s">
        <v>22</v>
      </c>
      <c r="J1757" s="1" t="s">
        <v>3266</v>
      </c>
      <c r="L1757" s="1" t="s">
        <v>61</v>
      </c>
      <c r="M1757" s="1" t="s">
        <v>54</v>
      </c>
      <c r="N1757" s="1">
        <v>1</v>
      </c>
      <c r="O1757" s="1" t="s">
        <v>21</v>
      </c>
      <c r="P1757" s="1" t="s">
        <v>3415</v>
      </c>
      <c r="Q1757" s="1" t="s">
        <v>3418</v>
      </c>
      <c r="S1757" s="1" t="s">
        <v>21</v>
      </c>
      <c r="V1757" s="1" t="s">
        <v>3432</v>
      </c>
      <c r="W1757" s="1">
        <v>12.5031</v>
      </c>
      <c r="X1757" s="1">
        <v>-84.39134</v>
      </c>
    </row>
    <row r="1758" spans="1:24">
      <c r="A1758" s="1">
        <v>1757</v>
      </c>
      <c r="B1758" s="1" t="s">
        <v>3433</v>
      </c>
      <c r="C1758" s="1" t="s">
        <v>1088</v>
      </c>
      <c r="D1758" s="1">
        <v>13.097799999999999</v>
      </c>
      <c r="E1758" s="1">
        <v>-84.859629999999996</v>
      </c>
      <c r="F1758" s="1" t="s">
        <v>54</v>
      </c>
      <c r="G1758" s="1">
        <v>1</v>
      </c>
      <c r="H1758" s="1" t="s">
        <v>21</v>
      </c>
      <c r="I1758" s="1" t="s">
        <v>22</v>
      </c>
      <c r="J1758" s="1" t="s">
        <v>3266</v>
      </c>
      <c r="L1758" s="1" t="s">
        <v>61</v>
      </c>
      <c r="M1758" s="1" t="s">
        <v>54</v>
      </c>
      <c r="N1758" s="1">
        <v>2</v>
      </c>
      <c r="O1758" s="1" t="s">
        <v>21</v>
      </c>
      <c r="P1758" s="1" t="s">
        <v>25</v>
      </c>
      <c r="Q1758" s="1" t="s">
        <v>3277</v>
      </c>
      <c r="S1758" s="1" t="s">
        <v>21</v>
      </c>
      <c r="V1758" s="1" t="s">
        <v>3433</v>
      </c>
      <c r="W1758" s="1">
        <v>13.097799999999999</v>
      </c>
      <c r="X1758" s="1">
        <v>-84.859629999999996</v>
      </c>
    </row>
    <row r="1759" spans="1:24">
      <c r="A1759" s="1">
        <v>1758</v>
      </c>
      <c r="B1759" s="1" t="s">
        <v>3434</v>
      </c>
      <c r="C1759" s="1" t="s">
        <v>1088</v>
      </c>
      <c r="D1759" s="1">
        <v>13.182790000000001</v>
      </c>
      <c r="E1759" s="1">
        <v>-84.858900000000006</v>
      </c>
      <c r="F1759" s="1" t="s">
        <v>54</v>
      </c>
      <c r="G1759" s="1">
        <v>1</v>
      </c>
      <c r="H1759" s="1" t="s">
        <v>21</v>
      </c>
      <c r="I1759" s="1" t="s">
        <v>22</v>
      </c>
      <c r="J1759" s="1" t="s">
        <v>3256</v>
      </c>
      <c r="L1759" s="1" t="s">
        <v>61</v>
      </c>
      <c r="M1759" s="1" t="s">
        <v>216</v>
      </c>
      <c r="N1759" s="1">
        <v>0</v>
      </c>
      <c r="O1759" s="1" t="s">
        <v>21</v>
      </c>
      <c r="P1759" s="1" t="s">
        <v>25</v>
      </c>
      <c r="Q1759" s="1" t="s">
        <v>3277</v>
      </c>
      <c r="S1759" s="1" t="s">
        <v>21</v>
      </c>
      <c r="V1759" s="1" t="s">
        <v>3434</v>
      </c>
      <c r="W1759" s="1">
        <v>13.182790000000001</v>
      </c>
      <c r="X1759" s="1">
        <v>-84.858900000000006</v>
      </c>
    </row>
    <row r="1760" spans="1:24">
      <c r="A1760" s="1">
        <v>1759</v>
      </c>
      <c r="B1760" s="1" t="s">
        <v>3435</v>
      </c>
      <c r="C1760" s="1" t="s">
        <v>1088</v>
      </c>
      <c r="D1760" s="1">
        <v>13.267899999999999</v>
      </c>
      <c r="E1760" s="1">
        <v>-85.199659999999994</v>
      </c>
      <c r="F1760" s="1" t="s">
        <v>54</v>
      </c>
      <c r="G1760" s="1">
        <v>2</v>
      </c>
      <c r="H1760" s="1" t="s">
        <v>21</v>
      </c>
      <c r="I1760" s="1" t="s">
        <v>22</v>
      </c>
      <c r="J1760" s="1" t="s">
        <v>3256</v>
      </c>
      <c r="L1760" s="1" t="s">
        <v>61</v>
      </c>
      <c r="M1760" s="1" t="s">
        <v>54</v>
      </c>
      <c r="N1760" s="1">
        <v>2</v>
      </c>
      <c r="O1760" s="1" t="s">
        <v>21</v>
      </c>
      <c r="P1760" s="1" t="s">
        <v>25</v>
      </c>
      <c r="Q1760" s="1" t="s">
        <v>3262</v>
      </c>
      <c r="S1760" s="1" t="s">
        <v>21</v>
      </c>
      <c r="V1760" s="1" t="s">
        <v>3435</v>
      </c>
      <c r="W1760" s="1">
        <v>13.267899999999999</v>
      </c>
      <c r="X1760" s="1">
        <v>-85.199659999999994</v>
      </c>
    </row>
    <row r="1761" spans="1:24">
      <c r="A1761" s="1">
        <v>1760</v>
      </c>
      <c r="B1761" s="1" t="s">
        <v>3436</v>
      </c>
      <c r="C1761" s="1" t="s">
        <v>1088</v>
      </c>
      <c r="D1761" s="1">
        <v>13.26783</v>
      </c>
      <c r="E1761" s="1">
        <v>-84.944609999999997</v>
      </c>
      <c r="F1761" s="1" t="s">
        <v>216</v>
      </c>
      <c r="G1761" s="1">
        <v>1</v>
      </c>
      <c r="H1761" s="1" t="s">
        <v>21</v>
      </c>
      <c r="I1761" s="1" t="s">
        <v>22</v>
      </c>
      <c r="J1761" s="1" t="s">
        <v>3256</v>
      </c>
      <c r="L1761" s="1" t="s">
        <v>61</v>
      </c>
      <c r="M1761" s="1" t="s">
        <v>216</v>
      </c>
      <c r="N1761" s="1">
        <v>1</v>
      </c>
      <c r="O1761" s="1" t="s">
        <v>21</v>
      </c>
      <c r="P1761" s="1" t="s">
        <v>25</v>
      </c>
      <c r="Q1761" s="1" t="s">
        <v>3264</v>
      </c>
      <c r="S1761" s="1" t="s">
        <v>21</v>
      </c>
      <c r="V1761" s="1" t="s">
        <v>3436</v>
      </c>
      <c r="W1761" s="1">
        <v>13.26783</v>
      </c>
      <c r="X1761" s="1">
        <v>-84.944609999999997</v>
      </c>
    </row>
    <row r="1762" spans="1:24">
      <c r="A1762" s="1">
        <v>1761</v>
      </c>
      <c r="B1762" s="1" t="s">
        <v>3437</v>
      </c>
      <c r="C1762" s="1" t="s">
        <v>1088</v>
      </c>
      <c r="D1762" s="1">
        <v>13.267720000000001</v>
      </c>
      <c r="E1762" s="1">
        <v>-84.689570000000003</v>
      </c>
      <c r="F1762" s="1" t="s">
        <v>686</v>
      </c>
      <c r="G1762" s="1">
        <v>0</v>
      </c>
      <c r="H1762" s="1" t="s">
        <v>21</v>
      </c>
      <c r="I1762" s="1" t="s">
        <v>22</v>
      </c>
      <c r="J1762" s="1" t="s">
        <v>3259</v>
      </c>
      <c r="L1762" s="1" t="s">
        <v>61</v>
      </c>
      <c r="M1762" s="1" t="s">
        <v>216</v>
      </c>
      <c r="N1762" s="1">
        <v>0</v>
      </c>
      <c r="O1762" s="1" t="s">
        <v>21</v>
      </c>
      <c r="P1762" s="1" t="s">
        <v>22</v>
      </c>
      <c r="Q1762" s="1" t="s">
        <v>3438</v>
      </c>
      <c r="S1762" s="1" t="s">
        <v>61</v>
      </c>
      <c r="V1762" s="1" t="s">
        <v>3437</v>
      </c>
      <c r="W1762" s="1">
        <v>13.267720000000001</v>
      </c>
      <c r="X1762" s="1">
        <v>-84.689570000000003</v>
      </c>
    </row>
    <row r="1763" spans="1:24">
      <c r="A1763" s="1">
        <v>1762</v>
      </c>
      <c r="B1763" s="1" t="s">
        <v>3439</v>
      </c>
      <c r="C1763" s="1" t="s">
        <v>1088</v>
      </c>
      <c r="D1763" s="1">
        <v>13.35294</v>
      </c>
      <c r="E1763" s="1">
        <v>-85.28407</v>
      </c>
      <c r="F1763" s="1" t="s">
        <v>54</v>
      </c>
      <c r="G1763" s="1">
        <v>0</v>
      </c>
      <c r="H1763" s="1" t="s">
        <v>21</v>
      </c>
      <c r="I1763" s="1" t="s">
        <v>22</v>
      </c>
      <c r="J1763" s="1" t="s">
        <v>3256</v>
      </c>
      <c r="L1763" s="1" t="s">
        <v>61</v>
      </c>
      <c r="M1763" s="1" t="s">
        <v>54</v>
      </c>
      <c r="N1763" s="1">
        <v>0</v>
      </c>
      <c r="O1763" s="1" t="s">
        <v>21</v>
      </c>
      <c r="P1763" s="1" t="s">
        <v>25</v>
      </c>
      <c r="Q1763" s="1" t="s">
        <v>3440</v>
      </c>
      <c r="S1763" s="1" t="s">
        <v>21</v>
      </c>
      <c r="V1763" s="1" t="s">
        <v>3439</v>
      </c>
      <c r="W1763" s="1">
        <v>13.35294</v>
      </c>
      <c r="X1763" s="1">
        <v>-85.28407</v>
      </c>
    </row>
    <row r="1764" spans="1:24">
      <c r="A1764" s="1">
        <v>1763</v>
      </c>
      <c r="B1764" s="1" t="s">
        <v>3441</v>
      </c>
      <c r="C1764" s="1" t="s">
        <v>1088</v>
      </c>
      <c r="D1764" s="1">
        <v>13.352880000000001</v>
      </c>
      <c r="E1764" s="1">
        <v>-85.113979999999998</v>
      </c>
      <c r="F1764" s="1" t="s">
        <v>3822</v>
      </c>
      <c r="G1764" s="1">
        <v>6</v>
      </c>
      <c r="H1764" s="1" t="s">
        <v>21</v>
      </c>
      <c r="I1764" s="1" t="s">
        <v>22</v>
      </c>
      <c r="J1764" s="1" t="s">
        <v>3259</v>
      </c>
      <c r="L1764" s="1" t="s">
        <v>61</v>
      </c>
      <c r="M1764" s="1" t="s">
        <v>686</v>
      </c>
      <c r="N1764" s="1">
        <v>1</v>
      </c>
      <c r="O1764" s="1" t="s">
        <v>21</v>
      </c>
      <c r="P1764" s="1" t="s">
        <v>25</v>
      </c>
      <c r="Q1764" s="1" t="s">
        <v>3262</v>
      </c>
      <c r="S1764" s="1" t="s">
        <v>21</v>
      </c>
      <c r="V1764" s="1" t="s">
        <v>3441</v>
      </c>
      <c r="W1764" s="1">
        <v>13.352880000000001</v>
      </c>
      <c r="X1764" s="1">
        <v>-85.113979999999998</v>
      </c>
    </row>
    <row r="1765" spans="1:24">
      <c r="A1765" s="1">
        <v>1764</v>
      </c>
      <c r="B1765" s="1" t="s">
        <v>3442</v>
      </c>
      <c r="C1765" s="1" t="s">
        <v>1088</v>
      </c>
      <c r="D1765" s="1">
        <v>13.35277</v>
      </c>
      <c r="E1765" s="1">
        <v>-84.858850000000004</v>
      </c>
      <c r="F1765" s="1" t="s">
        <v>686</v>
      </c>
      <c r="G1765" s="1">
        <v>0</v>
      </c>
      <c r="H1765" s="1" t="s">
        <v>21</v>
      </c>
      <c r="I1765" s="1" t="s">
        <v>22</v>
      </c>
      <c r="J1765" s="1" t="s">
        <v>3256</v>
      </c>
      <c r="L1765" s="1" t="s">
        <v>61</v>
      </c>
      <c r="M1765" s="1" t="s">
        <v>216</v>
      </c>
      <c r="N1765" s="1">
        <v>0</v>
      </c>
      <c r="O1765" s="1" t="s">
        <v>21</v>
      </c>
      <c r="P1765" s="1" t="s">
        <v>25</v>
      </c>
      <c r="Q1765" s="1" t="s">
        <v>3264</v>
      </c>
      <c r="S1765" s="1" t="s">
        <v>21</v>
      </c>
      <c r="V1765" s="1" t="s">
        <v>3442</v>
      </c>
      <c r="W1765" s="1">
        <v>13.35277</v>
      </c>
      <c r="X1765" s="1">
        <v>-84.858850000000004</v>
      </c>
    </row>
    <row r="1766" spans="1:24">
      <c r="A1766" s="1">
        <v>1765</v>
      </c>
      <c r="B1766" s="1" t="s">
        <v>3443</v>
      </c>
      <c r="C1766" s="1" t="s">
        <v>1088</v>
      </c>
      <c r="D1766" s="1">
        <v>13.43805</v>
      </c>
      <c r="E1766" s="1">
        <v>-85.624700000000004</v>
      </c>
      <c r="F1766" s="1" t="s">
        <v>54</v>
      </c>
      <c r="G1766" s="1">
        <v>0</v>
      </c>
      <c r="H1766" s="1" t="s">
        <v>21</v>
      </c>
      <c r="I1766" s="1" t="s">
        <v>22</v>
      </c>
      <c r="J1766" s="1" t="s">
        <v>3256</v>
      </c>
      <c r="L1766" s="1" t="s">
        <v>61</v>
      </c>
      <c r="M1766" s="1" t="s">
        <v>216</v>
      </c>
      <c r="N1766" s="1">
        <v>0</v>
      </c>
      <c r="O1766" s="1" t="s">
        <v>21</v>
      </c>
      <c r="P1766" s="1" t="s">
        <v>25</v>
      </c>
      <c r="Q1766" s="1" t="s">
        <v>3257</v>
      </c>
      <c r="S1766" s="1" t="s">
        <v>21</v>
      </c>
      <c r="V1766" s="1" t="s">
        <v>3443</v>
      </c>
      <c r="W1766" s="1">
        <v>13.43805</v>
      </c>
      <c r="X1766" s="1">
        <v>-85.624700000000004</v>
      </c>
    </row>
    <row r="1767" spans="1:24">
      <c r="A1767" s="1">
        <v>1766</v>
      </c>
      <c r="B1767" s="1" t="s">
        <v>3444</v>
      </c>
      <c r="C1767" s="1" t="s">
        <v>1088</v>
      </c>
      <c r="D1767" s="1">
        <v>13.437950000000001</v>
      </c>
      <c r="E1767" s="1">
        <v>-85.369649999999993</v>
      </c>
      <c r="F1767" s="1" t="s">
        <v>3822</v>
      </c>
      <c r="G1767" s="1">
        <v>4</v>
      </c>
      <c r="H1767" s="1" t="s">
        <v>21</v>
      </c>
      <c r="I1767" s="1" t="s">
        <v>22</v>
      </c>
      <c r="J1767" s="1" t="s">
        <v>3256</v>
      </c>
      <c r="L1767" s="1" t="s">
        <v>61</v>
      </c>
      <c r="M1767" s="1" t="s">
        <v>3822</v>
      </c>
      <c r="N1767" s="1">
        <v>4</v>
      </c>
      <c r="O1767" s="1" t="s">
        <v>21</v>
      </c>
      <c r="P1767" s="1" t="s">
        <v>25</v>
      </c>
      <c r="Q1767" s="1" t="s">
        <v>3260</v>
      </c>
      <c r="S1767" s="1" t="s">
        <v>21</v>
      </c>
      <c r="V1767" s="1" t="s">
        <v>3444</v>
      </c>
      <c r="W1767" s="1">
        <v>13.437950000000001</v>
      </c>
      <c r="X1767" s="1">
        <v>-85.369649999999993</v>
      </c>
    </row>
    <row r="1768" spans="1:24">
      <c r="A1768" s="1">
        <v>1767</v>
      </c>
      <c r="B1768" s="1" t="s">
        <v>3445</v>
      </c>
      <c r="C1768" s="1" t="s">
        <v>1088</v>
      </c>
      <c r="D1768" s="1">
        <v>13.43787</v>
      </c>
      <c r="E1768" s="1">
        <v>-85.114609999999999</v>
      </c>
      <c r="F1768" s="1" t="s">
        <v>54</v>
      </c>
      <c r="G1768" s="1">
        <v>1</v>
      </c>
      <c r="H1768" s="1" t="s">
        <v>21</v>
      </c>
      <c r="I1768" s="1" t="s">
        <v>22</v>
      </c>
      <c r="J1768" s="1" t="s">
        <v>3256</v>
      </c>
      <c r="L1768" s="1" t="s">
        <v>61</v>
      </c>
      <c r="M1768" s="1" t="s">
        <v>54</v>
      </c>
      <c r="N1768" s="1">
        <v>1</v>
      </c>
      <c r="O1768" s="1" t="s">
        <v>21</v>
      </c>
      <c r="P1768" s="1" t="s">
        <v>25</v>
      </c>
      <c r="Q1768" s="1" t="s">
        <v>3262</v>
      </c>
      <c r="S1768" s="1" t="s">
        <v>21</v>
      </c>
      <c r="V1768" s="1" t="s">
        <v>3445</v>
      </c>
      <c r="W1768" s="1">
        <v>13.43787</v>
      </c>
      <c r="X1768" s="1">
        <v>-85.114609999999999</v>
      </c>
    </row>
    <row r="1769" spans="1:24">
      <c r="A1769" s="1">
        <v>1768</v>
      </c>
      <c r="B1769" s="1" t="s">
        <v>3446</v>
      </c>
      <c r="C1769" s="1" t="s">
        <v>1088</v>
      </c>
      <c r="D1769" s="1">
        <v>13.437749999999999</v>
      </c>
      <c r="E1769" s="1">
        <v>-84.774550000000005</v>
      </c>
      <c r="F1769" s="1" t="s">
        <v>54</v>
      </c>
      <c r="G1769" s="1">
        <v>0</v>
      </c>
      <c r="H1769" s="1" t="s">
        <v>21</v>
      </c>
      <c r="I1769" s="1" t="s">
        <v>22</v>
      </c>
      <c r="J1769" s="1" t="s">
        <v>3256</v>
      </c>
      <c r="L1769" s="1" t="s">
        <v>61</v>
      </c>
      <c r="M1769" s="1" t="s">
        <v>54</v>
      </c>
      <c r="N1769" s="1">
        <v>0</v>
      </c>
      <c r="O1769" s="1" t="s">
        <v>21</v>
      </c>
      <c r="P1769" s="1" t="s">
        <v>25</v>
      </c>
      <c r="Q1769" s="1" t="s">
        <v>3291</v>
      </c>
      <c r="S1769" s="1" t="s">
        <v>21</v>
      </c>
      <c r="V1769" s="1" t="s">
        <v>3446</v>
      </c>
      <c r="W1769" s="1">
        <v>13.437749999999999</v>
      </c>
      <c r="X1769" s="1">
        <v>-84.774550000000005</v>
      </c>
    </row>
    <row r="1770" spans="1:24">
      <c r="A1770" s="1">
        <v>1769</v>
      </c>
      <c r="B1770" s="1" t="s">
        <v>3447</v>
      </c>
      <c r="C1770" s="1" t="s">
        <v>1088</v>
      </c>
      <c r="D1770" s="1">
        <v>12.58751</v>
      </c>
      <c r="E1770" s="1">
        <v>-84.817229999999995</v>
      </c>
      <c r="F1770" s="1" t="s">
        <v>54</v>
      </c>
      <c r="G1770" s="1">
        <v>2</v>
      </c>
      <c r="H1770" s="1" t="s">
        <v>21</v>
      </c>
      <c r="I1770" s="1" t="s">
        <v>22</v>
      </c>
      <c r="J1770" s="1" t="s">
        <v>3266</v>
      </c>
      <c r="L1770" s="1" t="s">
        <v>61</v>
      </c>
      <c r="M1770" s="1" t="s">
        <v>54</v>
      </c>
      <c r="N1770" s="1">
        <v>2</v>
      </c>
      <c r="O1770" s="1" t="s">
        <v>21</v>
      </c>
      <c r="P1770" s="1" t="s">
        <v>3415</v>
      </c>
      <c r="Q1770" s="1" t="s">
        <v>3448</v>
      </c>
      <c r="S1770" s="1" t="s">
        <v>21</v>
      </c>
      <c r="V1770" s="1" t="s">
        <v>3447</v>
      </c>
      <c r="W1770" s="1">
        <v>12.58751</v>
      </c>
      <c r="X1770" s="1">
        <v>-84.817229999999995</v>
      </c>
    </row>
    <row r="1771" spans="1:24">
      <c r="A1771" s="1">
        <v>1770</v>
      </c>
      <c r="B1771" s="1" t="s">
        <v>3449</v>
      </c>
      <c r="C1771" s="1" t="s">
        <v>1088</v>
      </c>
      <c r="D1771" s="1">
        <v>13.52298</v>
      </c>
      <c r="E1771" s="1">
        <v>-85.454120000000003</v>
      </c>
      <c r="F1771" s="1" t="s">
        <v>54</v>
      </c>
      <c r="G1771" s="1">
        <v>2</v>
      </c>
      <c r="H1771" s="1" t="s">
        <v>21</v>
      </c>
      <c r="I1771" s="1" t="s">
        <v>22</v>
      </c>
      <c r="J1771" s="1" t="s">
        <v>3256</v>
      </c>
      <c r="L1771" s="1" t="s">
        <v>61</v>
      </c>
      <c r="M1771" s="1" t="s">
        <v>54</v>
      </c>
      <c r="N1771" s="1">
        <v>0</v>
      </c>
      <c r="O1771" s="1" t="s">
        <v>21</v>
      </c>
      <c r="P1771" s="1" t="s">
        <v>25</v>
      </c>
      <c r="Q1771" s="1" t="s">
        <v>3279</v>
      </c>
      <c r="S1771" s="1" t="s">
        <v>21</v>
      </c>
      <c r="V1771" s="1" t="s">
        <v>3449</v>
      </c>
      <c r="W1771" s="1">
        <v>13.52298</v>
      </c>
      <c r="X1771" s="1">
        <v>-85.454120000000003</v>
      </c>
    </row>
    <row r="1772" spans="1:24">
      <c r="A1772" s="1">
        <v>1771</v>
      </c>
      <c r="B1772" s="1" t="s">
        <v>3450</v>
      </c>
      <c r="C1772" s="1" t="s">
        <v>1088</v>
      </c>
      <c r="D1772" s="1">
        <v>13.522869999999999</v>
      </c>
      <c r="E1772" s="1">
        <v>-85.198989999999995</v>
      </c>
      <c r="F1772" s="1" t="s">
        <v>3822</v>
      </c>
      <c r="G1772" s="1">
        <v>5</v>
      </c>
      <c r="H1772" s="1" t="s">
        <v>21</v>
      </c>
      <c r="I1772" s="1" t="s">
        <v>22</v>
      </c>
      <c r="J1772" s="1" t="s">
        <v>3256</v>
      </c>
      <c r="L1772" s="1" t="s">
        <v>61</v>
      </c>
      <c r="M1772" s="1" t="s">
        <v>216</v>
      </c>
      <c r="N1772" s="1">
        <v>0</v>
      </c>
      <c r="O1772" s="1" t="s">
        <v>21</v>
      </c>
      <c r="P1772" s="1" t="s">
        <v>25</v>
      </c>
      <c r="Q1772" s="1" t="s">
        <v>3345</v>
      </c>
      <c r="S1772" s="1" t="s">
        <v>21</v>
      </c>
      <c r="V1772" s="1" t="s">
        <v>3450</v>
      </c>
      <c r="W1772" s="1">
        <v>13.522869999999999</v>
      </c>
      <c r="X1772" s="1">
        <v>-85.198989999999995</v>
      </c>
    </row>
    <row r="1773" spans="1:24">
      <c r="A1773" s="1">
        <v>1772</v>
      </c>
      <c r="B1773" s="1" t="s">
        <v>3451</v>
      </c>
      <c r="C1773" s="1" t="s">
        <v>1088</v>
      </c>
      <c r="D1773" s="1">
        <v>13.52281</v>
      </c>
      <c r="E1773" s="1">
        <v>-85.028899999999993</v>
      </c>
      <c r="F1773" s="1" t="s">
        <v>54</v>
      </c>
      <c r="G1773" s="1">
        <v>1</v>
      </c>
      <c r="H1773" s="1" t="s">
        <v>21</v>
      </c>
      <c r="I1773" s="1" t="s">
        <v>22</v>
      </c>
      <c r="J1773" s="1" t="s">
        <v>3266</v>
      </c>
      <c r="L1773" s="1" t="s">
        <v>61</v>
      </c>
      <c r="M1773" s="1" t="s">
        <v>54</v>
      </c>
      <c r="N1773" s="1">
        <v>0</v>
      </c>
      <c r="O1773" s="1" t="s">
        <v>21</v>
      </c>
      <c r="P1773" s="1" t="s">
        <v>25</v>
      </c>
      <c r="Q1773" s="1" t="s">
        <v>3345</v>
      </c>
      <c r="S1773" s="1" t="s">
        <v>21</v>
      </c>
      <c r="V1773" s="1" t="s">
        <v>3451</v>
      </c>
      <c r="W1773" s="1">
        <v>13.52281</v>
      </c>
      <c r="X1773" s="1">
        <v>-85.028899999999993</v>
      </c>
    </row>
    <row r="1774" spans="1:24">
      <c r="A1774" s="1">
        <v>1773</v>
      </c>
      <c r="B1774" s="1" t="s">
        <v>3452</v>
      </c>
      <c r="C1774" s="1" t="s">
        <v>1088</v>
      </c>
      <c r="D1774" s="1">
        <v>13.522690000000001</v>
      </c>
      <c r="E1774" s="1">
        <v>-84.688720000000004</v>
      </c>
      <c r="F1774" s="1" t="s">
        <v>3823</v>
      </c>
      <c r="G1774" s="1">
        <v>9</v>
      </c>
      <c r="H1774" s="1" t="s">
        <v>21</v>
      </c>
      <c r="I1774" s="1" t="s">
        <v>22</v>
      </c>
      <c r="J1774" s="1" t="s">
        <v>3266</v>
      </c>
      <c r="L1774" s="1" t="s">
        <v>61</v>
      </c>
      <c r="M1774" s="1" t="s">
        <v>54</v>
      </c>
      <c r="N1774" s="1">
        <v>1</v>
      </c>
      <c r="O1774" s="1" t="s">
        <v>21</v>
      </c>
      <c r="P1774" s="1" t="s">
        <v>25</v>
      </c>
      <c r="Q1774" s="1" t="s">
        <v>3306</v>
      </c>
      <c r="S1774" s="1" t="s">
        <v>21</v>
      </c>
      <c r="V1774" s="1" t="s">
        <v>3452</v>
      </c>
      <c r="W1774" s="1">
        <v>13.522690000000001</v>
      </c>
      <c r="X1774" s="1">
        <v>-84.688720000000004</v>
      </c>
    </row>
    <row r="1775" spans="1:24">
      <c r="A1775" s="1">
        <v>1774</v>
      </c>
      <c r="B1775" s="1" t="s">
        <v>3453</v>
      </c>
      <c r="C1775" s="1" t="s">
        <v>1088</v>
      </c>
      <c r="D1775" s="1">
        <v>13.608040000000001</v>
      </c>
      <c r="E1775" s="1">
        <v>-85.624660000000006</v>
      </c>
      <c r="F1775" s="1" t="s">
        <v>216</v>
      </c>
      <c r="G1775" s="1">
        <v>0</v>
      </c>
      <c r="H1775" s="1" t="s">
        <v>21</v>
      </c>
      <c r="I1775" s="1" t="s">
        <v>22</v>
      </c>
      <c r="J1775" s="1" t="s">
        <v>3384</v>
      </c>
      <c r="L1775" s="1" t="s">
        <v>61</v>
      </c>
      <c r="M1775" s="1" t="s">
        <v>216</v>
      </c>
      <c r="N1775" s="1">
        <v>0</v>
      </c>
      <c r="O1775" s="1" t="s">
        <v>21</v>
      </c>
      <c r="P1775" s="1" t="s">
        <v>25</v>
      </c>
      <c r="Q1775" s="1" t="s">
        <v>3279</v>
      </c>
      <c r="S1775" s="1" t="s">
        <v>21</v>
      </c>
      <c r="V1775" s="1" t="s">
        <v>3453</v>
      </c>
      <c r="W1775" s="1">
        <v>13.608040000000001</v>
      </c>
      <c r="X1775" s="1">
        <v>-85.624660000000006</v>
      </c>
    </row>
    <row r="1776" spans="1:24">
      <c r="A1776" s="1">
        <v>1775</v>
      </c>
      <c r="B1776" s="1" t="s">
        <v>3454</v>
      </c>
      <c r="C1776" s="1" t="s">
        <v>1088</v>
      </c>
      <c r="D1776" s="1">
        <v>13.60793</v>
      </c>
      <c r="E1776" s="1">
        <v>-85.369619999999998</v>
      </c>
      <c r="F1776" s="1" t="s">
        <v>686</v>
      </c>
      <c r="G1776" s="1">
        <v>0</v>
      </c>
      <c r="H1776" s="1" t="s">
        <v>21</v>
      </c>
      <c r="I1776" s="1" t="s">
        <v>22</v>
      </c>
      <c r="J1776" s="1" t="s">
        <v>3256</v>
      </c>
      <c r="L1776" s="1" t="s">
        <v>61</v>
      </c>
      <c r="M1776" s="1" t="s">
        <v>216</v>
      </c>
      <c r="N1776" s="1">
        <v>0</v>
      </c>
      <c r="O1776" s="1" t="s">
        <v>21</v>
      </c>
      <c r="P1776" s="1" t="s">
        <v>25</v>
      </c>
      <c r="Q1776" s="1" t="s">
        <v>3340</v>
      </c>
      <c r="S1776" s="1" t="s">
        <v>21</v>
      </c>
      <c r="V1776" s="1" t="s">
        <v>3454</v>
      </c>
      <c r="W1776" s="1">
        <v>13.60793</v>
      </c>
      <c r="X1776" s="1">
        <v>-85.369619999999998</v>
      </c>
    </row>
    <row r="1777" spans="1:24">
      <c r="A1777" s="1">
        <v>1776</v>
      </c>
      <c r="B1777" s="1" t="s">
        <v>3455</v>
      </c>
      <c r="C1777" s="1" t="s">
        <v>1088</v>
      </c>
      <c r="D1777" s="1">
        <v>13.607849999999999</v>
      </c>
      <c r="E1777" s="1">
        <v>-85.114570000000001</v>
      </c>
      <c r="F1777" s="1" t="s">
        <v>54</v>
      </c>
      <c r="G1777" s="1">
        <v>0</v>
      </c>
      <c r="H1777" s="1" t="s">
        <v>21</v>
      </c>
      <c r="I1777" s="1" t="s">
        <v>22</v>
      </c>
      <c r="J1777" s="1" t="s">
        <v>3256</v>
      </c>
      <c r="L1777" s="1" t="s">
        <v>61</v>
      </c>
      <c r="M1777" s="1" t="s">
        <v>216</v>
      </c>
      <c r="N1777" s="1">
        <v>0</v>
      </c>
      <c r="O1777" s="1" t="s">
        <v>21</v>
      </c>
      <c r="P1777" s="1" t="s">
        <v>25</v>
      </c>
      <c r="Q1777" s="1" t="s">
        <v>3345</v>
      </c>
      <c r="S1777" s="1" t="s">
        <v>21</v>
      </c>
      <c r="V1777" s="1" t="s">
        <v>3455</v>
      </c>
      <c r="W1777" s="1">
        <v>13.607849999999999</v>
      </c>
      <c r="X1777" s="1">
        <v>-85.114570000000001</v>
      </c>
    </row>
    <row r="1778" spans="1:24">
      <c r="A1778" s="1">
        <v>1777</v>
      </c>
      <c r="B1778" s="1" t="s">
        <v>3456</v>
      </c>
      <c r="C1778" s="1" t="s">
        <v>1088</v>
      </c>
      <c r="D1778" s="1">
        <v>13.607749999999999</v>
      </c>
      <c r="E1778" s="1">
        <v>-84.859530000000007</v>
      </c>
      <c r="F1778" s="1" t="s">
        <v>54</v>
      </c>
      <c r="G1778" s="1">
        <v>0</v>
      </c>
      <c r="H1778" s="1" t="s">
        <v>21</v>
      </c>
      <c r="I1778" s="1" t="s">
        <v>22</v>
      </c>
      <c r="J1778" s="1" t="s">
        <v>3256</v>
      </c>
      <c r="L1778" s="1" t="s">
        <v>61</v>
      </c>
      <c r="M1778" s="1" t="s">
        <v>690</v>
      </c>
      <c r="N1778" s="1">
        <v>0</v>
      </c>
      <c r="O1778" s="1" t="s">
        <v>21</v>
      </c>
      <c r="P1778" s="1" t="s">
        <v>25</v>
      </c>
      <c r="Q1778" s="1" t="s">
        <v>3312</v>
      </c>
      <c r="S1778" s="1" t="s">
        <v>21</v>
      </c>
      <c r="V1778" s="1" t="s">
        <v>3456</v>
      </c>
      <c r="W1778" s="1">
        <v>13.607749999999999</v>
      </c>
      <c r="X1778" s="1">
        <v>-84.859530000000007</v>
      </c>
    </row>
    <row r="1779" spans="1:24">
      <c r="A1779" s="1">
        <v>1778</v>
      </c>
      <c r="B1779" s="1" t="s">
        <v>3457</v>
      </c>
      <c r="C1779" s="1" t="s">
        <v>1088</v>
      </c>
      <c r="D1779" s="1">
        <v>13.69309</v>
      </c>
      <c r="E1779" s="1">
        <v>-85.794259999999994</v>
      </c>
      <c r="F1779" s="1" t="s">
        <v>3823</v>
      </c>
      <c r="G1779" s="1">
        <v>7</v>
      </c>
      <c r="H1779" s="1" t="s">
        <v>21</v>
      </c>
      <c r="I1779" s="1" t="s">
        <v>22</v>
      </c>
      <c r="J1779" s="1" t="s">
        <v>3329</v>
      </c>
      <c r="L1779" s="1" t="s">
        <v>61</v>
      </c>
      <c r="M1779" s="1" t="s">
        <v>3822</v>
      </c>
      <c r="N1779" s="1">
        <v>4</v>
      </c>
      <c r="O1779" s="1" t="s">
        <v>21</v>
      </c>
      <c r="P1779" s="1" t="s">
        <v>25</v>
      </c>
      <c r="Q1779" s="1" t="s">
        <v>3458</v>
      </c>
      <c r="S1779" s="1" t="s">
        <v>21</v>
      </c>
      <c r="V1779" s="1" t="s">
        <v>3457</v>
      </c>
      <c r="W1779" s="1">
        <v>13.69309</v>
      </c>
      <c r="X1779" s="1">
        <v>-85.794259999999994</v>
      </c>
    </row>
    <row r="1780" spans="1:24">
      <c r="A1780" s="1">
        <v>1779</v>
      </c>
      <c r="B1780" s="1" t="s">
        <v>3459</v>
      </c>
      <c r="C1780" s="1" t="s">
        <v>1088</v>
      </c>
      <c r="D1780" s="1">
        <v>13.69298</v>
      </c>
      <c r="E1780" s="1">
        <v>-85.539119999999997</v>
      </c>
      <c r="F1780" s="1" t="s">
        <v>54</v>
      </c>
      <c r="G1780" s="1">
        <v>2</v>
      </c>
      <c r="H1780" s="1" t="s">
        <v>21</v>
      </c>
      <c r="I1780" s="1" t="s">
        <v>22</v>
      </c>
      <c r="J1780" s="1" t="s">
        <v>3266</v>
      </c>
      <c r="L1780" s="1" t="s">
        <v>61</v>
      </c>
      <c r="M1780" s="1" t="s">
        <v>54</v>
      </c>
      <c r="N1780" s="1">
        <v>0</v>
      </c>
      <c r="O1780" s="1" t="s">
        <v>21</v>
      </c>
      <c r="P1780" s="1" t="s">
        <v>25</v>
      </c>
      <c r="Q1780" s="1" t="s">
        <v>3332</v>
      </c>
      <c r="S1780" s="1" t="s">
        <v>21</v>
      </c>
      <c r="U1780" s="1" t="s">
        <v>3460</v>
      </c>
      <c r="V1780" s="1" t="s">
        <v>3459</v>
      </c>
      <c r="W1780" s="1">
        <v>13.69298</v>
      </c>
      <c r="X1780" s="1">
        <v>-85.539119999999997</v>
      </c>
    </row>
    <row r="1781" spans="1:24">
      <c r="A1781" s="1">
        <v>1780</v>
      </c>
      <c r="B1781" s="1" t="s">
        <v>3461</v>
      </c>
      <c r="C1781" s="1" t="s">
        <v>1088</v>
      </c>
      <c r="D1781" s="1">
        <v>13.6929</v>
      </c>
      <c r="E1781" s="1">
        <v>-85.283990000000003</v>
      </c>
      <c r="F1781" s="1" t="s">
        <v>3823</v>
      </c>
      <c r="G1781" s="1">
        <v>9</v>
      </c>
      <c r="H1781" s="1" t="s">
        <v>21</v>
      </c>
      <c r="I1781" s="1" t="s">
        <v>22</v>
      </c>
      <c r="J1781" s="1" t="s">
        <v>3266</v>
      </c>
      <c r="L1781" s="1" t="s">
        <v>61</v>
      </c>
      <c r="M1781" s="1" t="s">
        <v>3822</v>
      </c>
      <c r="N1781" s="1">
        <v>5</v>
      </c>
      <c r="O1781" s="1" t="s">
        <v>21</v>
      </c>
      <c r="P1781" s="1" t="s">
        <v>25</v>
      </c>
      <c r="Q1781" s="1" t="s">
        <v>3354</v>
      </c>
      <c r="S1781" s="1" t="s">
        <v>21</v>
      </c>
      <c r="V1781" s="1" t="s">
        <v>3461</v>
      </c>
      <c r="W1781" s="1">
        <v>13.6929</v>
      </c>
      <c r="X1781" s="1">
        <v>-85.283990000000003</v>
      </c>
    </row>
    <row r="1782" spans="1:24">
      <c r="A1782" s="1">
        <v>1781</v>
      </c>
      <c r="B1782" s="1" t="s">
        <v>3462</v>
      </c>
      <c r="C1782" s="1" t="s">
        <v>1088</v>
      </c>
      <c r="D1782" s="1">
        <v>13.69279</v>
      </c>
      <c r="E1782" s="1">
        <v>-85.028850000000006</v>
      </c>
      <c r="F1782" s="1" t="s">
        <v>3823</v>
      </c>
      <c r="G1782" s="1">
        <v>9</v>
      </c>
      <c r="H1782" s="1" t="s">
        <v>21</v>
      </c>
      <c r="I1782" s="1" t="s">
        <v>22</v>
      </c>
      <c r="J1782" s="1" t="s">
        <v>3266</v>
      </c>
      <c r="L1782" s="1" t="s">
        <v>61</v>
      </c>
      <c r="M1782" s="1" t="s">
        <v>3823</v>
      </c>
      <c r="N1782" s="1">
        <v>9</v>
      </c>
      <c r="O1782" s="1" t="s">
        <v>21</v>
      </c>
      <c r="P1782" s="1" t="s">
        <v>25</v>
      </c>
      <c r="Q1782" s="1" t="s">
        <v>3357</v>
      </c>
      <c r="S1782" s="1" t="s">
        <v>21</v>
      </c>
      <c r="V1782" s="1" t="s">
        <v>3462</v>
      </c>
      <c r="W1782" s="1">
        <v>13.69279</v>
      </c>
      <c r="X1782" s="1">
        <v>-85.028850000000006</v>
      </c>
    </row>
    <row r="1783" spans="1:24">
      <c r="A1783" s="1">
        <v>1782</v>
      </c>
      <c r="B1783" s="1" t="s">
        <v>3463</v>
      </c>
      <c r="C1783" s="1" t="s">
        <v>1088</v>
      </c>
      <c r="D1783" s="1">
        <v>13.69271</v>
      </c>
      <c r="E1783" s="1">
        <v>-84.773719999999997</v>
      </c>
      <c r="F1783" s="1" t="s">
        <v>216</v>
      </c>
      <c r="G1783" s="1">
        <v>0</v>
      </c>
      <c r="H1783" s="1" t="s">
        <v>21</v>
      </c>
      <c r="I1783" s="1" t="s">
        <v>22</v>
      </c>
      <c r="J1783" s="1" t="s">
        <v>3342</v>
      </c>
      <c r="L1783" s="1" t="s">
        <v>61</v>
      </c>
      <c r="M1783" s="1" t="s">
        <v>54</v>
      </c>
      <c r="N1783" s="1">
        <v>0</v>
      </c>
      <c r="O1783" s="1" t="s">
        <v>21</v>
      </c>
      <c r="P1783" s="1" t="s">
        <v>25</v>
      </c>
      <c r="Q1783" s="1" t="s">
        <v>3464</v>
      </c>
      <c r="S1783" s="1" t="s">
        <v>21</v>
      </c>
      <c r="V1783" s="1" t="s">
        <v>3463</v>
      </c>
      <c r="W1783" s="1">
        <v>13.69271</v>
      </c>
      <c r="X1783" s="1">
        <v>-84.773719999999997</v>
      </c>
    </row>
    <row r="1784" spans="1:24">
      <c r="A1784" s="1">
        <v>1783</v>
      </c>
      <c r="B1784" s="1" t="s">
        <v>3465</v>
      </c>
      <c r="C1784" s="1" t="s">
        <v>1088</v>
      </c>
      <c r="D1784" s="1">
        <v>13.778040000000001</v>
      </c>
      <c r="E1784" s="1">
        <v>-85.709639999999993</v>
      </c>
      <c r="F1784" s="1" t="s">
        <v>54</v>
      </c>
      <c r="G1784" s="1">
        <v>0</v>
      </c>
      <c r="H1784" s="1" t="s">
        <v>3024</v>
      </c>
      <c r="I1784" s="1" t="s">
        <v>22</v>
      </c>
      <c r="J1784" s="1" t="s">
        <v>3384</v>
      </c>
      <c r="L1784" s="1" t="s">
        <v>61</v>
      </c>
      <c r="M1784" s="1" t="s">
        <v>216</v>
      </c>
      <c r="N1784" s="1">
        <v>2</v>
      </c>
      <c r="O1784" s="1" t="s">
        <v>21</v>
      </c>
      <c r="P1784" s="1" t="s">
        <v>25</v>
      </c>
      <c r="Q1784" s="1" t="s">
        <v>3330</v>
      </c>
      <c r="S1784" s="1" t="s">
        <v>21</v>
      </c>
      <c r="U1784" s="1" t="s">
        <v>3466</v>
      </c>
      <c r="V1784" s="1" t="s">
        <v>3465</v>
      </c>
      <c r="W1784" s="1">
        <v>13.778040000000001</v>
      </c>
      <c r="X1784" s="1">
        <v>-85.709639999999993</v>
      </c>
    </row>
    <row r="1785" spans="1:24">
      <c r="A1785" s="1">
        <v>1784</v>
      </c>
      <c r="B1785" s="1" t="s">
        <v>3467</v>
      </c>
      <c r="C1785" s="1" t="s">
        <v>1088</v>
      </c>
      <c r="D1785" s="1">
        <v>13.77796</v>
      </c>
      <c r="E1785" s="1">
        <v>-85.454599999999999</v>
      </c>
      <c r="F1785" s="1" t="s">
        <v>54</v>
      </c>
      <c r="G1785" s="1">
        <v>0</v>
      </c>
      <c r="H1785" s="1" t="s">
        <v>21</v>
      </c>
      <c r="I1785" s="1" t="s">
        <v>22</v>
      </c>
      <c r="J1785" s="1" t="s">
        <v>3256</v>
      </c>
      <c r="L1785" s="1" t="s">
        <v>61</v>
      </c>
      <c r="M1785" s="1" t="s">
        <v>54</v>
      </c>
      <c r="N1785" s="1">
        <v>0</v>
      </c>
      <c r="O1785" s="1" t="s">
        <v>21</v>
      </c>
      <c r="P1785" s="1" t="s">
        <v>25</v>
      </c>
      <c r="Q1785" s="1" t="s">
        <v>3332</v>
      </c>
      <c r="S1785" s="1" t="s">
        <v>21</v>
      </c>
      <c r="V1785" s="1" t="s">
        <v>3467</v>
      </c>
      <c r="W1785" s="1">
        <v>13.77796</v>
      </c>
      <c r="X1785" s="1">
        <v>-85.454599999999999</v>
      </c>
    </row>
    <row r="1786" spans="1:24">
      <c r="A1786" s="1">
        <v>1785</v>
      </c>
      <c r="B1786" s="1" t="s">
        <v>3468</v>
      </c>
      <c r="C1786" s="1" t="s">
        <v>1088</v>
      </c>
      <c r="D1786" s="1">
        <v>13.777850000000001</v>
      </c>
      <c r="E1786" s="1">
        <v>-85.199550000000002</v>
      </c>
      <c r="F1786" s="1" t="s">
        <v>3822</v>
      </c>
      <c r="G1786" s="1">
        <v>3</v>
      </c>
      <c r="H1786" s="1" t="s">
        <v>21</v>
      </c>
      <c r="I1786" s="1" t="s">
        <v>22</v>
      </c>
      <c r="J1786" s="1" t="s">
        <v>3256</v>
      </c>
      <c r="L1786" s="1" t="s">
        <v>61</v>
      </c>
      <c r="M1786" s="1" t="s">
        <v>3823</v>
      </c>
      <c r="N1786" s="1">
        <v>8</v>
      </c>
      <c r="O1786" s="1" t="s">
        <v>21</v>
      </c>
      <c r="P1786" s="1" t="s">
        <v>22</v>
      </c>
      <c r="Q1786" s="1" t="s">
        <v>3376</v>
      </c>
      <c r="S1786" s="1" t="s">
        <v>61</v>
      </c>
      <c r="V1786" s="1" t="s">
        <v>3468</v>
      </c>
      <c r="W1786" s="1">
        <v>13.777850000000001</v>
      </c>
      <c r="X1786" s="1">
        <v>-85.199550000000002</v>
      </c>
    </row>
    <row r="1787" spans="1:24">
      <c r="A1787" s="1">
        <v>1786</v>
      </c>
      <c r="B1787" s="1" t="s">
        <v>3469</v>
      </c>
      <c r="C1787" s="1" t="s">
        <v>1088</v>
      </c>
      <c r="D1787" s="1">
        <v>13.77777</v>
      </c>
      <c r="E1787" s="1">
        <v>-84.944509999999994</v>
      </c>
      <c r="F1787" s="1" t="s">
        <v>54</v>
      </c>
      <c r="G1787" s="1">
        <v>2</v>
      </c>
      <c r="H1787" s="1" t="s">
        <v>21</v>
      </c>
      <c r="I1787" s="1" t="s">
        <v>22</v>
      </c>
      <c r="J1787" s="1" t="s">
        <v>3259</v>
      </c>
      <c r="L1787" s="1" t="s">
        <v>61</v>
      </c>
      <c r="M1787" s="1" t="s">
        <v>54</v>
      </c>
      <c r="N1787" s="1">
        <v>1</v>
      </c>
      <c r="O1787" s="1" t="s">
        <v>21</v>
      </c>
      <c r="P1787" s="1" t="s">
        <v>25</v>
      </c>
      <c r="Q1787" s="1" t="s">
        <v>3470</v>
      </c>
      <c r="S1787" s="1" t="s">
        <v>21</v>
      </c>
      <c r="V1787" s="1" t="s">
        <v>3469</v>
      </c>
      <c r="W1787" s="1">
        <v>13.77777</v>
      </c>
      <c r="X1787" s="1">
        <v>-84.944509999999994</v>
      </c>
    </row>
    <row r="1788" spans="1:24">
      <c r="A1788" s="1">
        <v>1787</v>
      </c>
      <c r="B1788" s="1" t="s">
        <v>3471</v>
      </c>
      <c r="C1788" s="1" t="s">
        <v>1088</v>
      </c>
      <c r="D1788" s="1">
        <v>13.777659999999999</v>
      </c>
      <c r="E1788" s="1">
        <v>-84.68947</v>
      </c>
      <c r="F1788" s="1" t="s">
        <v>3822</v>
      </c>
      <c r="G1788" s="1">
        <v>3</v>
      </c>
      <c r="H1788" s="1" t="s">
        <v>21</v>
      </c>
      <c r="I1788" s="1" t="s">
        <v>22</v>
      </c>
      <c r="J1788" s="1" t="s">
        <v>3266</v>
      </c>
      <c r="L1788" s="1" t="s">
        <v>61</v>
      </c>
      <c r="M1788" s="1" t="s">
        <v>54</v>
      </c>
      <c r="N1788" s="1">
        <v>2</v>
      </c>
      <c r="O1788" s="1" t="s">
        <v>21</v>
      </c>
      <c r="P1788" s="1" t="s">
        <v>25</v>
      </c>
      <c r="Q1788" s="1" t="s">
        <v>3343</v>
      </c>
      <c r="S1788" s="1" t="s">
        <v>21</v>
      </c>
      <c r="V1788" s="1" t="s">
        <v>3471</v>
      </c>
      <c r="W1788" s="1">
        <v>13.777659999999999</v>
      </c>
      <c r="X1788" s="1">
        <v>-84.68947</v>
      </c>
    </row>
    <row r="1789" spans="1:24">
      <c r="A1789" s="1">
        <v>1788</v>
      </c>
      <c r="B1789" s="1" t="s">
        <v>3472</v>
      </c>
      <c r="C1789" s="1" t="s">
        <v>1088</v>
      </c>
      <c r="D1789" s="1">
        <v>13.863239999999999</v>
      </c>
      <c r="E1789" s="1">
        <v>-85.624129999999994</v>
      </c>
      <c r="F1789" s="1" t="s">
        <v>3822</v>
      </c>
      <c r="G1789" s="1">
        <v>4</v>
      </c>
      <c r="H1789" s="1" t="s">
        <v>21</v>
      </c>
      <c r="I1789" s="1" t="s">
        <v>22</v>
      </c>
      <c r="J1789" s="1" t="s">
        <v>3256</v>
      </c>
      <c r="L1789" s="1" t="s">
        <v>61</v>
      </c>
      <c r="M1789" s="1" t="s">
        <v>3822</v>
      </c>
      <c r="N1789" s="1">
        <v>5</v>
      </c>
      <c r="O1789" s="1" t="s">
        <v>21</v>
      </c>
      <c r="P1789" s="1" t="s">
        <v>25</v>
      </c>
      <c r="Q1789" s="1" t="s">
        <v>3332</v>
      </c>
      <c r="S1789" s="1" t="s">
        <v>21</v>
      </c>
      <c r="V1789" s="1" t="s">
        <v>3472</v>
      </c>
      <c r="W1789" s="1">
        <v>13.863239999999999</v>
      </c>
      <c r="X1789" s="1">
        <v>-85.624129999999994</v>
      </c>
    </row>
    <row r="1790" spans="1:24">
      <c r="A1790" s="1">
        <v>1789</v>
      </c>
      <c r="B1790" s="1" t="s">
        <v>3473</v>
      </c>
      <c r="C1790" s="1" t="s">
        <v>1088</v>
      </c>
      <c r="D1790" s="1">
        <v>13.8629</v>
      </c>
      <c r="E1790" s="1">
        <v>-85.368989999999997</v>
      </c>
      <c r="F1790" s="1" t="s">
        <v>3822</v>
      </c>
      <c r="G1790" s="1">
        <v>6</v>
      </c>
      <c r="H1790" s="1" t="s">
        <v>21</v>
      </c>
      <c r="I1790" s="1" t="s">
        <v>22</v>
      </c>
      <c r="J1790" s="1" t="s">
        <v>3256</v>
      </c>
      <c r="L1790" s="1" t="s">
        <v>61</v>
      </c>
      <c r="M1790" s="1" t="s">
        <v>3822</v>
      </c>
      <c r="N1790" s="1">
        <v>5</v>
      </c>
      <c r="O1790" s="1" t="s">
        <v>21</v>
      </c>
      <c r="P1790" s="1" t="s">
        <v>25</v>
      </c>
      <c r="Q1790" s="1" t="s">
        <v>3474</v>
      </c>
      <c r="S1790" s="1" t="s">
        <v>21</v>
      </c>
      <c r="V1790" s="1" t="s">
        <v>3473</v>
      </c>
      <c r="W1790" s="1">
        <v>13.8629</v>
      </c>
      <c r="X1790" s="1">
        <v>-85.368989999999997</v>
      </c>
    </row>
    <row r="1791" spans="1:24">
      <c r="A1791" s="1">
        <v>1790</v>
      </c>
      <c r="B1791" s="1" t="s">
        <v>3475</v>
      </c>
      <c r="C1791" s="1" t="s">
        <v>1088</v>
      </c>
      <c r="D1791" s="1">
        <v>13.862819999999999</v>
      </c>
      <c r="E1791" s="1">
        <v>-85.113849999999999</v>
      </c>
      <c r="F1791" s="1" t="s">
        <v>3823</v>
      </c>
      <c r="G1791" s="1">
        <v>9</v>
      </c>
      <c r="H1791" s="1" t="s">
        <v>21</v>
      </c>
      <c r="I1791" s="1" t="s">
        <v>22</v>
      </c>
      <c r="J1791" s="1" t="s">
        <v>3256</v>
      </c>
      <c r="L1791" s="1" t="s">
        <v>61</v>
      </c>
      <c r="M1791" s="1" t="s">
        <v>3822</v>
      </c>
      <c r="N1791" s="1">
        <v>4</v>
      </c>
      <c r="O1791" s="1" t="s">
        <v>21</v>
      </c>
      <c r="P1791" s="1" t="s">
        <v>25</v>
      </c>
      <c r="Q1791" s="1" t="s">
        <v>3476</v>
      </c>
      <c r="S1791" s="1" t="s">
        <v>21</v>
      </c>
      <c r="V1791" s="1" t="s">
        <v>3475</v>
      </c>
      <c r="W1791" s="1">
        <v>13.862819999999999</v>
      </c>
      <c r="X1791" s="1">
        <v>-85.113849999999999</v>
      </c>
    </row>
    <row r="1792" spans="1:24">
      <c r="A1792" s="1">
        <v>1791</v>
      </c>
      <c r="B1792" s="1" t="s">
        <v>3477</v>
      </c>
      <c r="C1792" s="1" t="s">
        <v>1088</v>
      </c>
      <c r="D1792" s="1">
        <v>13.86271</v>
      </c>
      <c r="E1792" s="1">
        <v>-84.858720000000005</v>
      </c>
      <c r="F1792" s="1" t="s">
        <v>3823</v>
      </c>
      <c r="G1792" s="1">
        <v>9</v>
      </c>
      <c r="H1792" s="1" t="s">
        <v>21</v>
      </c>
      <c r="I1792" s="1" t="s">
        <v>22</v>
      </c>
      <c r="J1792" s="1" t="s">
        <v>3342</v>
      </c>
      <c r="L1792" s="1" t="s">
        <v>61</v>
      </c>
      <c r="M1792" s="1" t="s">
        <v>3823</v>
      </c>
      <c r="N1792" s="1">
        <v>9</v>
      </c>
      <c r="O1792" s="1" t="s">
        <v>21</v>
      </c>
      <c r="P1792" s="1" t="s">
        <v>25</v>
      </c>
      <c r="Q1792" s="1" t="s">
        <v>3369</v>
      </c>
      <c r="S1792" s="1" t="s">
        <v>21</v>
      </c>
      <c r="V1792" s="1" t="s">
        <v>3477</v>
      </c>
      <c r="W1792" s="1">
        <v>13.86271</v>
      </c>
      <c r="X1792" s="1">
        <v>-84.858720000000005</v>
      </c>
    </row>
    <row r="1793" spans="1:24">
      <c r="A1793" s="1">
        <v>1792</v>
      </c>
      <c r="B1793" s="1" t="s">
        <v>3478</v>
      </c>
      <c r="C1793" s="1" t="s">
        <v>1088</v>
      </c>
      <c r="D1793" s="1">
        <v>13.862629999999999</v>
      </c>
      <c r="E1793" s="1">
        <v>-84.603579999999994</v>
      </c>
      <c r="F1793" s="1" t="s">
        <v>3823</v>
      </c>
      <c r="G1793" s="1">
        <v>9</v>
      </c>
      <c r="H1793" s="1" t="s">
        <v>21</v>
      </c>
      <c r="I1793" s="1" t="s">
        <v>22</v>
      </c>
      <c r="J1793" s="1" t="s">
        <v>3363</v>
      </c>
      <c r="L1793" s="1" t="s">
        <v>61</v>
      </c>
      <c r="M1793" s="1" t="s">
        <v>3823</v>
      </c>
      <c r="N1793" s="1">
        <v>9</v>
      </c>
      <c r="O1793" s="1" t="s">
        <v>21</v>
      </c>
      <c r="P1793" s="1" t="s">
        <v>22</v>
      </c>
      <c r="Q1793" s="1" t="s">
        <v>3376</v>
      </c>
      <c r="S1793" s="1" t="s">
        <v>61</v>
      </c>
      <c r="V1793" s="1" t="s">
        <v>3478</v>
      </c>
      <c r="W1793" s="1">
        <v>13.862629999999999</v>
      </c>
      <c r="X1793" s="1">
        <v>-84.603579999999994</v>
      </c>
    </row>
    <row r="1794" spans="1:24">
      <c r="A1794" s="1">
        <v>1793</v>
      </c>
      <c r="B1794" s="1" t="s">
        <v>3479</v>
      </c>
      <c r="C1794" s="1" t="s">
        <v>1088</v>
      </c>
      <c r="D1794" s="1">
        <v>13.94796</v>
      </c>
      <c r="E1794" s="1">
        <v>-85.539580000000001</v>
      </c>
      <c r="F1794" s="1" t="s">
        <v>54</v>
      </c>
      <c r="G1794" s="1">
        <v>2</v>
      </c>
      <c r="H1794" s="1" t="s">
        <v>21</v>
      </c>
      <c r="I1794" s="1" t="s">
        <v>22</v>
      </c>
      <c r="J1794" s="1" t="s">
        <v>3363</v>
      </c>
      <c r="L1794" s="1" t="s">
        <v>61</v>
      </c>
      <c r="M1794" s="1" t="s">
        <v>54</v>
      </c>
      <c r="N1794" s="1">
        <v>1</v>
      </c>
      <c r="O1794" s="1" t="s">
        <v>21</v>
      </c>
      <c r="P1794" s="1" t="s">
        <v>25</v>
      </c>
      <c r="Q1794" s="1" t="s">
        <v>3367</v>
      </c>
      <c r="S1794" s="1" t="s">
        <v>21</v>
      </c>
      <c r="V1794" s="1" t="s">
        <v>3479</v>
      </c>
      <c r="W1794" s="1">
        <v>13.94796</v>
      </c>
      <c r="X1794" s="1">
        <v>-85.539580000000001</v>
      </c>
    </row>
    <row r="1795" spans="1:24">
      <c r="A1795" s="1">
        <v>1794</v>
      </c>
      <c r="B1795" s="1" t="s">
        <v>3480</v>
      </c>
      <c r="C1795" s="1" t="s">
        <v>1088</v>
      </c>
      <c r="D1795" s="1">
        <v>13.94788</v>
      </c>
      <c r="E1795" s="1">
        <v>-85.284530000000004</v>
      </c>
      <c r="F1795" s="1" t="s">
        <v>3822</v>
      </c>
      <c r="G1795" s="1">
        <v>5</v>
      </c>
      <c r="H1795" s="1" t="s">
        <v>21</v>
      </c>
      <c r="I1795" s="1" t="s">
        <v>22</v>
      </c>
      <c r="J1795" s="1" t="s">
        <v>3363</v>
      </c>
      <c r="L1795" s="1" t="s">
        <v>61</v>
      </c>
      <c r="M1795" s="1" t="s">
        <v>3823</v>
      </c>
      <c r="N1795" s="1">
        <v>9</v>
      </c>
      <c r="O1795" s="1" t="s">
        <v>21</v>
      </c>
      <c r="P1795" s="1" t="s">
        <v>25</v>
      </c>
      <c r="Q1795" s="1" t="s">
        <v>3400</v>
      </c>
      <c r="S1795" s="1" t="s">
        <v>21</v>
      </c>
      <c r="V1795" s="1" t="s">
        <v>3480</v>
      </c>
      <c r="W1795" s="1">
        <v>13.94788</v>
      </c>
      <c r="X1795" s="1">
        <v>-85.284530000000004</v>
      </c>
    </row>
    <row r="1796" spans="1:24">
      <c r="A1796" s="1">
        <v>1795</v>
      </c>
      <c r="B1796" s="1" t="s">
        <v>3481</v>
      </c>
      <c r="C1796" s="1" t="s">
        <v>1088</v>
      </c>
      <c r="D1796" s="1">
        <v>13.94777</v>
      </c>
      <c r="E1796" s="1">
        <v>-85.029489999999996</v>
      </c>
      <c r="F1796" s="1" t="s">
        <v>3823</v>
      </c>
      <c r="G1796" s="1">
        <v>9</v>
      </c>
      <c r="H1796" s="1" t="s">
        <v>21</v>
      </c>
      <c r="I1796" s="1" t="s">
        <v>22</v>
      </c>
      <c r="J1796" s="1" t="s">
        <v>3363</v>
      </c>
      <c r="L1796" s="1" t="s">
        <v>61</v>
      </c>
      <c r="M1796" s="1" t="s">
        <v>3823</v>
      </c>
      <c r="N1796" s="1">
        <v>9</v>
      </c>
      <c r="O1796" s="1" t="s">
        <v>21</v>
      </c>
      <c r="P1796" s="1" t="s">
        <v>22</v>
      </c>
      <c r="Q1796" s="1" t="s">
        <v>3376</v>
      </c>
      <c r="S1796" s="1" t="s">
        <v>61</v>
      </c>
      <c r="V1796" s="1" t="s">
        <v>3481</v>
      </c>
      <c r="W1796" s="1">
        <v>13.94777</v>
      </c>
      <c r="X1796" s="1">
        <v>-85.029489999999996</v>
      </c>
    </row>
    <row r="1797" spans="1:24">
      <c r="A1797" s="1">
        <v>1796</v>
      </c>
      <c r="B1797" s="1" t="s">
        <v>3482</v>
      </c>
      <c r="C1797" s="1" t="s">
        <v>1088</v>
      </c>
      <c r="D1797" s="1">
        <v>13.94769</v>
      </c>
      <c r="E1797" s="1">
        <v>-84.774439999999998</v>
      </c>
      <c r="F1797" s="1" t="s">
        <v>3822</v>
      </c>
      <c r="G1797" s="1">
        <v>6</v>
      </c>
      <c r="H1797" s="1" t="s">
        <v>21</v>
      </c>
      <c r="I1797" s="1" t="s">
        <v>22</v>
      </c>
      <c r="J1797" s="1" t="s">
        <v>3342</v>
      </c>
      <c r="L1797" s="1" t="s">
        <v>61</v>
      </c>
      <c r="M1797" s="1" t="s">
        <v>54</v>
      </c>
      <c r="N1797" s="1">
        <v>2</v>
      </c>
      <c r="O1797" s="1" t="s">
        <v>21</v>
      </c>
      <c r="P1797" s="1" t="s">
        <v>25</v>
      </c>
      <c r="Q1797" s="1" t="s">
        <v>3378</v>
      </c>
      <c r="S1797" s="1" t="s">
        <v>21</v>
      </c>
      <c r="V1797" s="1" t="s">
        <v>3482</v>
      </c>
      <c r="W1797" s="1">
        <v>13.94769</v>
      </c>
      <c r="X1797" s="1">
        <v>-84.774439999999998</v>
      </c>
    </row>
    <row r="1798" spans="1:24">
      <c r="A1798" s="1">
        <v>1797</v>
      </c>
      <c r="B1798" s="1" t="s">
        <v>3483</v>
      </c>
      <c r="C1798" s="1" t="s">
        <v>1088</v>
      </c>
      <c r="D1798" s="1">
        <v>13.94758</v>
      </c>
      <c r="E1798" s="1">
        <v>-84.519400000000005</v>
      </c>
      <c r="F1798" s="1" t="s">
        <v>3822</v>
      </c>
      <c r="G1798" s="1">
        <v>5</v>
      </c>
      <c r="H1798" s="1" t="s">
        <v>21</v>
      </c>
      <c r="I1798" s="1" t="s">
        <v>22</v>
      </c>
      <c r="J1798" s="1" t="s">
        <v>3363</v>
      </c>
      <c r="L1798" s="1" t="s">
        <v>61</v>
      </c>
      <c r="M1798" s="1" t="s">
        <v>3822</v>
      </c>
      <c r="N1798" s="1">
        <v>5</v>
      </c>
      <c r="O1798" s="1" t="s">
        <v>21</v>
      </c>
      <c r="P1798" s="1" t="s">
        <v>22</v>
      </c>
      <c r="Q1798" s="1" t="s">
        <v>3376</v>
      </c>
      <c r="S1798" s="1" t="s">
        <v>61</v>
      </c>
      <c r="V1798" s="1" t="s">
        <v>3483</v>
      </c>
      <c r="W1798" s="1">
        <v>13.94758</v>
      </c>
      <c r="X1798" s="1">
        <v>-84.519400000000005</v>
      </c>
    </row>
    <row r="1799" spans="1:24">
      <c r="A1799" s="1">
        <v>1798</v>
      </c>
      <c r="B1799" s="1" t="s">
        <v>3484</v>
      </c>
      <c r="C1799" s="1" t="s">
        <v>1088</v>
      </c>
      <c r="D1799" s="1">
        <v>14.03289</v>
      </c>
      <c r="E1799" s="1">
        <v>-85.368949999999998</v>
      </c>
      <c r="F1799" s="1" t="s">
        <v>216</v>
      </c>
      <c r="G1799" s="1">
        <v>0</v>
      </c>
      <c r="H1799" s="1" t="s">
        <v>21</v>
      </c>
      <c r="I1799" s="1" t="s">
        <v>22</v>
      </c>
      <c r="J1799" s="1" t="s">
        <v>3342</v>
      </c>
      <c r="L1799" s="1" t="s">
        <v>61</v>
      </c>
      <c r="M1799" s="1" t="s">
        <v>3822</v>
      </c>
      <c r="N1799" s="1">
        <v>4</v>
      </c>
      <c r="O1799" s="1" t="s">
        <v>21</v>
      </c>
      <c r="P1799" s="1" t="s">
        <v>25</v>
      </c>
      <c r="Q1799" s="1" t="s">
        <v>3485</v>
      </c>
      <c r="S1799" s="1" t="s">
        <v>21</v>
      </c>
      <c r="V1799" s="1" t="s">
        <v>3484</v>
      </c>
      <c r="W1799" s="1">
        <v>14.03289</v>
      </c>
      <c r="X1799" s="1">
        <v>-85.368949999999998</v>
      </c>
    </row>
    <row r="1800" spans="1:24">
      <c r="A1800" s="1">
        <v>1799</v>
      </c>
      <c r="B1800" s="1" t="s">
        <v>3486</v>
      </c>
      <c r="C1800" s="1" t="s">
        <v>1088</v>
      </c>
      <c r="D1800" s="1">
        <v>14.03281</v>
      </c>
      <c r="E1800" s="1">
        <v>-85.113810000000001</v>
      </c>
      <c r="F1800" s="1" t="s">
        <v>3823</v>
      </c>
      <c r="G1800" s="1">
        <v>9</v>
      </c>
      <c r="H1800" s="1" t="s">
        <v>21</v>
      </c>
      <c r="I1800" s="1" t="s">
        <v>22</v>
      </c>
      <c r="J1800" s="1" t="s">
        <v>3342</v>
      </c>
      <c r="L1800" s="1" t="s">
        <v>61</v>
      </c>
      <c r="M1800" s="1" t="s">
        <v>3823</v>
      </c>
      <c r="N1800" s="1">
        <v>7</v>
      </c>
      <c r="O1800" s="1" t="s">
        <v>21</v>
      </c>
      <c r="P1800" s="1" t="s">
        <v>25</v>
      </c>
      <c r="Q1800" s="1" t="s">
        <v>3397</v>
      </c>
      <c r="S1800" s="1" t="s">
        <v>21</v>
      </c>
      <c r="V1800" s="1" t="s">
        <v>3486</v>
      </c>
      <c r="W1800" s="1">
        <v>14.03281</v>
      </c>
      <c r="X1800" s="1">
        <v>-85.113810000000001</v>
      </c>
    </row>
    <row r="1801" spans="1:24">
      <c r="A1801" s="1">
        <v>1800</v>
      </c>
      <c r="B1801" s="1" t="s">
        <v>3487</v>
      </c>
      <c r="C1801" s="1" t="s">
        <v>1088</v>
      </c>
      <c r="D1801" s="1">
        <v>14.032690000000001</v>
      </c>
      <c r="E1801" s="1">
        <v>-84.858670000000004</v>
      </c>
      <c r="F1801" s="1" t="s">
        <v>3823</v>
      </c>
      <c r="G1801" s="1">
        <v>9</v>
      </c>
      <c r="H1801" s="1" t="s">
        <v>21</v>
      </c>
      <c r="I1801" s="1" t="s">
        <v>22</v>
      </c>
      <c r="J1801" s="1" t="s">
        <v>3363</v>
      </c>
      <c r="L1801" s="1" t="s">
        <v>61</v>
      </c>
      <c r="M1801" s="1" t="s">
        <v>3823</v>
      </c>
      <c r="N1801" s="1">
        <v>9</v>
      </c>
      <c r="O1801" s="1" t="s">
        <v>21</v>
      </c>
      <c r="P1801" s="1" t="s">
        <v>22</v>
      </c>
      <c r="Q1801" s="1" t="s">
        <v>3376</v>
      </c>
      <c r="S1801" s="1" t="s">
        <v>61</v>
      </c>
      <c r="V1801" s="1" t="s">
        <v>3487</v>
      </c>
      <c r="W1801" s="1">
        <v>14.032690000000001</v>
      </c>
      <c r="X1801" s="1">
        <v>-84.858670000000004</v>
      </c>
    </row>
    <row r="1802" spans="1:24">
      <c r="A1802" s="1">
        <v>1801</v>
      </c>
      <c r="B1802" s="1" t="s">
        <v>3488</v>
      </c>
      <c r="C1802" s="1" t="s">
        <v>1088</v>
      </c>
      <c r="D1802" s="1">
        <v>14.03261</v>
      </c>
      <c r="E1802" s="1">
        <v>-84.603530000000006</v>
      </c>
      <c r="F1802" s="1" t="s">
        <v>54</v>
      </c>
      <c r="G1802" s="1">
        <v>0</v>
      </c>
      <c r="H1802" s="1" t="s">
        <v>21</v>
      </c>
      <c r="I1802" s="1" t="s">
        <v>22</v>
      </c>
      <c r="J1802" s="1" t="s">
        <v>3363</v>
      </c>
      <c r="L1802" s="1" t="s">
        <v>61</v>
      </c>
      <c r="M1802" s="1" t="s">
        <v>1111</v>
      </c>
      <c r="N1802" s="1">
        <v>0</v>
      </c>
      <c r="O1802" s="1" t="s">
        <v>21</v>
      </c>
      <c r="P1802" s="1" t="s">
        <v>25</v>
      </c>
      <c r="Q1802" s="1" t="s">
        <v>3378</v>
      </c>
      <c r="S1802" s="1" t="s">
        <v>21</v>
      </c>
      <c r="V1802" s="1" t="s">
        <v>3488</v>
      </c>
      <c r="W1802" s="1">
        <v>14.03261</v>
      </c>
      <c r="X1802" s="1">
        <v>-84.603530000000006</v>
      </c>
    </row>
    <row r="1803" spans="1:24">
      <c r="A1803" s="1">
        <v>1802</v>
      </c>
      <c r="B1803" s="1" t="s">
        <v>3489</v>
      </c>
      <c r="C1803" s="1" t="s">
        <v>1088</v>
      </c>
      <c r="D1803" s="1">
        <v>12.672499999999999</v>
      </c>
      <c r="E1803" s="1">
        <v>-84.816509999999994</v>
      </c>
      <c r="F1803" s="1" t="s">
        <v>3822</v>
      </c>
      <c r="G1803" s="1">
        <v>6</v>
      </c>
      <c r="H1803" s="1" t="s">
        <v>21</v>
      </c>
      <c r="I1803" s="1" t="s">
        <v>22</v>
      </c>
      <c r="J1803" s="1" t="s">
        <v>3266</v>
      </c>
      <c r="L1803" s="1" t="s">
        <v>61</v>
      </c>
      <c r="M1803" s="1" t="s">
        <v>216</v>
      </c>
      <c r="N1803" s="1">
        <v>2</v>
      </c>
      <c r="O1803" s="1" t="s">
        <v>21</v>
      </c>
      <c r="P1803" s="1" t="s">
        <v>3415</v>
      </c>
      <c r="Q1803" s="1" t="s">
        <v>3448</v>
      </c>
      <c r="S1803" s="1" t="s">
        <v>21</v>
      </c>
      <c r="V1803" s="1" t="s">
        <v>3489</v>
      </c>
      <c r="W1803" s="1">
        <v>12.672499999999999</v>
      </c>
      <c r="X1803" s="1">
        <v>-84.816509999999994</v>
      </c>
    </row>
    <row r="1804" spans="1:24">
      <c r="A1804" s="1">
        <v>1803</v>
      </c>
      <c r="B1804" s="1" t="s">
        <v>3490</v>
      </c>
      <c r="C1804" s="1" t="s">
        <v>1088</v>
      </c>
      <c r="D1804" s="1">
        <v>12.67315</v>
      </c>
      <c r="E1804" s="1">
        <v>-84.731459999999998</v>
      </c>
      <c r="F1804" s="1" t="s">
        <v>3823</v>
      </c>
      <c r="G1804" s="1">
        <v>9</v>
      </c>
      <c r="H1804" s="1" t="s">
        <v>21</v>
      </c>
      <c r="I1804" s="1" t="s">
        <v>22</v>
      </c>
      <c r="J1804" s="1" t="s">
        <v>3259</v>
      </c>
      <c r="L1804" s="1" t="s">
        <v>61</v>
      </c>
      <c r="M1804" s="1" t="s">
        <v>3822</v>
      </c>
      <c r="N1804" s="1">
        <v>6</v>
      </c>
      <c r="O1804" s="1" t="s">
        <v>21</v>
      </c>
      <c r="P1804" s="1" t="s">
        <v>3415</v>
      </c>
      <c r="Q1804" s="1" t="s">
        <v>3426</v>
      </c>
      <c r="S1804" s="1" t="s">
        <v>21</v>
      </c>
      <c r="V1804" s="1" t="s">
        <v>3490</v>
      </c>
      <c r="W1804" s="1">
        <v>12.67315</v>
      </c>
      <c r="X1804" s="1">
        <v>-84.731459999999998</v>
      </c>
    </row>
    <row r="1805" spans="1:24">
      <c r="A1805" s="1">
        <v>1804</v>
      </c>
      <c r="B1805" s="1" t="s">
        <v>3491</v>
      </c>
      <c r="C1805" s="1" t="s">
        <v>1088</v>
      </c>
      <c r="D1805" s="1">
        <v>14.11787</v>
      </c>
      <c r="E1805" s="1">
        <v>-85.284499999999994</v>
      </c>
      <c r="F1805" s="1" t="s">
        <v>216</v>
      </c>
      <c r="G1805" s="1">
        <v>0</v>
      </c>
      <c r="H1805" s="1" t="s">
        <v>24</v>
      </c>
      <c r="I1805" s="1" t="s">
        <v>22</v>
      </c>
      <c r="J1805" s="1" t="s">
        <v>3363</v>
      </c>
      <c r="L1805" s="1" t="s">
        <v>61</v>
      </c>
      <c r="M1805" s="1" t="s">
        <v>686</v>
      </c>
      <c r="N1805" s="1">
        <v>0</v>
      </c>
      <c r="O1805" s="1" t="s">
        <v>21</v>
      </c>
      <c r="P1805" s="1" t="s">
        <v>25</v>
      </c>
      <c r="Q1805" s="1" t="s">
        <v>3492</v>
      </c>
      <c r="S1805" s="1" t="s">
        <v>21</v>
      </c>
      <c r="V1805" s="1" t="s">
        <v>3491</v>
      </c>
      <c r="W1805" s="1">
        <v>14.11787</v>
      </c>
      <c r="X1805" s="1">
        <v>-85.284499999999994</v>
      </c>
    </row>
    <row r="1806" spans="1:24">
      <c r="A1806" s="1">
        <v>1805</v>
      </c>
      <c r="B1806" s="1" t="s">
        <v>3493</v>
      </c>
      <c r="C1806" s="1" t="s">
        <v>1088</v>
      </c>
      <c r="D1806" s="1">
        <v>14.117760000000001</v>
      </c>
      <c r="E1806" s="1">
        <v>-85.029449999999997</v>
      </c>
      <c r="F1806" s="1" t="s">
        <v>3822</v>
      </c>
      <c r="G1806" s="1">
        <v>4</v>
      </c>
      <c r="H1806" s="1" t="s">
        <v>21</v>
      </c>
      <c r="I1806" s="1" t="s">
        <v>22</v>
      </c>
      <c r="J1806" s="1" t="s">
        <v>3363</v>
      </c>
      <c r="L1806" s="1" t="s">
        <v>61</v>
      </c>
      <c r="M1806" s="1" t="s">
        <v>3822</v>
      </c>
      <c r="N1806" s="1">
        <v>4</v>
      </c>
      <c r="O1806" s="1" t="s">
        <v>21</v>
      </c>
      <c r="P1806" s="1" t="s">
        <v>25</v>
      </c>
      <c r="Q1806" s="1" t="s">
        <v>3494</v>
      </c>
      <c r="S1806" s="1" t="s">
        <v>21</v>
      </c>
      <c r="V1806" s="1" t="s">
        <v>3493</v>
      </c>
      <c r="W1806" s="1">
        <v>14.117760000000001</v>
      </c>
      <c r="X1806" s="1">
        <v>-85.029449999999997</v>
      </c>
    </row>
    <row r="1807" spans="1:24">
      <c r="A1807" s="1">
        <v>1806</v>
      </c>
      <c r="B1807" s="1" t="s">
        <v>3495</v>
      </c>
      <c r="C1807" s="1" t="s">
        <v>1088</v>
      </c>
      <c r="D1807" s="1">
        <v>14.11767</v>
      </c>
      <c r="E1807" s="1">
        <v>-84.774410000000003</v>
      </c>
      <c r="F1807" s="1" t="s">
        <v>3823</v>
      </c>
      <c r="G1807" s="1">
        <v>9</v>
      </c>
      <c r="H1807" s="1" t="s">
        <v>21</v>
      </c>
      <c r="I1807" s="1" t="s">
        <v>22</v>
      </c>
      <c r="J1807" s="1" t="s">
        <v>3342</v>
      </c>
      <c r="L1807" s="1" t="s">
        <v>61</v>
      </c>
      <c r="M1807" s="1" t="s">
        <v>3823</v>
      </c>
      <c r="N1807" s="1">
        <v>9</v>
      </c>
      <c r="O1807" s="1" t="s">
        <v>21</v>
      </c>
      <c r="P1807" s="1" t="s">
        <v>25</v>
      </c>
      <c r="Q1807" s="1" t="s">
        <v>3496</v>
      </c>
      <c r="S1807" s="1" t="s">
        <v>21</v>
      </c>
      <c r="V1807" s="1" t="s">
        <v>3495</v>
      </c>
      <c r="W1807" s="1">
        <v>14.11767</v>
      </c>
      <c r="X1807" s="1">
        <v>-84.774410000000003</v>
      </c>
    </row>
    <row r="1808" spans="1:24">
      <c r="A1808" s="1">
        <v>1807</v>
      </c>
      <c r="B1808" s="1" t="s">
        <v>3497</v>
      </c>
      <c r="C1808" s="1" t="s">
        <v>1088</v>
      </c>
      <c r="D1808" s="1">
        <v>12.758150000000001</v>
      </c>
      <c r="E1808" s="1">
        <v>-84.73218</v>
      </c>
      <c r="F1808" s="1" t="s">
        <v>216</v>
      </c>
      <c r="G1808" s="1">
        <v>0</v>
      </c>
      <c r="H1808" s="1" t="s">
        <v>21</v>
      </c>
      <c r="I1808" s="1" t="s">
        <v>22</v>
      </c>
      <c r="J1808" s="1" t="s">
        <v>3266</v>
      </c>
      <c r="L1808" s="1" t="s">
        <v>61</v>
      </c>
      <c r="M1808" s="1" t="s">
        <v>216</v>
      </c>
      <c r="N1808" s="1">
        <v>0</v>
      </c>
      <c r="O1808" s="1" t="s">
        <v>21</v>
      </c>
      <c r="P1808" s="1" t="s">
        <v>3415</v>
      </c>
      <c r="Q1808" s="1" t="s">
        <v>3426</v>
      </c>
      <c r="S1808" s="1" t="s">
        <v>21</v>
      </c>
      <c r="V1808" s="1" t="s">
        <v>3497</v>
      </c>
      <c r="W1808" s="1">
        <v>12.758150000000001</v>
      </c>
      <c r="X1808" s="1">
        <v>-84.73218</v>
      </c>
    </row>
    <row r="1809" spans="1:24">
      <c r="A1809" s="1">
        <v>1808</v>
      </c>
      <c r="B1809" s="1" t="s">
        <v>3498</v>
      </c>
      <c r="C1809" s="1" t="s">
        <v>1088</v>
      </c>
      <c r="D1809" s="1">
        <v>13.097440000000001</v>
      </c>
      <c r="E1809" s="1">
        <v>-84.817130000000006</v>
      </c>
      <c r="F1809" s="1" t="s">
        <v>216</v>
      </c>
      <c r="G1809" s="1">
        <v>0</v>
      </c>
      <c r="H1809" s="1" t="s">
        <v>21</v>
      </c>
      <c r="I1809" s="1" t="s">
        <v>22</v>
      </c>
      <c r="J1809" s="1" t="s">
        <v>3259</v>
      </c>
      <c r="L1809" s="1" t="s">
        <v>61</v>
      </c>
      <c r="M1809" s="1" t="s">
        <v>216</v>
      </c>
      <c r="N1809" s="1">
        <v>0</v>
      </c>
      <c r="O1809" s="1" t="s">
        <v>21</v>
      </c>
      <c r="P1809" s="1" t="s">
        <v>22</v>
      </c>
      <c r="Q1809" s="1" t="s">
        <v>3316</v>
      </c>
      <c r="S1809" s="1" t="s">
        <v>61</v>
      </c>
      <c r="V1809" s="1" t="s">
        <v>3498</v>
      </c>
      <c r="W1809" s="1">
        <v>13.097440000000001</v>
      </c>
      <c r="X1809" s="1">
        <v>-84.817130000000006</v>
      </c>
    </row>
    <row r="1810" spans="1:24">
      <c r="A1810" s="1">
        <v>1809</v>
      </c>
      <c r="B1810" s="1" t="s">
        <v>3499</v>
      </c>
      <c r="C1810" s="1" t="s">
        <v>1088</v>
      </c>
      <c r="D1810" s="1">
        <v>13.18314</v>
      </c>
      <c r="E1810" s="1">
        <v>-84.901420000000002</v>
      </c>
      <c r="F1810" s="1" t="s">
        <v>216</v>
      </c>
      <c r="G1810" s="1">
        <v>0</v>
      </c>
      <c r="H1810" s="1" t="s">
        <v>21</v>
      </c>
      <c r="I1810" s="1" t="s">
        <v>22</v>
      </c>
      <c r="J1810" s="1" t="s">
        <v>3256</v>
      </c>
      <c r="L1810" s="1" t="s">
        <v>61</v>
      </c>
      <c r="M1810" s="1" t="s">
        <v>216</v>
      </c>
      <c r="N1810" s="1">
        <v>0</v>
      </c>
      <c r="O1810" s="1" t="s">
        <v>21</v>
      </c>
      <c r="P1810" s="1" t="s">
        <v>25</v>
      </c>
      <c r="Q1810" s="1" t="s">
        <v>3277</v>
      </c>
      <c r="S1810" s="1" t="s">
        <v>21</v>
      </c>
      <c r="V1810" s="1" t="s">
        <v>3499</v>
      </c>
      <c r="W1810" s="1">
        <v>13.18314</v>
      </c>
      <c r="X1810" s="1">
        <v>-84.901420000000002</v>
      </c>
    </row>
    <row r="1811" spans="1:24">
      <c r="A1811" s="1">
        <v>1810</v>
      </c>
      <c r="B1811" s="1" t="s">
        <v>3500</v>
      </c>
      <c r="C1811" s="1" t="s">
        <v>1088</v>
      </c>
      <c r="D1811" s="1">
        <v>13.18234</v>
      </c>
      <c r="E1811" s="1">
        <v>-84.646289999999993</v>
      </c>
      <c r="F1811" s="1" t="s">
        <v>3822</v>
      </c>
      <c r="G1811" s="1">
        <v>4</v>
      </c>
      <c r="H1811" s="1" t="s">
        <v>24</v>
      </c>
      <c r="I1811" s="1" t="s">
        <v>22</v>
      </c>
      <c r="J1811" s="1" t="s">
        <v>3266</v>
      </c>
      <c r="L1811" s="1" t="s">
        <v>61</v>
      </c>
      <c r="M1811" s="1" t="s">
        <v>54</v>
      </c>
      <c r="N1811" s="1">
        <v>2</v>
      </c>
      <c r="O1811" s="1" t="s">
        <v>21</v>
      </c>
      <c r="P1811" s="1" t="s">
        <v>25</v>
      </c>
      <c r="Q1811" s="1" t="s">
        <v>3501</v>
      </c>
      <c r="S1811" s="1" t="s">
        <v>21</v>
      </c>
      <c r="U1811" s="1" t="s">
        <v>3502</v>
      </c>
      <c r="V1811" s="1" t="s">
        <v>3500</v>
      </c>
      <c r="W1811" s="1">
        <v>13.18234</v>
      </c>
      <c r="X1811" s="1">
        <v>-84.646289999999993</v>
      </c>
    </row>
    <row r="1812" spans="1:24">
      <c r="A1812" s="1">
        <v>1811</v>
      </c>
      <c r="B1812" s="1" t="s">
        <v>3503</v>
      </c>
      <c r="C1812" s="1" t="s">
        <v>1088</v>
      </c>
      <c r="D1812" s="1">
        <v>13.2682</v>
      </c>
      <c r="E1812" s="1">
        <v>-85.242159999999998</v>
      </c>
      <c r="F1812" s="1" t="s">
        <v>54</v>
      </c>
      <c r="G1812" s="1">
        <v>0</v>
      </c>
      <c r="H1812" s="1" t="s">
        <v>21</v>
      </c>
      <c r="I1812" s="1" t="s">
        <v>22</v>
      </c>
      <c r="J1812" s="1" t="s">
        <v>3259</v>
      </c>
      <c r="L1812" s="1" t="s">
        <v>61</v>
      </c>
      <c r="M1812" s="1" t="s">
        <v>216</v>
      </c>
      <c r="N1812" s="1">
        <v>0</v>
      </c>
      <c r="O1812" s="1" t="s">
        <v>21</v>
      </c>
      <c r="P1812" s="1" t="s">
        <v>22</v>
      </c>
      <c r="Q1812" s="1" t="s">
        <v>3359</v>
      </c>
      <c r="S1812" s="1" t="s">
        <v>61</v>
      </c>
      <c r="V1812" s="1" t="s">
        <v>3503</v>
      </c>
      <c r="W1812" s="1">
        <v>13.2682</v>
      </c>
      <c r="X1812" s="1">
        <v>-85.242159999999998</v>
      </c>
    </row>
    <row r="1813" spans="1:24">
      <c r="A1813" s="1">
        <v>1812</v>
      </c>
      <c r="B1813" s="1" t="s">
        <v>3504</v>
      </c>
      <c r="C1813" s="1" t="s">
        <v>1088</v>
      </c>
      <c r="D1813" s="1">
        <v>13.26751</v>
      </c>
      <c r="E1813" s="1">
        <v>-84.987120000000004</v>
      </c>
      <c r="F1813" s="1" t="s">
        <v>216</v>
      </c>
      <c r="G1813" s="1">
        <v>0</v>
      </c>
      <c r="H1813" s="1" t="s">
        <v>21</v>
      </c>
      <c r="I1813" s="1" t="s">
        <v>22</v>
      </c>
      <c r="J1813" s="1" t="s">
        <v>3266</v>
      </c>
      <c r="L1813" s="1" t="s">
        <v>61</v>
      </c>
      <c r="M1813" s="1" t="s">
        <v>216</v>
      </c>
      <c r="N1813" s="1">
        <v>0</v>
      </c>
      <c r="O1813" s="1" t="s">
        <v>24</v>
      </c>
      <c r="P1813" s="1" t="s">
        <v>25</v>
      </c>
      <c r="Q1813" s="1" t="s">
        <v>3264</v>
      </c>
      <c r="S1813" s="1" t="s">
        <v>21</v>
      </c>
      <c r="V1813" s="1" t="s">
        <v>3504</v>
      </c>
      <c r="W1813" s="1">
        <v>13.26751</v>
      </c>
      <c r="X1813" s="1">
        <v>-84.987120000000004</v>
      </c>
    </row>
    <row r="1814" spans="1:24">
      <c r="A1814" s="1">
        <v>1813</v>
      </c>
      <c r="B1814" s="1" t="s">
        <v>3505</v>
      </c>
      <c r="C1814" s="1" t="s">
        <v>1088</v>
      </c>
      <c r="D1814" s="1">
        <v>13.2681</v>
      </c>
      <c r="E1814" s="1">
        <v>-84.732079999999996</v>
      </c>
      <c r="F1814" s="1" t="s">
        <v>54</v>
      </c>
      <c r="G1814" s="1">
        <v>2</v>
      </c>
      <c r="H1814" s="1" t="s">
        <v>21</v>
      </c>
      <c r="I1814" s="1" t="s">
        <v>22</v>
      </c>
      <c r="J1814" s="1" t="s">
        <v>3256</v>
      </c>
      <c r="L1814" s="1" t="s">
        <v>61</v>
      </c>
      <c r="M1814" s="1" t="s">
        <v>54</v>
      </c>
      <c r="N1814" s="1">
        <v>1</v>
      </c>
      <c r="O1814" s="1" t="s">
        <v>21</v>
      </c>
      <c r="P1814" s="1" t="s">
        <v>22</v>
      </c>
      <c r="Q1814" s="1" t="s">
        <v>3316</v>
      </c>
      <c r="S1814" s="1" t="s">
        <v>61</v>
      </c>
      <c r="V1814" s="1" t="s">
        <v>3505</v>
      </c>
      <c r="W1814" s="1">
        <v>13.2681</v>
      </c>
      <c r="X1814" s="1">
        <v>-84.732079999999996</v>
      </c>
    </row>
    <row r="1815" spans="1:24">
      <c r="A1815" s="1">
        <v>1814</v>
      </c>
      <c r="B1815" s="1" t="s">
        <v>3506</v>
      </c>
      <c r="C1815" s="1" t="s">
        <v>1088</v>
      </c>
      <c r="D1815" s="1">
        <v>13.35322</v>
      </c>
      <c r="E1815" s="1">
        <v>-85.411640000000006</v>
      </c>
      <c r="F1815" s="1" t="s">
        <v>216</v>
      </c>
      <c r="G1815" s="1">
        <v>1</v>
      </c>
      <c r="H1815" s="1" t="s">
        <v>21</v>
      </c>
      <c r="I1815" s="1" t="s">
        <v>22</v>
      </c>
      <c r="J1815" s="1" t="s">
        <v>3256</v>
      </c>
      <c r="L1815" s="1" t="s">
        <v>61</v>
      </c>
      <c r="M1815" s="1" t="s">
        <v>216</v>
      </c>
      <c r="N1815" s="1">
        <v>1</v>
      </c>
      <c r="O1815" s="1" t="s">
        <v>21</v>
      </c>
      <c r="P1815" s="1" t="s">
        <v>25</v>
      </c>
      <c r="Q1815" s="1" t="s">
        <v>3260</v>
      </c>
      <c r="S1815" s="1" t="s">
        <v>21</v>
      </c>
      <c r="V1815" s="1" t="s">
        <v>3506</v>
      </c>
      <c r="W1815" s="1">
        <v>13.35322</v>
      </c>
      <c r="X1815" s="1">
        <v>-85.411640000000006</v>
      </c>
    </row>
    <row r="1816" spans="1:24">
      <c r="A1816" s="1">
        <v>1815</v>
      </c>
      <c r="B1816" s="1" t="s">
        <v>3507</v>
      </c>
      <c r="C1816" s="1" t="s">
        <v>1088</v>
      </c>
      <c r="D1816" s="1">
        <v>13.35319</v>
      </c>
      <c r="E1816" s="1">
        <v>-85.241550000000004</v>
      </c>
      <c r="F1816" s="1" t="s">
        <v>216</v>
      </c>
      <c r="G1816" s="1">
        <v>0</v>
      </c>
      <c r="H1816" s="1" t="s">
        <v>21</v>
      </c>
      <c r="I1816" s="1" t="s">
        <v>22</v>
      </c>
      <c r="J1816" s="1" t="s">
        <v>3266</v>
      </c>
      <c r="L1816" s="1" t="s">
        <v>61</v>
      </c>
      <c r="M1816" s="1" t="s">
        <v>216</v>
      </c>
      <c r="N1816" s="1">
        <v>0</v>
      </c>
      <c r="O1816" s="1" t="s">
        <v>21</v>
      </c>
      <c r="P1816" s="1" t="s">
        <v>25</v>
      </c>
      <c r="Q1816" s="1" t="s">
        <v>3440</v>
      </c>
      <c r="S1816" s="1" t="s">
        <v>21</v>
      </c>
      <c r="V1816" s="1" t="s">
        <v>3507</v>
      </c>
      <c r="W1816" s="1">
        <v>13.35319</v>
      </c>
      <c r="X1816" s="1">
        <v>-85.241550000000004</v>
      </c>
    </row>
    <row r="1817" spans="1:24">
      <c r="A1817" s="1">
        <v>1816</v>
      </c>
      <c r="B1817" s="1" t="s">
        <v>3508</v>
      </c>
      <c r="C1817" s="1" t="s">
        <v>1088</v>
      </c>
      <c r="D1817" s="1">
        <v>13.352499999999999</v>
      </c>
      <c r="E1817" s="1">
        <v>-84.986419999999995</v>
      </c>
      <c r="F1817" s="1" t="s">
        <v>3822</v>
      </c>
      <c r="G1817" s="1">
        <v>5</v>
      </c>
      <c r="H1817" s="1" t="s">
        <v>21</v>
      </c>
      <c r="I1817" s="1" t="s">
        <v>22</v>
      </c>
      <c r="J1817" s="1" t="s">
        <v>3256</v>
      </c>
      <c r="L1817" s="1" t="s">
        <v>61</v>
      </c>
      <c r="M1817" s="1" t="s">
        <v>3822</v>
      </c>
      <c r="N1817" s="1">
        <v>4</v>
      </c>
      <c r="O1817" s="1" t="s">
        <v>24</v>
      </c>
      <c r="P1817" s="1" t="s">
        <v>25</v>
      </c>
      <c r="Q1817" s="1" t="s">
        <v>3264</v>
      </c>
      <c r="S1817" s="1" t="s">
        <v>21</v>
      </c>
      <c r="V1817" s="1" t="s">
        <v>3508</v>
      </c>
      <c r="W1817" s="1">
        <v>13.352499999999999</v>
      </c>
      <c r="X1817" s="1">
        <v>-84.986419999999995</v>
      </c>
    </row>
    <row r="1818" spans="1:24">
      <c r="A1818" s="1">
        <v>1817</v>
      </c>
      <c r="B1818" s="1" t="s">
        <v>3509</v>
      </c>
      <c r="C1818" s="1" t="s">
        <v>1088</v>
      </c>
      <c r="D1818" s="1">
        <v>13.35309</v>
      </c>
      <c r="E1818" s="1">
        <v>-84.731290000000001</v>
      </c>
      <c r="F1818" s="1" t="s">
        <v>3823</v>
      </c>
      <c r="G1818" s="1">
        <v>8</v>
      </c>
      <c r="H1818" s="1" t="s">
        <v>21</v>
      </c>
      <c r="I1818" s="1" t="s">
        <v>22</v>
      </c>
      <c r="J1818" s="1" t="s">
        <v>3256</v>
      </c>
      <c r="L1818" s="1" t="s">
        <v>61</v>
      </c>
      <c r="M1818" s="1" t="s">
        <v>3822</v>
      </c>
      <c r="N1818" s="1">
        <v>4</v>
      </c>
      <c r="O1818" s="1" t="s">
        <v>21</v>
      </c>
      <c r="P1818" s="1" t="s">
        <v>25</v>
      </c>
      <c r="Q1818" s="1" t="s">
        <v>3291</v>
      </c>
      <c r="S1818" s="1" t="s">
        <v>21</v>
      </c>
      <c r="V1818" s="1" t="s">
        <v>3509</v>
      </c>
      <c r="W1818" s="1">
        <v>13.35309</v>
      </c>
      <c r="X1818" s="1">
        <v>-84.731290000000001</v>
      </c>
    </row>
    <row r="1819" spans="1:24">
      <c r="A1819" s="1">
        <v>1818</v>
      </c>
      <c r="B1819" s="1" t="s">
        <v>3510</v>
      </c>
      <c r="C1819" s="1" t="s">
        <v>1088</v>
      </c>
      <c r="D1819" s="1">
        <v>13.437849999999999</v>
      </c>
      <c r="E1819" s="1">
        <v>-85.667199999999994</v>
      </c>
      <c r="F1819" s="1" t="s">
        <v>216</v>
      </c>
      <c r="G1819" s="1">
        <v>0</v>
      </c>
      <c r="H1819" s="1" t="s">
        <v>21</v>
      </c>
      <c r="I1819" s="1" t="s">
        <v>22</v>
      </c>
      <c r="J1819" s="1" t="s">
        <v>3256</v>
      </c>
      <c r="L1819" s="1" t="s">
        <v>61</v>
      </c>
      <c r="M1819" s="1" t="s">
        <v>216</v>
      </c>
      <c r="N1819" s="1">
        <v>2</v>
      </c>
      <c r="O1819" s="1" t="s">
        <v>21</v>
      </c>
      <c r="P1819" s="1" t="s">
        <v>25</v>
      </c>
      <c r="Q1819" s="1" t="s">
        <v>3257</v>
      </c>
      <c r="S1819" s="1" t="s">
        <v>21</v>
      </c>
      <c r="V1819" s="1" t="s">
        <v>3510</v>
      </c>
      <c r="W1819" s="1">
        <v>13.437849999999999</v>
      </c>
      <c r="X1819" s="1">
        <v>-85.667199999999994</v>
      </c>
    </row>
    <row r="1820" spans="1:24">
      <c r="A1820" s="1">
        <v>1819</v>
      </c>
      <c r="B1820" s="1" t="s">
        <v>3511</v>
      </c>
      <c r="C1820" s="1" t="s">
        <v>1088</v>
      </c>
      <c r="D1820" s="1">
        <v>13.438219999999999</v>
      </c>
      <c r="E1820" s="1">
        <v>-85.41216</v>
      </c>
      <c r="F1820" s="1" t="s">
        <v>54</v>
      </c>
      <c r="G1820" s="1">
        <v>1</v>
      </c>
      <c r="H1820" s="1" t="s">
        <v>21</v>
      </c>
      <c r="I1820" s="1" t="s">
        <v>22</v>
      </c>
      <c r="J1820" s="1" t="s">
        <v>3259</v>
      </c>
      <c r="L1820" s="1" t="s">
        <v>61</v>
      </c>
      <c r="M1820" s="1" t="s">
        <v>54</v>
      </c>
      <c r="N1820" s="1">
        <v>2</v>
      </c>
      <c r="O1820" s="1" t="s">
        <v>21</v>
      </c>
      <c r="P1820" s="1" t="s">
        <v>25</v>
      </c>
      <c r="Q1820" s="1" t="s">
        <v>3260</v>
      </c>
      <c r="S1820" s="1" t="s">
        <v>21</v>
      </c>
      <c r="V1820" s="1" t="s">
        <v>3511</v>
      </c>
      <c r="W1820" s="1">
        <v>13.438219999999999</v>
      </c>
      <c r="X1820" s="1">
        <v>-85.41216</v>
      </c>
    </row>
    <row r="1821" spans="1:24">
      <c r="A1821" s="1">
        <v>1820</v>
      </c>
      <c r="B1821" s="1" t="s">
        <v>3512</v>
      </c>
      <c r="C1821" s="1" t="s">
        <v>1088</v>
      </c>
      <c r="D1821" s="1">
        <v>13.437580000000001</v>
      </c>
      <c r="E1821" s="1">
        <v>-85.157120000000006</v>
      </c>
      <c r="F1821" s="1" t="s">
        <v>216</v>
      </c>
      <c r="G1821" s="1">
        <v>0</v>
      </c>
      <c r="H1821" s="1" t="s">
        <v>21</v>
      </c>
      <c r="I1821" s="1" t="s">
        <v>22</v>
      </c>
      <c r="J1821" s="1" t="s">
        <v>3259</v>
      </c>
      <c r="L1821" s="1" t="s">
        <v>61</v>
      </c>
      <c r="M1821" s="1" t="s">
        <v>216</v>
      </c>
      <c r="N1821" s="1">
        <v>0</v>
      </c>
      <c r="O1821" s="1" t="s">
        <v>21</v>
      </c>
      <c r="P1821" s="1" t="s">
        <v>25</v>
      </c>
      <c r="Q1821" s="1" t="s">
        <v>3262</v>
      </c>
      <c r="S1821" s="1" t="s">
        <v>21</v>
      </c>
      <c r="V1821" s="1" t="s">
        <v>3512</v>
      </c>
      <c r="W1821" s="1">
        <v>13.437580000000001</v>
      </c>
      <c r="X1821" s="1">
        <v>-85.157120000000006</v>
      </c>
    </row>
    <row r="1822" spans="1:24">
      <c r="A1822" s="1">
        <v>1821</v>
      </c>
      <c r="B1822" s="1" t="s">
        <v>3513</v>
      </c>
      <c r="C1822" s="1" t="s">
        <v>1088</v>
      </c>
      <c r="D1822" s="1">
        <v>13.43812</v>
      </c>
      <c r="E1822" s="1">
        <v>-84.902069999999995</v>
      </c>
      <c r="F1822" s="1" t="s">
        <v>54</v>
      </c>
      <c r="G1822" s="1">
        <v>2</v>
      </c>
      <c r="H1822" s="1" t="s">
        <v>21</v>
      </c>
      <c r="I1822" s="1" t="s">
        <v>22</v>
      </c>
      <c r="J1822" s="1" t="s">
        <v>3256</v>
      </c>
      <c r="L1822" s="1" t="s">
        <v>61</v>
      </c>
      <c r="M1822" s="1" t="s">
        <v>216</v>
      </c>
      <c r="N1822" s="1">
        <v>2</v>
      </c>
      <c r="O1822" s="1" t="s">
        <v>21</v>
      </c>
      <c r="P1822" s="1" t="s">
        <v>25</v>
      </c>
      <c r="Q1822" s="1" t="s">
        <v>3264</v>
      </c>
      <c r="S1822" s="1" t="s">
        <v>21</v>
      </c>
      <c r="V1822" s="1" t="s">
        <v>3513</v>
      </c>
      <c r="W1822" s="1">
        <v>13.43812</v>
      </c>
      <c r="X1822" s="1">
        <v>-84.902069999999995</v>
      </c>
    </row>
    <row r="1823" spans="1:24">
      <c r="A1823" s="1">
        <v>1822</v>
      </c>
      <c r="B1823" s="1" t="s">
        <v>3514</v>
      </c>
      <c r="C1823" s="1" t="s">
        <v>1088</v>
      </c>
      <c r="D1823" s="1">
        <v>13.43731</v>
      </c>
      <c r="E1823" s="1">
        <v>-84.647030000000001</v>
      </c>
      <c r="F1823" s="1" t="s">
        <v>3822</v>
      </c>
      <c r="G1823" s="1">
        <v>6</v>
      </c>
      <c r="H1823" s="1" t="s">
        <v>21</v>
      </c>
      <c r="I1823" s="1" t="s">
        <v>22</v>
      </c>
      <c r="J1823" s="1" t="s">
        <v>3256</v>
      </c>
      <c r="L1823" s="1" t="s">
        <v>61</v>
      </c>
      <c r="M1823" s="1" t="s">
        <v>54</v>
      </c>
      <c r="N1823" s="1">
        <v>1</v>
      </c>
      <c r="O1823" s="1" t="s">
        <v>21</v>
      </c>
      <c r="P1823" s="1" t="s">
        <v>25</v>
      </c>
      <c r="Q1823" s="1" t="s">
        <v>3291</v>
      </c>
      <c r="S1823" s="1" t="s">
        <v>21</v>
      </c>
      <c r="V1823" s="1" t="s">
        <v>3514</v>
      </c>
      <c r="W1823" s="1">
        <v>13.43731</v>
      </c>
      <c r="X1823" s="1">
        <v>-84.647030000000001</v>
      </c>
    </row>
    <row r="1824" spans="1:24">
      <c r="A1824" s="1">
        <v>1823</v>
      </c>
      <c r="B1824" s="1" t="s">
        <v>3515</v>
      </c>
      <c r="C1824" s="1" t="s">
        <v>1088</v>
      </c>
      <c r="D1824" s="1">
        <v>13.523239999999999</v>
      </c>
      <c r="E1824" s="1">
        <v>-85.581689999999995</v>
      </c>
      <c r="F1824" s="1" t="s">
        <v>3822</v>
      </c>
      <c r="G1824" s="1">
        <v>4</v>
      </c>
      <c r="H1824" s="1" t="s">
        <v>21</v>
      </c>
      <c r="I1824" s="1" t="s">
        <v>22</v>
      </c>
      <c r="J1824" s="1" t="s">
        <v>3256</v>
      </c>
      <c r="L1824" s="1" t="s">
        <v>61</v>
      </c>
      <c r="M1824" s="1" t="s">
        <v>216</v>
      </c>
      <c r="N1824" s="1">
        <v>1</v>
      </c>
      <c r="O1824" s="1" t="s">
        <v>21</v>
      </c>
      <c r="P1824" s="1" t="s">
        <v>25</v>
      </c>
      <c r="Q1824" s="1" t="s">
        <v>3279</v>
      </c>
      <c r="S1824" s="1" t="s">
        <v>21</v>
      </c>
      <c r="U1824" s="1" t="s">
        <v>3516</v>
      </c>
      <c r="V1824" s="1" t="s">
        <v>3515</v>
      </c>
      <c r="W1824" s="1">
        <v>13.523239999999999</v>
      </c>
      <c r="X1824" s="1">
        <v>-85.581689999999995</v>
      </c>
    </row>
    <row r="1825" spans="1:24">
      <c r="A1825" s="1">
        <v>1824</v>
      </c>
      <c r="B1825" s="1" t="s">
        <v>3517</v>
      </c>
      <c r="C1825" s="1" t="s">
        <v>1088</v>
      </c>
      <c r="D1825" s="1">
        <v>13.52266</v>
      </c>
      <c r="E1825" s="1">
        <v>-85.326549999999997</v>
      </c>
      <c r="F1825" s="1" t="s">
        <v>54</v>
      </c>
      <c r="G1825" s="1">
        <v>0</v>
      </c>
      <c r="H1825" s="1" t="s">
        <v>21</v>
      </c>
      <c r="I1825" s="1" t="s">
        <v>22</v>
      </c>
      <c r="J1825" s="1" t="s">
        <v>3256</v>
      </c>
      <c r="L1825" s="1" t="s">
        <v>61</v>
      </c>
      <c r="M1825" s="1" t="s">
        <v>216</v>
      </c>
      <c r="N1825" s="1">
        <v>0</v>
      </c>
      <c r="O1825" s="1" t="s">
        <v>21</v>
      </c>
      <c r="P1825" s="1" t="s">
        <v>22</v>
      </c>
      <c r="Q1825" s="1" t="s">
        <v>3359</v>
      </c>
      <c r="S1825" s="1" t="s">
        <v>61</v>
      </c>
      <c r="V1825" s="1" t="s">
        <v>3517</v>
      </c>
      <c r="W1825" s="1">
        <v>13.52266</v>
      </c>
      <c r="X1825" s="1">
        <v>-85.326549999999997</v>
      </c>
    </row>
    <row r="1826" spans="1:24">
      <c r="A1826" s="1">
        <v>1825</v>
      </c>
      <c r="B1826" s="1" t="s">
        <v>3518</v>
      </c>
      <c r="C1826" s="1" t="s">
        <v>1088</v>
      </c>
      <c r="D1826" s="1">
        <v>13.52314</v>
      </c>
      <c r="E1826" s="1">
        <v>-85.071420000000003</v>
      </c>
      <c r="F1826" s="1" t="s">
        <v>3823</v>
      </c>
      <c r="G1826" s="1">
        <v>9</v>
      </c>
      <c r="H1826" s="1" t="s">
        <v>21</v>
      </c>
      <c r="I1826" s="1" t="s">
        <v>22</v>
      </c>
      <c r="J1826" s="1" t="s">
        <v>3256</v>
      </c>
      <c r="L1826" s="1" t="s">
        <v>61</v>
      </c>
      <c r="M1826" s="1" t="s">
        <v>54</v>
      </c>
      <c r="N1826" s="1">
        <v>2</v>
      </c>
      <c r="O1826" s="1" t="s">
        <v>21</v>
      </c>
      <c r="P1826" s="1" t="s">
        <v>25</v>
      </c>
      <c r="Q1826" s="1" t="s">
        <v>3345</v>
      </c>
      <c r="S1826" s="1" t="s">
        <v>21</v>
      </c>
      <c r="V1826" s="1" t="s">
        <v>3518</v>
      </c>
      <c r="W1826" s="1">
        <v>13.52314</v>
      </c>
      <c r="X1826" s="1">
        <v>-85.071420000000003</v>
      </c>
    </row>
    <row r="1827" spans="1:24">
      <c r="A1827" s="1">
        <v>1826</v>
      </c>
      <c r="B1827" s="1" t="s">
        <v>3519</v>
      </c>
      <c r="C1827" s="1" t="s">
        <v>1088</v>
      </c>
      <c r="D1827" s="1">
        <v>13.52247</v>
      </c>
      <c r="E1827" s="1">
        <v>-84.986379999999997</v>
      </c>
      <c r="F1827" s="1" t="s">
        <v>54</v>
      </c>
      <c r="G1827" s="1">
        <v>0</v>
      </c>
      <c r="H1827" s="1" t="s">
        <v>21</v>
      </c>
      <c r="I1827" s="1" t="s">
        <v>22</v>
      </c>
      <c r="J1827" s="1" t="s">
        <v>3259</v>
      </c>
      <c r="L1827" s="1" t="s">
        <v>61</v>
      </c>
      <c r="M1827" s="1" t="s">
        <v>54</v>
      </c>
      <c r="N1827" s="1">
        <v>1</v>
      </c>
      <c r="O1827" s="1" t="s">
        <v>21</v>
      </c>
      <c r="P1827" s="1" t="s">
        <v>25</v>
      </c>
      <c r="Q1827" s="1" t="s">
        <v>3312</v>
      </c>
      <c r="S1827" s="1" t="s">
        <v>21</v>
      </c>
      <c r="V1827" s="1" t="s">
        <v>3519</v>
      </c>
      <c r="W1827" s="1">
        <v>13.52247</v>
      </c>
      <c r="X1827" s="1">
        <v>-84.986379999999997</v>
      </c>
    </row>
    <row r="1828" spans="1:24">
      <c r="A1828" s="1">
        <v>1827</v>
      </c>
      <c r="B1828" s="1" t="s">
        <v>3520</v>
      </c>
      <c r="C1828" s="1" t="s">
        <v>1088</v>
      </c>
      <c r="D1828" s="1">
        <v>13.523070000000001</v>
      </c>
      <c r="E1828" s="1">
        <v>-84.73124</v>
      </c>
      <c r="F1828" s="1" t="s">
        <v>216</v>
      </c>
      <c r="G1828" s="1">
        <v>0</v>
      </c>
      <c r="H1828" s="1" t="s">
        <v>21</v>
      </c>
      <c r="I1828" s="1" t="s">
        <v>22</v>
      </c>
      <c r="J1828" s="1" t="s">
        <v>3256</v>
      </c>
      <c r="L1828" s="1" t="s">
        <v>61</v>
      </c>
      <c r="M1828" s="1" t="s">
        <v>54</v>
      </c>
      <c r="N1828" s="1">
        <v>0</v>
      </c>
      <c r="O1828" s="1" t="s">
        <v>24</v>
      </c>
      <c r="P1828" s="1" t="s">
        <v>25</v>
      </c>
      <c r="Q1828" s="1" t="s">
        <v>3306</v>
      </c>
      <c r="S1828" s="1" t="s">
        <v>21</v>
      </c>
      <c r="U1828" s="1" t="s">
        <v>3521</v>
      </c>
      <c r="V1828" s="1" t="s">
        <v>3520</v>
      </c>
      <c r="W1828" s="1">
        <v>13.523070000000001</v>
      </c>
      <c r="X1828" s="1">
        <v>-84.73124</v>
      </c>
    </row>
    <row r="1829" spans="1:24">
      <c r="A1829" s="1">
        <v>1828</v>
      </c>
      <c r="B1829" s="1" t="s">
        <v>3522</v>
      </c>
      <c r="C1829" s="1" t="s">
        <v>1088</v>
      </c>
      <c r="D1829" s="1">
        <v>13.60783</v>
      </c>
      <c r="E1829" s="1">
        <v>-85.667169999999999</v>
      </c>
      <c r="F1829" s="1" t="s">
        <v>216</v>
      </c>
      <c r="G1829" s="1">
        <v>1</v>
      </c>
      <c r="H1829" s="1" t="s">
        <v>21</v>
      </c>
      <c r="I1829" s="1" t="s">
        <v>22</v>
      </c>
      <c r="J1829" s="1" t="s">
        <v>3256</v>
      </c>
      <c r="L1829" s="1" t="s">
        <v>61</v>
      </c>
      <c r="M1829" s="1" t="s">
        <v>216</v>
      </c>
      <c r="N1829" s="1">
        <v>0</v>
      </c>
      <c r="O1829" s="1" t="s">
        <v>21</v>
      </c>
      <c r="P1829" s="1" t="s">
        <v>25</v>
      </c>
      <c r="Q1829" s="1" t="s">
        <v>3279</v>
      </c>
      <c r="S1829" s="1" t="s">
        <v>21</v>
      </c>
      <c r="U1829" s="1" t="s">
        <v>3523</v>
      </c>
      <c r="V1829" s="1" t="s">
        <v>3522</v>
      </c>
      <c r="W1829" s="1">
        <v>13.60783</v>
      </c>
      <c r="X1829" s="1">
        <v>-85.667169999999999</v>
      </c>
    </row>
    <row r="1830" spans="1:24">
      <c r="A1830" s="1">
        <v>1829</v>
      </c>
      <c r="B1830" s="1" t="s">
        <v>3524</v>
      </c>
      <c r="C1830" s="1" t="s">
        <v>1088</v>
      </c>
      <c r="D1830" s="1">
        <v>13.60821</v>
      </c>
      <c r="E1830" s="1">
        <v>-85.412120000000002</v>
      </c>
      <c r="F1830" s="1" t="s">
        <v>3823</v>
      </c>
      <c r="G1830" s="1">
        <v>9</v>
      </c>
      <c r="H1830" s="1" t="s">
        <v>21</v>
      </c>
      <c r="I1830" s="1" t="s">
        <v>22</v>
      </c>
      <c r="J1830" s="1" t="s">
        <v>3256</v>
      </c>
      <c r="L1830" s="1" t="s">
        <v>61</v>
      </c>
      <c r="M1830" s="1" t="s">
        <v>3823</v>
      </c>
      <c r="N1830" s="1">
        <v>9</v>
      </c>
      <c r="O1830" s="1" t="s">
        <v>21</v>
      </c>
      <c r="P1830" s="1" t="s">
        <v>25</v>
      </c>
      <c r="Q1830" s="1" t="s">
        <v>3340</v>
      </c>
      <c r="S1830" s="1" t="s">
        <v>21</v>
      </c>
      <c r="V1830" s="1" t="s">
        <v>3524</v>
      </c>
      <c r="W1830" s="1">
        <v>13.60821</v>
      </c>
      <c r="X1830" s="1">
        <v>-85.412120000000002</v>
      </c>
    </row>
    <row r="1831" spans="1:24">
      <c r="A1831" s="1">
        <v>1830</v>
      </c>
      <c r="B1831" s="1" t="s">
        <v>3525</v>
      </c>
      <c r="C1831" s="1" t="s">
        <v>1088</v>
      </c>
      <c r="D1831" s="1">
        <v>13.607559999999999</v>
      </c>
      <c r="E1831" s="1">
        <v>-85.157079999999993</v>
      </c>
      <c r="F1831" s="1" t="s">
        <v>54</v>
      </c>
      <c r="G1831" s="1">
        <v>0</v>
      </c>
      <c r="H1831" s="1" t="s">
        <v>21</v>
      </c>
      <c r="I1831" s="1" t="s">
        <v>22</v>
      </c>
      <c r="J1831" s="1" t="s">
        <v>3256</v>
      </c>
      <c r="L1831" s="1" t="s">
        <v>61</v>
      </c>
      <c r="M1831" s="1" t="s">
        <v>216</v>
      </c>
      <c r="N1831" s="1">
        <v>0</v>
      </c>
      <c r="O1831" s="1" t="s">
        <v>21</v>
      </c>
      <c r="P1831" s="1" t="s">
        <v>25</v>
      </c>
      <c r="Q1831" s="1" t="s">
        <v>3345</v>
      </c>
      <c r="S1831" s="1" t="s">
        <v>21</v>
      </c>
      <c r="V1831" s="1" t="s">
        <v>3525</v>
      </c>
      <c r="W1831" s="1">
        <v>13.607559999999999</v>
      </c>
      <c r="X1831" s="1">
        <v>-85.157079999999993</v>
      </c>
    </row>
    <row r="1832" spans="1:24">
      <c r="A1832" s="1">
        <v>1831</v>
      </c>
      <c r="B1832" s="1" t="s">
        <v>3526</v>
      </c>
      <c r="C1832" s="1" t="s">
        <v>1088</v>
      </c>
      <c r="D1832" s="1">
        <v>13.60811</v>
      </c>
      <c r="E1832" s="1">
        <v>-84.902029999999996</v>
      </c>
      <c r="F1832" s="1" t="s">
        <v>686</v>
      </c>
      <c r="G1832" s="1">
        <v>0</v>
      </c>
      <c r="H1832" s="1" t="s">
        <v>21</v>
      </c>
      <c r="I1832" s="1" t="s">
        <v>22</v>
      </c>
      <c r="J1832" s="1" t="s">
        <v>3256</v>
      </c>
      <c r="L1832" s="1" t="s">
        <v>61</v>
      </c>
      <c r="M1832" s="1" t="s">
        <v>216</v>
      </c>
      <c r="N1832" s="1">
        <v>0</v>
      </c>
      <c r="O1832" s="1" t="s">
        <v>21</v>
      </c>
      <c r="P1832" s="1" t="s">
        <v>25</v>
      </c>
      <c r="Q1832" s="1" t="s">
        <v>3312</v>
      </c>
      <c r="S1832" s="1" t="s">
        <v>21</v>
      </c>
      <c r="V1832" s="1" t="s">
        <v>3526</v>
      </c>
      <c r="W1832" s="1">
        <v>13.60811</v>
      </c>
      <c r="X1832" s="1">
        <v>-84.902029999999996</v>
      </c>
    </row>
    <row r="1833" spans="1:24">
      <c r="A1833" s="1">
        <v>1832</v>
      </c>
      <c r="B1833" s="1" t="s">
        <v>3527</v>
      </c>
      <c r="C1833" s="1" t="s">
        <v>1088</v>
      </c>
      <c r="D1833" s="1">
        <v>13.607279999999999</v>
      </c>
      <c r="E1833" s="1">
        <v>-84.647000000000006</v>
      </c>
      <c r="F1833" s="1" t="s">
        <v>3822</v>
      </c>
      <c r="G1833" s="1">
        <v>6</v>
      </c>
      <c r="H1833" s="1" t="s">
        <v>21</v>
      </c>
      <c r="I1833" s="1" t="s">
        <v>22</v>
      </c>
      <c r="J1833" s="1" t="s">
        <v>3256</v>
      </c>
      <c r="L1833" s="1" t="s">
        <v>61</v>
      </c>
      <c r="M1833" s="1" t="s">
        <v>54</v>
      </c>
      <c r="N1833" s="1">
        <v>1</v>
      </c>
      <c r="O1833" s="1" t="s">
        <v>21</v>
      </c>
      <c r="P1833" s="1" t="s">
        <v>25</v>
      </c>
      <c r="Q1833" s="1" t="s">
        <v>3286</v>
      </c>
      <c r="S1833" s="1" t="s">
        <v>21</v>
      </c>
      <c r="V1833" s="1" t="s">
        <v>3527</v>
      </c>
      <c r="W1833" s="1">
        <v>13.607279999999999</v>
      </c>
      <c r="X1833" s="1">
        <v>-84.647000000000006</v>
      </c>
    </row>
    <row r="1834" spans="1:24">
      <c r="A1834" s="1">
        <v>1833</v>
      </c>
      <c r="B1834" s="1" t="s">
        <v>3528</v>
      </c>
      <c r="C1834" s="1" t="s">
        <v>1088</v>
      </c>
      <c r="D1834" s="1">
        <v>13.692819999999999</v>
      </c>
      <c r="E1834" s="1">
        <v>-85.666690000000003</v>
      </c>
      <c r="F1834" s="1" t="s">
        <v>54</v>
      </c>
      <c r="G1834" s="1">
        <v>0</v>
      </c>
      <c r="H1834" s="1" t="s">
        <v>21</v>
      </c>
      <c r="I1834" s="1" t="s">
        <v>22</v>
      </c>
      <c r="J1834" s="1" t="s">
        <v>3266</v>
      </c>
      <c r="L1834" s="1" t="s">
        <v>61</v>
      </c>
      <c r="M1834" s="1" t="s">
        <v>690</v>
      </c>
      <c r="N1834" s="1">
        <v>7</v>
      </c>
      <c r="O1834" s="1" t="s">
        <v>21</v>
      </c>
      <c r="P1834" s="1" t="s">
        <v>25</v>
      </c>
      <c r="Q1834" s="1" t="s">
        <v>3458</v>
      </c>
      <c r="S1834" s="1" t="s">
        <v>21</v>
      </c>
      <c r="V1834" s="1" t="s">
        <v>3528</v>
      </c>
      <c r="W1834" s="1">
        <v>13.692819999999999</v>
      </c>
      <c r="X1834" s="1">
        <v>-85.666690000000003</v>
      </c>
    </row>
    <row r="1835" spans="1:24">
      <c r="A1835" s="1">
        <v>1834</v>
      </c>
      <c r="B1835" s="1" t="s">
        <v>3529</v>
      </c>
      <c r="C1835" s="1" t="s">
        <v>1088</v>
      </c>
      <c r="D1835" s="1">
        <v>13.693199999999999</v>
      </c>
      <c r="E1835" s="1">
        <v>-85.411559999999994</v>
      </c>
      <c r="F1835" s="1" t="s">
        <v>54</v>
      </c>
      <c r="G1835" s="1">
        <v>0</v>
      </c>
      <c r="H1835" s="1" t="s">
        <v>21</v>
      </c>
      <c r="I1835" s="1" t="s">
        <v>22</v>
      </c>
      <c r="J1835" s="1" t="s">
        <v>3259</v>
      </c>
      <c r="L1835" s="1" t="s">
        <v>61</v>
      </c>
      <c r="M1835" s="1" t="s">
        <v>54</v>
      </c>
      <c r="N1835" s="1">
        <v>0</v>
      </c>
      <c r="O1835" s="1" t="s">
        <v>21</v>
      </c>
      <c r="P1835" s="1" t="s">
        <v>25</v>
      </c>
      <c r="Q1835" s="1" t="s">
        <v>3530</v>
      </c>
      <c r="S1835" s="1" t="s">
        <v>21</v>
      </c>
      <c r="V1835" s="1" t="s">
        <v>3529</v>
      </c>
      <c r="W1835" s="1">
        <v>13.693199999999999</v>
      </c>
      <c r="X1835" s="1">
        <v>-85.411559999999994</v>
      </c>
    </row>
    <row r="1836" spans="1:24">
      <c r="A1836" s="1">
        <v>1835</v>
      </c>
      <c r="B1836" s="1" t="s">
        <v>3531</v>
      </c>
      <c r="C1836" s="1" t="s">
        <v>1088</v>
      </c>
      <c r="D1836" s="1">
        <v>13.692539999999999</v>
      </c>
      <c r="E1836" s="1">
        <v>-85.156419999999997</v>
      </c>
      <c r="F1836" s="1" t="s">
        <v>54</v>
      </c>
      <c r="G1836" s="1">
        <v>1</v>
      </c>
      <c r="H1836" s="1" t="s">
        <v>21</v>
      </c>
      <c r="I1836" s="1" t="s">
        <v>22</v>
      </c>
      <c r="J1836" s="1" t="s">
        <v>3266</v>
      </c>
      <c r="L1836" s="1" t="s">
        <v>61</v>
      </c>
      <c r="M1836" s="1" t="s">
        <v>54</v>
      </c>
      <c r="N1836" s="1">
        <v>1</v>
      </c>
      <c r="O1836" s="1" t="s">
        <v>21</v>
      </c>
      <c r="P1836" s="1" t="s">
        <v>22</v>
      </c>
      <c r="Q1836" s="1" t="s">
        <v>3316</v>
      </c>
      <c r="S1836" s="1" t="s">
        <v>61</v>
      </c>
      <c r="V1836" s="1" t="s">
        <v>3531</v>
      </c>
      <c r="W1836" s="1">
        <v>13.692539999999999</v>
      </c>
      <c r="X1836" s="1">
        <v>-85.156419999999997</v>
      </c>
    </row>
    <row r="1837" spans="1:24">
      <c r="A1837" s="1">
        <v>1836</v>
      </c>
      <c r="B1837" s="1" t="s">
        <v>3532</v>
      </c>
      <c r="C1837" s="1" t="s">
        <v>1088</v>
      </c>
      <c r="D1837" s="1">
        <v>13.69309</v>
      </c>
      <c r="E1837" s="1">
        <v>-84.90128</v>
      </c>
      <c r="F1837" s="1" t="s">
        <v>216</v>
      </c>
      <c r="G1837" s="1">
        <v>0</v>
      </c>
      <c r="H1837" s="1" t="s">
        <v>21</v>
      </c>
      <c r="I1837" s="1" t="s">
        <v>22</v>
      </c>
      <c r="J1837" s="1" t="s">
        <v>3256</v>
      </c>
      <c r="L1837" s="1" t="s">
        <v>61</v>
      </c>
      <c r="M1837" s="1" t="s">
        <v>54</v>
      </c>
      <c r="N1837" s="1">
        <v>1</v>
      </c>
      <c r="O1837" s="1" t="s">
        <v>21</v>
      </c>
      <c r="P1837" s="1" t="s">
        <v>25</v>
      </c>
      <c r="Q1837" s="1" t="s">
        <v>3369</v>
      </c>
      <c r="S1837" s="1" t="s">
        <v>21</v>
      </c>
      <c r="V1837" s="1" t="s">
        <v>3532</v>
      </c>
      <c r="W1837" s="1">
        <v>13.69309</v>
      </c>
      <c r="X1837" s="1">
        <v>-84.90128</v>
      </c>
    </row>
    <row r="1838" spans="1:24">
      <c r="A1838" s="1">
        <v>1837</v>
      </c>
      <c r="B1838" s="1" t="s">
        <v>3533</v>
      </c>
      <c r="C1838" s="1" t="s">
        <v>1088</v>
      </c>
      <c r="D1838" s="1">
        <v>13.692270000000001</v>
      </c>
      <c r="E1838" s="1">
        <v>-84.646150000000006</v>
      </c>
      <c r="F1838" s="1" t="s">
        <v>3823</v>
      </c>
      <c r="G1838" s="1">
        <v>9</v>
      </c>
      <c r="H1838" s="1" t="s">
        <v>21</v>
      </c>
      <c r="I1838" s="1" t="s">
        <v>22</v>
      </c>
      <c r="J1838" s="1" t="s">
        <v>3342</v>
      </c>
      <c r="L1838" s="1" t="s">
        <v>61</v>
      </c>
      <c r="M1838" s="1" t="s">
        <v>3823</v>
      </c>
      <c r="N1838" s="1">
        <v>9</v>
      </c>
      <c r="O1838" s="1" t="s">
        <v>21</v>
      </c>
      <c r="P1838" s="1" t="s">
        <v>25</v>
      </c>
      <c r="Q1838" s="1" t="s">
        <v>3343</v>
      </c>
      <c r="S1838" s="1" t="s">
        <v>21</v>
      </c>
      <c r="V1838" s="1" t="s">
        <v>3533</v>
      </c>
      <c r="W1838" s="1">
        <v>13.692270000000001</v>
      </c>
      <c r="X1838" s="1">
        <v>-84.646150000000006</v>
      </c>
    </row>
    <row r="1839" spans="1:24">
      <c r="A1839" s="1">
        <v>1838</v>
      </c>
      <c r="B1839" s="1" t="s">
        <v>3534</v>
      </c>
      <c r="C1839" s="1" t="s">
        <v>1088</v>
      </c>
      <c r="D1839" s="1">
        <v>13.77826</v>
      </c>
      <c r="E1839" s="1">
        <v>-85.75215</v>
      </c>
      <c r="F1839" s="1" t="s">
        <v>54</v>
      </c>
      <c r="G1839" s="1">
        <v>0</v>
      </c>
      <c r="H1839" s="1" t="s">
        <v>24</v>
      </c>
      <c r="I1839" s="1" t="s">
        <v>22</v>
      </c>
      <c r="J1839" s="1" t="s">
        <v>3293</v>
      </c>
      <c r="L1839" s="1" t="s">
        <v>61</v>
      </c>
      <c r="M1839" s="1" t="s">
        <v>54</v>
      </c>
      <c r="N1839" s="1">
        <v>1</v>
      </c>
      <c r="O1839" s="1" t="s">
        <v>21</v>
      </c>
      <c r="P1839" s="1" t="s">
        <v>25</v>
      </c>
      <c r="Q1839" s="1" t="s">
        <v>3330</v>
      </c>
      <c r="S1839" s="1" t="s">
        <v>21</v>
      </c>
      <c r="U1839" s="1" t="s">
        <v>3535</v>
      </c>
      <c r="V1839" s="1" t="s">
        <v>3534</v>
      </c>
      <c r="W1839" s="1">
        <v>13.77826</v>
      </c>
      <c r="X1839" s="1">
        <v>-85.75215</v>
      </c>
    </row>
    <row r="1840" spans="1:24">
      <c r="A1840" s="1">
        <v>1839</v>
      </c>
      <c r="B1840" s="1" t="s">
        <v>3536</v>
      </c>
      <c r="C1840" s="1" t="s">
        <v>1088</v>
      </c>
      <c r="D1840" s="1">
        <v>13.77772</v>
      </c>
      <c r="E1840" s="1">
        <v>-85.497110000000006</v>
      </c>
      <c r="F1840" s="1" t="s">
        <v>3823</v>
      </c>
      <c r="G1840" s="1">
        <v>8</v>
      </c>
      <c r="H1840" s="1" t="s">
        <v>21</v>
      </c>
      <c r="I1840" s="1" t="s">
        <v>22</v>
      </c>
      <c r="J1840" s="1" t="s">
        <v>3266</v>
      </c>
      <c r="L1840" s="1" t="s">
        <v>61</v>
      </c>
      <c r="M1840" s="1" t="s">
        <v>3822</v>
      </c>
      <c r="N1840" s="1">
        <v>3</v>
      </c>
      <c r="O1840" s="1" t="s">
        <v>21</v>
      </c>
      <c r="P1840" s="1" t="s">
        <v>25</v>
      </c>
      <c r="Q1840" s="1" t="s">
        <v>3332</v>
      </c>
      <c r="S1840" s="1" t="s">
        <v>21</v>
      </c>
      <c r="V1840" s="1" t="s">
        <v>3536</v>
      </c>
      <c r="W1840" s="1">
        <v>13.77772</v>
      </c>
      <c r="X1840" s="1">
        <v>-85.497110000000006</v>
      </c>
    </row>
    <row r="1841" spans="1:24">
      <c r="A1841" s="1">
        <v>1840</v>
      </c>
      <c r="B1841" s="1" t="s">
        <v>3537</v>
      </c>
      <c r="C1841" s="1" t="s">
        <v>1088</v>
      </c>
      <c r="D1841" s="1">
        <v>13.77816</v>
      </c>
      <c r="E1841" s="1">
        <v>-85.242059999999995</v>
      </c>
      <c r="F1841" s="1" t="s">
        <v>216</v>
      </c>
      <c r="G1841" s="1">
        <v>0</v>
      </c>
      <c r="H1841" s="1" t="s">
        <v>21</v>
      </c>
      <c r="I1841" s="1" t="s">
        <v>22</v>
      </c>
      <c r="J1841" s="1" t="s">
        <v>3266</v>
      </c>
      <c r="L1841" s="1" t="s">
        <v>61</v>
      </c>
      <c r="M1841" s="1" t="s">
        <v>216</v>
      </c>
      <c r="N1841" s="1">
        <v>0</v>
      </c>
      <c r="O1841" s="1" t="s">
        <v>21</v>
      </c>
      <c r="P1841" s="1" t="s">
        <v>25</v>
      </c>
      <c r="Q1841" s="1" t="s">
        <v>3354</v>
      </c>
      <c r="S1841" s="1" t="s">
        <v>21</v>
      </c>
      <c r="V1841" s="1" t="s">
        <v>3537</v>
      </c>
      <c r="W1841" s="1">
        <v>13.77816</v>
      </c>
      <c r="X1841" s="1">
        <v>-85.242059999999995</v>
      </c>
    </row>
    <row r="1842" spans="1:24">
      <c r="A1842" s="1">
        <v>1841</v>
      </c>
      <c r="B1842" s="1" t="s">
        <v>3538</v>
      </c>
      <c r="C1842" s="1" t="s">
        <v>1088</v>
      </c>
      <c r="D1842" s="1">
        <v>13.77745</v>
      </c>
      <c r="E1842" s="1">
        <v>-84.987020000000001</v>
      </c>
      <c r="F1842" s="1" t="s">
        <v>216</v>
      </c>
      <c r="G1842" s="1">
        <v>1</v>
      </c>
      <c r="H1842" s="1" t="s">
        <v>21</v>
      </c>
      <c r="I1842" s="1" t="s">
        <v>22</v>
      </c>
      <c r="J1842" s="1" t="s">
        <v>3266</v>
      </c>
      <c r="L1842" s="1" t="s">
        <v>61</v>
      </c>
      <c r="M1842" s="1" t="s">
        <v>216</v>
      </c>
      <c r="N1842" s="1">
        <v>1</v>
      </c>
      <c r="O1842" s="1" t="s">
        <v>21</v>
      </c>
      <c r="P1842" s="1" t="s">
        <v>25</v>
      </c>
      <c r="Q1842" s="1" t="s">
        <v>3470</v>
      </c>
      <c r="S1842" s="1" t="s">
        <v>21</v>
      </c>
      <c r="V1842" s="1" t="s">
        <v>3538</v>
      </c>
      <c r="W1842" s="1">
        <v>13.77745</v>
      </c>
      <c r="X1842" s="1">
        <v>-84.987020000000001</v>
      </c>
    </row>
    <row r="1843" spans="1:24">
      <c r="A1843" s="1">
        <v>1842</v>
      </c>
      <c r="B1843" s="1" t="s">
        <v>3539</v>
      </c>
      <c r="C1843" s="1" t="s">
        <v>1088</v>
      </c>
      <c r="D1843" s="1">
        <v>13.77806</v>
      </c>
      <c r="E1843" s="1">
        <v>-84.731970000000004</v>
      </c>
      <c r="F1843" s="1" t="s">
        <v>3823</v>
      </c>
      <c r="G1843" s="1">
        <v>9</v>
      </c>
      <c r="H1843" s="1" t="s">
        <v>21</v>
      </c>
      <c r="I1843" s="1" t="s">
        <v>22</v>
      </c>
      <c r="J1843" s="1" t="s">
        <v>3266</v>
      </c>
      <c r="L1843" s="1" t="s">
        <v>61</v>
      </c>
      <c r="M1843" s="1" t="s">
        <v>3822</v>
      </c>
      <c r="N1843" s="1">
        <v>4</v>
      </c>
      <c r="O1843" s="1" t="s">
        <v>21</v>
      </c>
      <c r="P1843" s="1" t="s">
        <v>25</v>
      </c>
      <c r="Q1843" s="1" t="s">
        <v>3464</v>
      </c>
      <c r="S1843" s="1" t="s">
        <v>21</v>
      </c>
      <c r="V1843" s="1" t="s">
        <v>3539</v>
      </c>
      <c r="W1843" s="1">
        <v>13.77806</v>
      </c>
      <c r="X1843" s="1">
        <v>-84.731970000000004</v>
      </c>
    </row>
    <row r="1844" spans="1:24">
      <c r="A1844" s="1">
        <v>1843</v>
      </c>
      <c r="B1844" s="1" t="s">
        <v>3540</v>
      </c>
      <c r="C1844" s="1" t="s">
        <v>1088</v>
      </c>
      <c r="D1844" s="1">
        <v>13.86322</v>
      </c>
      <c r="E1844" s="1">
        <v>-85.581609999999998</v>
      </c>
      <c r="F1844" s="1" t="s">
        <v>3823</v>
      </c>
      <c r="G1844" s="1">
        <v>8</v>
      </c>
      <c r="H1844" s="1" t="s">
        <v>21</v>
      </c>
      <c r="I1844" s="1" t="s">
        <v>22</v>
      </c>
      <c r="J1844" s="1" t="s">
        <v>3266</v>
      </c>
      <c r="L1844" s="1" t="s">
        <v>61</v>
      </c>
      <c r="M1844" s="1" t="s">
        <v>3822</v>
      </c>
      <c r="N1844" s="1">
        <v>5</v>
      </c>
      <c r="O1844" s="1" t="s">
        <v>21</v>
      </c>
      <c r="P1844" s="1" t="s">
        <v>25</v>
      </c>
      <c r="Q1844" s="1" t="s">
        <v>3332</v>
      </c>
      <c r="S1844" s="1" t="s">
        <v>21</v>
      </c>
      <c r="V1844" s="1" t="s">
        <v>3540</v>
      </c>
      <c r="W1844" s="1">
        <v>13.86322</v>
      </c>
      <c r="X1844" s="1">
        <v>-85.581609999999998</v>
      </c>
    </row>
    <row r="1845" spans="1:24">
      <c r="A1845" s="1">
        <v>1844</v>
      </c>
      <c r="B1845" s="1" t="s">
        <v>3541</v>
      </c>
      <c r="C1845" s="1" t="s">
        <v>1088</v>
      </c>
      <c r="D1845" s="1">
        <v>13.86262</v>
      </c>
      <c r="E1845" s="1">
        <v>-85.32647</v>
      </c>
      <c r="F1845" s="1" t="s">
        <v>54</v>
      </c>
      <c r="G1845" s="1">
        <v>2</v>
      </c>
      <c r="H1845" s="1" t="s">
        <v>21</v>
      </c>
      <c r="I1845" s="1" t="s">
        <v>22</v>
      </c>
      <c r="J1845" s="1" t="s">
        <v>3266</v>
      </c>
      <c r="L1845" s="1" t="s">
        <v>61</v>
      </c>
      <c r="M1845" s="1" t="s">
        <v>54</v>
      </c>
      <c r="N1845" s="1">
        <v>1</v>
      </c>
      <c r="O1845" s="1" t="s">
        <v>21</v>
      </c>
      <c r="P1845" s="1" t="s">
        <v>25</v>
      </c>
      <c r="Q1845" s="1" t="s">
        <v>3530</v>
      </c>
      <c r="S1845" s="1" t="s">
        <v>21</v>
      </c>
      <c r="V1845" s="1" t="s">
        <v>3541</v>
      </c>
      <c r="W1845" s="1">
        <v>13.86262</v>
      </c>
      <c r="X1845" s="1">
        <v>-85.32647</v>
      </c>
    </row>
    <row r="1846" spans="1:24">
      <c r="A1846" s="1">
        <v>1845</v>
      </c>
      <c r="B1846" s="1" t="s">
        <v>3542</v>
      </c>
      <c r="C1846" s="1" t="s">
        <v>1088</v>
      </c>
      <c r="D1846" s="1">
        <v>13.86312</v>
      </c>
      <c r="E1846" s="1">
        <v>-85.071330000000003</v>
      </c>
      <c r="F1846" s="1" t="s">
        <v>3822</v>
      </c>
      <c r="G1846" s="1">
        <v>6</v>
      </c>
      <c r="H1846" s="1" t="s">
        <v>21</v>
      </c>
      <c r="I1846" s="1" t="s">
        <v>22</v>
      </c>
      <c r="J1846" s="1" t="s">
        <v>3256</v>
      </c>
      <c r="L1846" s="1" t="s">
        <v>61</v>
      </c>
      <c r="M1846" s="1" t="s">
        <v>3823</v>
      </c>
      <c r="N1846" s="1">
        <v>7</v>
      </c>
      <c r="O1846" s="1" t="s">
        <v>21</v>
      </c>
      <c r="P1846" s="1" t="s">
        <v>25</v>
      </c>
      <c r="Q1846" s="1" t="s">
        <v>3357</v>
      </c>
      <c r="S1846" s="1" t="s">
        <v>21</v>
      </c>
      <c r="V1846" s="1" t="s">
        <v>3542</v>
      </c>
      <c r="W1846" s="1">
        <v>13.86312</v>
      </c>
      <c r="X1846" s="1">
        <v>-85.071330000000003</v>
      </c>
    </row>
    <row r="1847" spans="1:24">
      <c r="A1847" s="1">
        <v>1846</v>
      </c>
      <c r="B1847" s="1" t="s">
        <v>3543</v>
      </c>
      <c r="C1847" s="1" t="s">
        <v>1088</v>
      </c>
      <c r="D1847" s="1">
        <v>13.86234</v>
      </c>
      <c r="E1847" s="1">
        <v>-84.816199999999995</v>
      </c>
      <c r="F1847" s="1" t="s">
        <v>3823</v>
      </c>
      <c r="G1847" s="1">
        <v>7</v>
      </c>
      <c r="H1847" s="1" t="s">
        <v>21</v>
      </c>
      <c r="I1847" s="1" t="s">
        <v>22</v>
      </c>
      <c r="J1847" s="1" t="s">
        <v>3342</v>
      </c>
      <c r="L1847" s="1" t="s">
        <v>61</v>
      </c>
      <c r="M1847" s="1" t="s">
        <v>3822</v>
      </c>
      <c r="N1847" s="1">
        <v>5</v>
      </c>
      <c r="O1847" s="1" t="s">
        <v>21</v>
      </c>
      <c r="P1847" s="1" t="s">
        <v>25</v>
      </c>
      <c r="Q1847" s="1" t="s">
        <v>3470</v>
      </c>
      <c r="S1847" s="1" t="s">
        <v>21</v>
      </c>
      <c r="V1847" s="1" t="s">
        <v>3543</v>
      </c>
      <c r="W1847" s="1">
        <v>13.86234</v>
      </c>
      <c r="X1847" s="1">
        <v>-84.816199999999995</v>
      </c>
    </row>
    <row r="1848" spans="1:24">
      <c r="A1848" s="1">
        <v>1847</v>
      </c>
      <c r="B1848" s="1" t="s">
        <v>3544</v>
      </c>
      <c r="C1848" s="1" t="s">
        <v>1088</v>
      </c>
      <c r="D1848" s="1">
        <v>13.863009999999999</v>
      </c>
      <c r="E1848" s="1">
        <v>-84.561059999999998</v>
      </c>
      <c r="F1848" s="1" t="s">
        <v>3823</v>
      </c>
      <c r="G1848" s="1">
        <v>9</v>
      </c>
      <c r="H1848" s="1" t="s">
        <v>21</v>
      </c>
      <c r="I1848" s="1" t="s">
        <v>22</v>
      </c>
      <c r="J1848" s="1" t="s">
        <v>3363</v>
      </c>
      <c r="L1848" s="1" t="s">
        <v>61</v>
      </c>
      <c r="M1848" s="1" t="s">
        <v>3823</v>
      </c>
      <c r="N1848" s="1">
        <v>9</v>
      </c>
      <c r="O1848" s="1" t="s">
        <v>21</v>
      </c>
      <c r="P1848" s="1" t="s">
        <v>25</v>
      </c>
      <c r="Q1848" s="1" t="s">
        <v>3464</v>
      </c>
      <c r="S1848" s="1" t="s">
        <v>21</v>
      </c>
      <c r="V1848" s="1" t="s">
        <v>3544</v>
      </c>
      <c r="W1848" s="1">
        <v>13.863009999999999</v>
      </c>
      <c r="X1848" s="1">
        <v>-84.561059999999998</v>
      </c>
    </row>
    <row r="1849" spans="1:24">
      <c r="A1849" s="1">
        <v>1848</v>
      </c>
      <c r="B1849" s="1" t="s">
        <v>3545</v>
      </c>
      <c r="C1849" s="1" t="s">
        <v>1088</v>
      </c>
      <c r="D1849" s="1">
        <v>12.375299999999999</v>
      </c>
      <c r="E1849" s="1">
        <v>-84.520340000000004</v>
      </c>
      <c r="F1849" s="1" t="s">
        <v>54</v>
      </c>
      <c r="G1849" s="1">
        <v>1</v>
      </c>
      <c r="H1849" s="1" t="s">
        <v>21</v>
      </c>
      <c r="I1849" s="1" t="s">
        <v>22</v>
      </c>
      <c r="J1849" s="1" t="s">
        <v>3266</v>
      </c>
      <c r="L1849" s="1" t="s">
        <v>61</v>
      </c>
      <c r="M1849" s="1" t="s">
        <v>54</v>
      </c>
      <c r="N1849" s="1">
        <v>1</v>
      </c>
      <c r="O1849" s="1" t="s">
        <v>21</v>
      </c>
      <c r="P1849" s="1" t="s">
        <v>3415</v>
      </c>
      <c r="Q1849" s="1" t="s">
        <v>3418</v>
      </c>
      <c r="S1849" s="1" t="s">
        <v>21</v>
      </c>
      <c r="V1849" s="1" t="s">
        <v>3545</v>
      </c>
      <c r="W1849" s="1">
        <v>12.375299999999999</v>
      </c>
      <c r="X1849" s="1">
        <v>-84.520340000000004</v>
      </c>
    </row>
    <row r="1850" spans="1:24">
      <c r="A1850" s="1">
        <v>1849</v>
      </c>
      <c r="B1850" s="1" t="s">
        <v>3546</v>
      </c>
      <c r="C1850" s="1" t="s">
        <v>1088</v>
      </c>
      <c r="D1850" s="1">
        <v>13.948689999999999</v>
      </c>
      <c r="E1850" s="1">
        <v>-85.667240000000007</v>
      </c>
      <c r="F1850" s="1" t="s">
        <v>686</v>
      </c>
      <c r="G1850" s="1">
        <v>0</v>
      </c>
      <c r="H1850" s="1" t="s">
        <v>21</v>
      </c>
      <c r="I1850" s="1" t="s">
        <v>22</v>
      </c>
      <c r="J1850" s="1" t="s">
        <v>3342</v>
      </c>
      <c r="L1850" s="1" t="s">
        <v>61</v>
      </c>
      <c r="M1850" s="1" t="s">
        <v>54</v>
      </c>
      <c r="N1850" s="1">
        <v>2</v>
      </c>
      <c r="O1850" s="1" t="s">
        <v>21</v>
      </c>
      <c r="P1850" s="1" t="s">
        <v>25</v>
      </c>
      <c r="Q1850" s="1" t="s">
        <v>3367</v>
      </c>
      <c r="S1850" s="1" t="s">
        <v>21</v>
      </c>
      <c r="V1850" s="1" t="s">
        <v>3546</v>
      </c>
      <c r="W1850" s="1">
        <v>13.948689999999999</v>
      </c>
      <c r="X1850" s="1">
        <v>-85.667240000000007</v>
      </c>
    </row>
    <row r="1851" spans="1:24">
      <c r="A1851" s="1">
        <v>1850</v>
      </c>
      <c r="B1851" s="1" t="s">
        <v>3547</v>
      </c>
      <c r="C1851" s="1" t="s">
        <v>1088</v>
      </c>
      <c r="D1851" s="1">
        <v>12.376060000000001</v>
      </c>
      <c r="E1851" s="1">
        <v>-84.264889999999994</v>
      </c>
      <c r="F1851" s="1" t="s">
        <v>54</v>
      </c>
      <c r="G1851" s="1">
        <v>2</v>
      </c>
      <c r="H1851" s="1" t="s">
        <v>21</v>
      </c>
      <c r="I1851" s="1" t="s">
        <v>1087</v>
      </c>
      <c r="J1851" s="1" t="s">
        <v>3428</v>
      </c>
      <c r="L1851" s="1" t="s">
        <v>24</v>
      </c>
      <c r="M1851" s="1" t="s">
        <v>54</v>
      </c>
      <c r="N1851" s="1">
        <v>2</v>
      </c>
      <c r="O1851" s="1" t="s">
        <v>21</v>
      </c>
      <c r="P1851" s="1" t="s">
        <v>55</v>
      </c>
      <c r="Q1851" s="1" t="s">
        <v>2724</v>
      </c>
      <c r="S1851" s="1" t="s">
        <v>21</v>
      </c>
      <c r="V1851" s="1" t="s">
        <v>3547</v>
      </c>
      <c r="W1851" s="1">
        <v>12.376060000000001</v>
      </c>
      <c r="X1851" s="1">
        <v>-84.264889999999994</v>
      </c>
    </row>
    <row r="1852" spans="1:24">
      <c r="A1852" s="1">
        <v>1851</v>
      </c>
      <c r="B1852" s="1" t="s">
        <v>3548</v>
      </c>
      <c r="C1852" s="1" t="s">
        <v>1088</v>
      </c>
      <c r="D1852" s="1">
        <v>13.948180000000001</v>
      </c>
      <c r="E1852" s="1">
        <v>-85.412059999999997</v>
      </c>
      <c r="F1852" s="1" t="s">
        <v>3822</v>
      </c>
      <c r="G1852" s="1">
        <v>5</v>
      </c>
      <c r="H1852" s="1" t="s">
        <v>24</v>
      </c>
      <c r="I1852" s="1" t="s">
        <v>22</v>
      </c>
      <c r="J1852" s="1" t="s">
        <v>3363</v>
      </c>
      <c r="L1852" s="1" t="s">
        <v>61</v>
      </c>
      <c r="M1852" s="1" t="s">
        <v>54</v>
      </c>
      <c r="N1852" s="1">
        <v>2</v>
      </c>
      <c r="O1852" s="1" t="s">
        <v>21</v>
      </c>
      <c r="P1852" s="1" t="s">
        <v>25</v>
      </c>
      <c r="Q1852" s="1" t="s">
        <v>3485</v>
      </c>
      <c r="S1852" s="1" t="s">
        <v>21</v>
      </c>
      <c r="V1852" s="1" t="s">
        <v>3548</v>
      </c>
      <c r="W1852" s="1">
        <v>13.948180000000001</v>
      </c>
      <c r="X1852" s="1">
        <v>-85.412059999999997</v>
      </c>
    </row>
    <row r="1853" spans="1:24">
      <c r="A1853" s="1">
        <v>1852</v>
      </c>
      <c r="B1853" s="1" t="s">
        <v>3549</v>
      </c>
      <c r="C1853" s="1" t="s">
        <v>1088</v>
      </c>
      <c r="D1853" s="1">
        <v>13.947520000000001</v>
      </c>
      <c r="E1853" s="1">
        <v>-85.15701</v>
      </c>
      <c r="F1853" s="1" t="s">
        <v>3822</v>
      </c>
      <c r="G1853" s="1">
        <v>3</v>
      </c>
      <c r="H1853" s="1" t="s">
        <v>21</v>
      </c>
      <c r="I1853" s="1" t="s">
        <v>22</v>
      </c>
      <c r="J1853" s="1" t="s">
        <v>3363</v>
      </c>
      <c r="L1853" s="1" t="s">
        <v>61</v>
      </c>
      <c r="M1853" s="1" t="s">
        <v>3822</v>
      </c>
      <c r="N1853" s="1">
        <v>3</v>
      </c>
      <c r="O1853" s="1" t="s">
        <v>21</v>
      </c>
      <c r="P1853" s="1" t="s">
        <v>25</v>
      </c>
      <c r="Q1853" s="1" t="s">
        <v>3397</v>
      </c>
      <c r="S1853" s="1" t="s">
        <v>21</v>
      </c>
      <c r="V1853" s="1" t="s">
        <v>3549</v>
      </c>
      <c r="W1853" s="1">
        <v>13.947520000000001</v>
      </c>
      <c r="X1853" s="1">
        <v>-85.15701</v>
      </c>
    </row>
    <row r="1854" spans="1:24">
      <c r="A1854" s="1">
        <v>1853</v>
      </c>
      <c r="B1854" s="1" t="s">
        <v>3550</v>
      </c>
      <c r="C1854" s="1" t="s">
        <v>1088</v>
      </c>
      <c r="D1854" s="1">
        <v>13.948079999999999</v>
      </c>
      <c r="E1854" s="1">
        <v>-84.901960000000003</v>
      </c>
      <c r="F1854" s="1" t="s">
        <v>3823</v>
      </c>
      <c r="G1854" s="1">
        <v>9</v>
      </c>
      <c r="H1854" s="1" t="s">
        <v>21</v>
      </c>
      <c r="I1854" s="1" t="s">
        <v>22</v>
      </c>
      <c r="J1854" s="1" t="s">
        <v>3363</v>
      </c>
      <c r="L1854" s="1" t="s">
        <v>61</v>
      </c>
      <c r="M1854" s="1" t="s">
        <v>3823</v>
      </c>
      <c r="N1854" s="1">
        <v>9</v>
      </c>
      <c r="O1854" s="1" t="s">
        <v>21</v>
      </c>
      <c r="P1854" s="1" t="s">
        <v>25</v>
      </c>
      <c r="Q1854" s="1" t="s">
        <v>3387</v>
      </c>
      <c r="S1854" s="1" t="s">
        <v>21</v>
      </c>
      <c r="V1854" s="1" t="s">
        <v>3550</v>
      </c>
      <c r="W1854" s="1">
        <v>13.948079999999999</v>
      </c>
      <c r="X1854" s="1">
        <v>-84.901960000000003</v>
      </c>
    </row>
    <row r="1855" spans="1:24">
      <c r="A1855" s="1">
        <v>1854</v>
      </c>
      <c r="B1855" s="1" t="s">
        <v>3551</v>
      </c>
      <c r="C1855" s="1" t="s">
        <v>1088</v>
      </c>
      <c r="D1855" s="1">
        <v>13.947240000000001</v>
      </c>
      <c r="E1855" s="1">
        <v>-84.646929999999998</v>
      </c>
      <c r="F1855" s="1" t="s">
        <v>3823</v>
      </c>
      <c r="G1855" s="1">
        <v>9</v>
      </c>
      <c r="H1855" s="1" t="s">
        <v>21</v>
      </c>
      <c r="I1855" s="1" t="s">
        <v>22</v>
      </c>
      <c r="J1855" s="1" t="s">
        <v>3342</v>
      </c>
      <c r="L1855" s="1" t="s">
        <v>61</v>
      </c>
      <c r="M1855" s="1" t="s">
        <v>3823</v>
      </c>
      <c r="N1855" s="1">
        <v>9</v>
      </c>
      <c r="O1855" s="1" t="s">
        <v>21</v>
      </c>
      <c r="P1855" s="1" t="s">
        <v>25</v>
      </c>
      <c r="Q1855" s="1" t="s">
        <v>3378</v>
      </c>
      <c r="S1855" s="1" t="s">
        <v>21</v>
      </c>
      <c r="V1855" s="1" t="s">
        <v>3551</v>
      </c>
      <c r="W1855" s="1">
        <v>13.947240000000001</v>
      </c>
      <c r="X1855" s="1">
        <v>-84.646929999999998</v>
      </c>
    </row>
    <row r="1856" spans="1:24">
      <c r="A1856" s="1">
        <v>1855</v>
      </c>
      <c r="B1856" s="1" t="s">
        <v>3552</v>
      </c>
      <c r="C1856" s="1" t="s">
        <v>1088</v>
      </c>
      <c r="D1856" s="1">
        <v>14.03314</v>
      </c>
      <c r="E1856" s="1">
        <v>-85.241380000000007</v>
      </c>
      <c r="F1856" s="1" t="s">
        <v>3823</v>
      </c>
      <c r="G1856" s="1">
        <v>9</v>
      </c>
      <c r="H1856" s="1" t="s">
        <v>21</v>
      </c>
      <c r="I1856" s="1" t="s">
        <v>22</v>
      </c>
      <c r="J1856" s="1" t="s">
        <v>3342</v>
      </c>
      <c r="L1856" s="1" t="s">
        <v>61</v>
      </c>
      <c r="M1856" s="1" t="s">
        <v>3822</v>
      </c>
      <c r="N1856" s="1">
        <v>6</v>
      </c>
      <c r="O1856" s="1" t="s">
        <v>21</v>
      </c>
      <c r="P1856" s="1" t="s">
        <v>25</v>
      </c>
      <c r="Q1856" s="1" t="s">
        <v>3485</v>
      </c>
      <c r="S1856" s="1" t="s">
        <v>21</v>
      </c>
      <c r="V1856" s="1" t="s">
        <v>3552</v>
      </c>
      <c r="W1856" s="1">
        <v>14.03314</v>
      </c>
      <c r="X1856" s="1">
        <v>-85.241380000000007</v>
      </c>
    </row>
    <row r="1857" spans="1:24">
      <c r="A1857" s="1">
        <v>1856</v>
      </c>
      <c r="B1857" s="1" t="s">
        <v>3553</v>
      </c>
      <c r="C1857" s="1" t="s">
        <v>1088</v>
      </c>
      <c r="D1857" s="1">
        <v>14.03241</v>
      </c>
      <c r="E1857" s="1">
        <v>-84.986239999999995</v>
      </c>
      <c r="F1857" s="1" t="s">
        <v>3823</v>
      </c>
      <c r="G1857" s="1">
        <v>9</v>
      </c>
      <c r="H1857" s="1" t="s">
        <v>21</v>
      </c>
      <c r="I1857" s="1" t="s">
        <v>22</v>
      </c>
      <c r="J1857" s="1" t="s">
        <v>3363</v>
      </c>
      <c r="L1857" s="1" t="s">
        <v>61</v>
      </c>
      <c r="M1857" s="1" t="s">
        <v>3823</v>
      </c>
      <c r="N1857" s="1">
        <v>9</v>
      </c>
      <c r="O1857" s="1" t="s">
        <v>21</v>
      </c>
      <c r="P1857" s="1" t="s">
        <v>25</v>
      </c>
      <c r="Q1857" s="1" t="s">
        <v>3387</v>
      </c>
      <c r="S1857" s="1" t="s">
        <v>21</v>
      </c>
      <c r="V1857" s="1" t="s">
        <v>3553</v>
      </c>
      <c r="W1857" s="1">
        <v>14.03241</v>
      </c>
      <c r="X1857" s="1">
        <v>-84.986239999999995</v>
      </c>
    </row>
    <row r="1858" spans="1:24">
      <c r="A1858" s="1">
        <v>1857</v>
      </c>
      <c r="B1858" s="1" t="s">
        <v>3554</v>
      </c>
      <c r="C1858" s="1" t="s">
        <v>1088</v>
      </c>
      <c r="D1858" s="1">
        <v>14.03303</v>
      </c>
      <c r="E1858" s="1">
        <v>-84.731099999999998</v>
      </c>
      <c r="F1858" s="1" t="s">
        <v>3823</v>
      </c>
      <c r="G1858" s="1">
        <v>9</v>
      </c>
      <c r="H1858" s="1" t="s">
        <v>21</v>
      </c>
      <c r="I1858" s="1" t="s">
        <v>22</v>
      </c>
      <c r="J1858" s="1" t="s">
        <v>3363</v>
      </c>
      <c r="L1858" s="1" t="s">
        <v>61</v>
      </c>
      <c r="M1858" s="1" t="s">
        <v>3823</v>
      </c>
      <c r="N1858" s="1">
        <v>9</v>
      </c>
      <c r="O1858" s="1" t="s">
        <v>21</v>
      </c>
      <c r="P1858" s="1" t="s">
        <v>25</v>
      </c>
      <c r="Q1858" s="1" t="s">
        <v>3378</v>
      </c>
      <c r="S1858" s="1" t="s">
        <v>21</v>
      </c>
      <c r="V1858" s="1" t="s">
        <v>3554</v>
      </c>
      <c r="W1858" s="1">
        <v>14.03303</v>
      </c>
      <c r="X1858" s="1">
        <v>-84.731099999999998</v>
      </c>
    </row>
    <row r="1859" spans="1:24">
      <c r="A1859" s="1">
        <v>1858</v>
      </c>
      <c r="B1859" s="1" t="s">
        <v>3555</v>
      </c>
      <c r="C1859" s="1" t="s">
        <v>1088</v>
      </c>
      <c r="D1859" s="1">
        <v>12.461</v>
      </c>
      <c r="E1859" s="1">
        <v>-84.774169999999998</v>
      </c>
      <c r="F1859" s="1" t="s">
        <v>216</v>
      </c>
      <c r="G1859" s="1">
        <v>0</v>
      </c>
      <c r="H1859" s="1" t="s">
        <v>21</v>
      </c>
      <c r="I1859" s="1" t="s">
        <v>22</v>
      </c>
      <c r="J1859" s="1" t="s">
        <v>3266</v>
      </c>
      <c r="L1859" s="1" t="s">
        <v>61</v>
      </c>
      <c r="M1859" s="1" t="s">
        <v>216</v>
      </c>
      <c r="N1859" s="1">
        <v>1</v>
      </c>
      <c r="O1859" s="1" t="s">
        <v>21</v>
      </c>
      <c r="P1859" s="1" t="s">
        <v>3415</v>
      </c>
      <c r="Q1859" s="1" t="s">
        <v>3416</v>
      </c>
      <c r="S1859" s="1" t="s">
        <v>21</v>
      </c>
      <c r="V1859" s="1" t="s">
        <v>3555</v>
      </c>
      <c r="W1859" s="1">
        <v>12.461</v>
      </c>
      <c r="X1859" s="1">
        <v>-84.774169999999998</v>
      </c>
    </row>
    <row r="1860" spans="1:24">
      <c r="A1860" s="1">
        <v>1859</v>
      </c>
      <c r="B1860" s="1" t="s">
        <v>3556</v>
      </c>
      <c r="C1860" s="1" t="s">
        <v>1088</v>
      </c>
      <c r="D1860" s="1">
        <v>12.46022</v>
      </c>
      <c r="E1860" s="1">
        <v>-84.519530000000003</v>
      </c>
      <c r="F1860" s="1" t="s">
        <v>3822</v>
      </c>
      <c r="G1860" s="1">
        <v>4</v>
      </c>
      <c r="H1860" s="1" t="s">
        <v>21</v>
      </c>
      <c r="I1860" s="1" t="s">
        <v>22</v>
      </c>
      <c r="J1860" s="1" t="s">
        <v>3266</v>
      </c>
      <c r="L1860" s="1" t="s">
        <v>61</v>
      </c>
      <c r="M1860" s="1" t="s">
        <v>3822</v>
      </c>
      <c r="N1860" s="1">
        <v>3</v>
      </c>
      <c r="O1860" s="1" t="s">
        <v>21</v>
      </c>
      <c r="P1860" s="1" t="s">
        <v>3415</v>
      </c>
      <c r="Q1860" s="1" t="s">
        <v>3418</v>
      </c>
      <c r="S1860" s="1" t="s">
        <v>21</v>
      </c>
      <c r="V1860" s="1" t="s">
        <v>3556</v>
      </c>
      <c r="W1860" s="1">
        <v>12.46022</v>
      </c>
      <c r="X1860" s="1">
        <v>-84.519530000000003</v>
      </c>
    </row>
    <row r="1861" spans="1:24">
      <c r="A1861" s="1">
        <v>1860</v>
      </c>
      <c r="B1861" s="1" t="s">
        <v>3557</v>
      </c>
      <c r="C1861" s="1" t="s">
        <v>1088</v>
      </c>
      <c r="D1861" s="1">
        <v>12.46096</v>
      </c>
      <c r="E1861" s="1">
        <v>-84.263999999999996</v>
      </c>
      <c r="F1861" s="1" t="s">
        <v>3822</v>
      </c>
      <c r="G1861" s="1">
        <v>3</v>
      </c>
      <c r="H1861" s="1" t="s">
        <v>21</v>
      </c>
      <c r="I1861" s="1" t="s">
        <v>1087</v>
      </c>
      <c r="J1861" s="1" t="s">
        <v>3558</v>
      </c>
      <c r="L1861" s="1" t="s">
        <v>24</v>
      </c>
      <c r="M1861" s="1" t="s">
        <v>3822</v>
      </c>
      <c r="N1861" s="1">
        <v>3</v>
      </c>
      <c r="O1861" s="1" t="s">
        <v>21</v>
      </c>
      <c r="P1861" s="1" t="s">
        <v>22</v>
      </c>
      <c r="Q1861" s="1" t="s">
        <v>3559</v>
      </c>
      <c r="S1861" s="1" t="s">
        <v>61</v>
      </c>
      <c r="V1861" s="1" t="s">
        <v>3557</v>
      </c>
      <c r="W1861" s="1">
        <v>12.46096</v>
      </c>
      <c r="X1861" s="1">
        <v>-84.263999999999996</v>
      </c>
    </row>
    <row r="1862" spans="1:24">
      <c r="A1862" s="1">
        <v>1861</v>
      </c>
      <c r="B1862" s="1" t="s">
        <v>3560</v>
      </c>
      <c r="C1862" s="1" t="s">
        <v>1088</v>
      </c>
      <c r="D1862" s="1">
        <v>14.118130000000001</v>
      </c>
      <c r="E1862" s="1">
        <v>-85.241990000000001</v>
      </c>
      <c r="F1862" s="1" t="s">
        <v>3823</v>
      </c>
      <c r="G1862" s="1">
        <v>9</v>
      </c>
      <c r="H1862" s="1" t="s">
        <v>21</v>
      </c>
      <c r="I1862" s="1" t="s">
        <v>22</v>
      </c>
      <c r="J1862" s="1" t="s">
        <v>3342</v>
      </c>
      <c r="L1862" s="1" t="s">
        <v>61</v>
      </c>
      <c r="M1862" s="1" t="s">
        <v>3823</v>
      </c>
      <c r="N1862" s="1">
        <v>9</v>
      </c>
      <c r="O1862" s="1" t="s">
        <v>21</v>
      </c>
      <c r="P1862" s="1" t="s">
        <v>22</v>
      </c>
      <c r="Q1862" s="1" t="s">
        <v>3376</v>
      </c>
      <c r="S1862" s="1" t="s">
        <v>61</v>
      </c>
      <c r="V1862" s="1" t="s">
        <v>3560</v>
      </c>
      <c r="W1862" s="1">
        <v>14.118130000000001</v>
      </c>
      <c r="X1862" s="1">
        <v>-85.241990000000001</v>
      </c>
    </row>
    <row r="1863" spans="1:24">
      <c r="A1863" s="1">
        <v>1862</v>
      </c>
      <c r="B1863" s="1" t="s">
        <v>3561</v>
      </c>
      <c r="C1863" s="1" t="s">
        <v>1088</v>
      </c>
      <c r="D1863" s="1">
        <v>14.1174</v>
      </c>
      <c r="E1863" s="1">
        <v>-84.986949999999993</v>
      </c>
      <c r="F1863" s="1" t="s">
        <v>3822</v>
      </c>
      <c r="G1863" s="1">
        <v>3</v>
      </c>
      <c r="H1863" s="1" t="s">
        <v>21</v>
      </c>
      <c r="I1863" s="1" t="s">
        <v>22</v>
      </c>
      <c r="J1863" s="1" t="s">
        <v>3363</v>
      </c>
      <c r="L1863" s="1" t="s">
        <v>61</v>
      </c>
      <c r="M1863" s="1" t="s">
        <v>54</v>
      </c>
      <c r="N1863" s="1">
        <v>1</v>
      </c>
      <c r="O1863" s="1" t="s">
        <v>21</v>
      </c>
      <c r="P1863" s="1" t="s">
        <v>25</v>
      </c>
      <c r="Q1863" s="1" t="s">
        <v>3496</v>
      </c>
      <c r="S1863" s="1" t="s">
        <v>21</v>
      </c>
      <c r="V1863" s="1" t="s">
        <v>3561</v>
      </c>
      <c r="W1863" s="1">
        <v>14.1174</v>
      </c>
      <c r="X1863" s="1">
        <v>-84.986949999999993</v>
      </c>
    </row>
    <row r="1864" spans="1:24">
      <c r="A1864" s="1">
        <v>1863</v>
      </c>
      <c r="B1864" s="1" t="s">
        <v>3562</v>
      </c>
      <c r="C1864" s="1" t="s">
        <v>1088</v>
      </c>
      <c r="D1864" s="1">
        <v>14.20312</v>
      </c>
      <c r="E1864" s="1">
        <v>-85.241330000000005</v>
      </c>
      <c r="F1864" s="1" t="s">
        <v>3822</v>
      </c>
      <c r="G1864" s="1">
        <v>5</v>
      </c>
      <c r="H1864" s="1" t="s">
        <v>21</v>
      </c>
      <c r="I1864" s="1" t="s">
        <v>22</v>
      </c>
      <c r="J1864" s="1" t="s">
        <v>3363</v>
      </c>
      <c r="L1864" s="1" t="s">
        <v>61</v>
      </c>
      <c r="M1864" s="1" t="s">
        <v>3822</v>
      </c>
      <c r="N1864" s="1">
        <v>4</v>
      </c>
      <c r="O1864" s="1" t="s">
        <v>21</v>
      </c>
      <c r="P1864" s="1" t="s">
        <v>25</v>
      </c>
      <c r="Q1864" s="1" t="s">
        <v>3409</v>
      </c>
      <c r="S1864" s="1" t="s">
        <v>21</v>
      </c>
      <c r="V1864" s="1" t="s">
        <v>3562</v>
      </c>
      <c r="W1864" s="1">
        <v>14.20312</v>
      </c>
      <c r="X1864" s="1">
        <v>-85.241330000000005</v>
      </c>
    </row>
    <row r="1865" spans="1:24">
      <c r="A1865" s="1">
        <v>1864</v>
      </c>
      <c r="B1865" s="1" t="s">
        <v>3563</v>
      </c>
      <c r="C1865" s="1" t="s">
        <v>1088</v>
      </c>
      <c r="D1865" s="1">
        <v>12.546049999999999</v>
      </c>
      <c r="E1865" s="1">
        <v>-84.774900000000002</v>
      </c>
      <c r="F1865" s="1" t="s">
        <v>54</v>
      </c>
      <c r="G1865" s="1">
        <v>1</v>
      </c>
      <c r="H1865" s="1" t="s">
        <v>21</v>
      </c>
      <c r="I1865" s="1" t="s">
        <v>22</v>
      </c>
      <c r="J1865" s="1" t="s">
        <v>3266</v>
      </c>
      <c r="L1865" s="1" t="s">
        <v>61</v>
      </c>
      <c r="M1865" s="1" t="s">
        <v>54</v>
      </c>
      <c r="N1865" s="1">
        <v>1</v>
      </c>
      <c r="O1865" s="1" t="s">
        <v>21</v>
      </c>
      <c r="P1865" s="1" t="s">
        <v>22</v>
      </c>
      <c r="Q1865" s="1" t="s">
        <v>3267</v>
      </c>
      <c r="S1865" s="1" t="s">
        <v>61</v>
      </c>
      <c r="V1865" s="1" t="s">
        <v>3563</v>
      </c>
      <c r="W1865" s="1">
        <v>12.546049999999999</v>
      </c>
      <c r="X1865" s="1">
        <v>-84.774900000000002</v>
      </c>
    </row>
    <row r="1866" spans="1:24">
      <c r="A1866" s="1">
        <v>1865</v>
      </c>
      <c r="B1866" s="1" t="s">
        <v>3564</v>
      </c>
      <c r="C1866" s="1" t="s">
        <v>1088</v>
      </c>
      <c r="D1866" s="1">
        <v>12.54528</v>
      </c>
      <c r="E1866" s="1">
        <v>-84.52028</v>
      </c>
      <c r="F1866" s="1" t="s">
        <v>216</v>
      </c>
      <c r="G1866" s="1">
        <v>1</v>
      </c>
      <c r="H1866" s="1" t="s">
        <v>21</v>
      </c>
      <c r="I1866" s="1" t="s">
        <v>22</v>
      </c>
      <c r="J1866" s="1" t="s">
        <v>3259</v>
      </c>
      <c r="L1866" s="1" t="s">
        <v>61</v>
      </c>
      <c r="M1866" s="1" t="s">
        <v>54</v>
      </c>
      <c r="N1866" s="1">
        <v>1</v>
      </c>
      <c r="O1866" s="1" t="s">
        <v>21</v>
      </c>
      <c r="P1866" s="1" t="s">
        <v>3415</v>
      </c>
      <c r="Q1866" s="1" t="s">
        <v>3418</v>
      </c>
      <c r="S1866" s="1" t="s">
        <v>21</v>
      </c>
      <c r="V1866" s="1" t="s">
        <v>3564</v>
      </c>
      <c r="W1866" s="1">
        <v>12.54528</v>
      </c>
      <c r="X1866" s="1">
        <v>-84.52028</v>
      </c>
    </row>
    <row r="1867" spans="1:24">
      <c r="A1867" s="1">
        <v>1866</v>
      </c>
      <c r="B1867" s="1" t="s">
        <v>3565</v>
      </c>
      <c r="C1867" s="1" t="s">
        <v>1088</v>
      </c>
      <c r="D1867" s="1">
        <v>12.546049999999999</v>
      </c>
      <c r="E1867" s="1">
        <v>-84.264889999999994</v>
      </c>
      <c r="F1867" s="1" t="s">
        <v>3822</v>
      </c>
      <c r="G1867" s="1">
        <v>4</v>
      </c>
      <c r="H1867" s="1" t="s">
        <v>21</v>
      </c>
      <c r="I1867" s="1" t="s">
        <v>22</v>
      </c>
      <c r="J1867" s="1" t="s">
        <v>3266</v>
      </c>
      <c r="L1867" s="1" t="s">
        <v>61</v>
      </c>
      <c r="M1867" s="1" t="s">
        <v>3822</v>
      </c>
      <c r="N1867" s="1">
        <v>5</v>
      </c>
      <c r="O1867" s="1" t="s">
        <v>21</v>
      </c>
      <c r="P1867" s="1" t="s">
        <v>3415</v>
      </c>
      <c r="Q1867" s="1" t="s">
        <v>3420</v>
      </c>
      <c r="S1867" s="1" t="s">
        <v>21</v>
      </c>
      <c r="V1867" s="1" t="s">
        <v>3565</v>
      </c>
      <c r="W1867" s="1">
        <v>12.546049999999999</v>
      </c>
      <c r="X1867" s="1">
        <v>-84.264889999999994</v>
      </c>
    </row>
    <row r="1868" spans="1:24">
      <c r="A1868" s="1">
        <v>1867</v>
      </c>
      <c r="B1868" s="1" t="s">
        <v>3566</v>
      </c>
      <c r="C1868" s="1" t="s">
        <v>1088</v>
      </c>
      <c r="D1868" s="1">
        <v>12.631</v>
      </c>
      <c r="E1868" s="1">
        <v>-84.944220000000001</v>
      </c>
      <c r="F1868" s="1" t="s">
        <v>54</v>
      </c>
      <c r="G1868" s="1">
        <v>0</v>
      </c>
      <c r="H1868" s="1" t="s">
        <v>21</v>
      </c>
      <c r="I1868" s="1" t="s">
        <v>22</v>
      </c>
      <c r="J1868" s="1" t="s">
        <v>3266</v>
      </c>
      <c r="L1868" s="1" t="s">
        <v>61</v>
      </c>
      <c r="M1868" s="1" t="s">
        <v>54</v>
      </c>
      <c r="N1868" s="1">
        <v>0</v>
      </c>
      <c r="O1868" s="1" t="s">
        <v>21</v>
      </c>
      <c r="P1868" s="1" t="s">
        <v>3415</v>
      </c>
      <c r="Q1868" s="1" t="s">
        <v>3448</v>
      </c>
      <c r="S1868" s="1" t="s">
        <v>21</v>
      </c>
      <c r="V1868" s="1" t="s">
        <v>3566</v>
      </c>
      <c r="W1868" s="1">
        <v>12.631</v>
      </c>
      <c r="X1868" s="1">
        <v>-84.944220000000001</v>
      </c>
    </row>
    <row r="1869" spans="1:24">
      <c r="A1869" s="1">
        <v>1868</v>
      </c>
      <c r="B1869" s="1" t="s">
        <v>3567</v>
      </c>
      <c r="C1869" s="1" t="s">
        <v>1088</v>
      </c>
      <c r="D1869" s="1">
        <v>12.630269999999999</v>
      </c>
      <c r="E1869" s="1">
        <v>-84.689509999999999</v>
      </c>
      <c r="F1869" s="1" t="s">
        <v>216</v>
      </c>
      <c r="G1869" s="1">
        <v>0</v>
      </c>
      <c r="H1869" s="1" t="s">
        <v>21</v>
      </c>
      <c r="I1869" s="1" t="s">
        <v>22</v>
      </c>
      <c r="J1869" s="1" t="s">
        <v>3266</v>
      </c>
      <c r="L1869" s="1" t="s">
        <v>61</v>
      </c>
      <c r="M1869" s="1" t="s">
        <v>216</v>
      </c>
      <c r="N1869" s="1">
        <v>0</v>
      </c>
      <c r="O1869" s="1" t="s">
        <v>24</v>
      </c>
      <c r="P1869" s="1" t="s">
        <v>22</v>
      </c>
      <c r="Q1869" s="1" t="s">
        <v>3438</v>
      </c>
      <c r="S1869" s="1" t="s">
        <v>61</v>
      </c>
      <c r="V1869" s="1" t="s">
        <v>3567</v>
      </c>
      <c r="W1869" s="1">
        <v>12.630269999999999</v>
      </c>
      <c r="X1869" s="1">
        <v>-84.689509999999999</v>
      </c>
    </row>
    <row r="1870" spans="1:24">
      <c r="A1870" s="1">
        <v>1869</v>
      </c>
      <c r="B1870" s="1" t="s">
        <v>3568</v>
      </c>
      <c r="C1870" s="1" t="s">
        <v>1088</v>
      </c>
      <c r="D1870" s="1">
        <v>13.77847</v>
      </c>
      <c r="E1870" s="1">
        <v>-85.794700000000006</v>
      </c>
      <c r="F1870" s="1" t="s">
        <v>54</v>
      </c>
      <c r="G1870" s="1">
        <v>1</v>
      </c>
      <c r="H1870" s="1" t="s">
        <v>21</v>
      </c>
      <c r="I1870" s="1" t="s">
        <v>22</v>
      </c>
      <c r="J1870" s="1" t="s">
        <v>3329</v>
      </c>
      <c r="L1870" s="1" t="s">
        <v>61</v>
      </c>
      <c r="M1870" s="1" t="s">
        <v>54</v>
      </c>
      <c r="N1870" s="1">
        <v>1</v>
      </c>
      <c r="O1870" s="1" t="s">
        <v>21</v>
      </c>
      <c r="P1870" s="1" t="s">
        <v>25</v>
      </c>
      <c r="Q1870" s="1" t="s">
        <v>3330</v>
      </c>
      <c r="S1870" s="1" t="s">
        <v>21</v>
      </c>
      <c r="U1870" s="1" t="s">
        <v>3569</v>
      </c>
      <c r="V1870" s="1" t="s">
        <v>3568</v>
      </c>
      <c r="W1870" s="1">
        <v>13.77847</v>
      </c>
      <c r="X1870" s="1">
        <v>-85.794700000000006</v>
      </c>
    </row>
    <row r="1871" spans="1:24">
      <c r="A1871" s="1">
        <v>1870</v>
      </c>
      <c r="B1871" s="1" t="s">
        <v>3570</v>
      </c>
      <c r="C1871" s="1" t="s">
        <v>1088</v>
      </c>
      <c r="D1871" s="1">
        <v>12.71604</v>
      </c>
      <c r="E1871" s="1">
        <v>-84.944900000000004</v>
      </c>
      <c r="F1871" s="1" t="s">
        <v>54</v>
      </c>
      <c r="G1871" s="1">
        <v>1</v>
      </c>
      <c r="H1871" s="1" t="s">
        <v>21</v>
      </c>
      <c r="I1871" s="1" t="s">
        <v>22</v>
      </c>
      <c r="J1871" s="1" t="s">
        <v>3266</v>
      </c>
      <c r="L1871" s="1" t="s">
        <v>61</v>
      </c>
      <c r="M1871" s="1" t="s">
        <v>54</v>
      </c>
      <c r="N1871" s="1">
        <v>1</v>
      </c>
      <c r="O1871" s="1" t="s">
        <v>21</v>
      </c>
      <c r="P1871" s="1" t="s">
        <v>22</v>
      </c>
      <c r="Q1871" s="1" t="s">
        <v>3267</v>
      </c>
      <c r="S1871" s="1" t="s">
        <v>61</v>
      </c>
      <c r="V1871" s="1" t="s">
        <v>3570</v>
      </c>
      <c r="W1871" s="1">
        <v>12.71604</v>
      </c>
      <c r="X1871" s="1">
        <v>-84.944900000000004</v>
      </c>
    </row>
    <row r="1872" spans="1:24">
      <c r="A1872" s="1">
        <v>1871</v>
      </c>
      <c r="B1872" s="1" t="s">
        <v>3571</v>
      </c>
      <c r="C1872" s="1" t="s">
        <v>1088</v>
      </c>
      <c r="D1872" s="1">
        <v>12.715310000000001</v>
      </c>
      <c r="E1872" s="1">
        <v>-84.690219999999997</v>
      </c>
      <c r="F1872" s="1" t="s">
        <v>54</v>
      </c>
      <c r="G1872" s="1">
        <v>2</v>
      </c>
      <c r="H1872" s="1" t="s">
        <v>21</v>
      </c>
      <c r="I1872" s="1" t="s">
        <v>22</v>
      </c>
      <c r="J1872" s="1" t="s">
        <v>3266</v>
      </c>
      <c r="L1872" s="1" t="s">
        <v>61</v>
      </c>
      <c r="M1872" s="1" t="s">
        <v>54</v>
      </c>
      <c r="N1872" s="1">
        <v>2</v>
      </c>
      <c r="O1872" s="1" t="s">
        <v>21</v>
      </c>
      <c r="P1872" s="1" t="s">
        <v>3415</v>
      </c>
      <c r="Q1872" s="1" t="s">
        <v>3426</v>
      </c>
      <c r="S1872" s="1" t="s">
        <v>21</v>
      </c>
      <c r="V1872" s="1" t="s">
        <v>3571</v>
      </c>
      <c r="W1872" s="1">
        <v>12.715310000000001</v>
      </c>
      <c r="X1872" s="1">
        <v>-84.690219999999997</v>
      </c>
    </row>
    <row r="1873" spans="1:24">
      <c r="A1873" s="1">
        <v>1872</v>
      </c>
      <c r="B1873" s="1" t="s">
        <v>3572</v>
      </c>
      <c r="C1873" s="1" t="s">
        <v>1088</v>
      </c>
      <c r="D1873" s="1">
        <v>13.863479999999999</v>
      </c>
      <c r="E1873" s="1">
        <v>-85.709710000000001</v>
      </c>
      <c r="F1873" s="1" t="s">
        <v>3823</v>
      </c>
      <c r="G1873" s="1">
        <v>7</v>
      </c>
      <c r="H1873" s="1" t="s">
        <v>21</v>
      </c>
      <c r="I1873" s="1" t="s">
        <v>22</v>
      </c>
      <c r="J1873" s="1" t="s">
        <v>3573</v>
      </c>
      <c r="L1873" s="1" t="s">
        <v>61</v>
      </c>
      <c r="M1873" s="1" t="s">
        <v>3822</v>
      </c>
      <c r="N1873" s="1">
        <v>6</v>
      </c>
      <c r="O1873" s="1" t="s">
        <v>21</v>
      </c>
      <c r="P1873" s="1" t="s">
        <v>22</v>
      </c>
      <c r="Q1873" s="1" t="s">
        <v>3322</v>
      </c>
      <c r="S1873" s="1" t="s">
        <v>61</v>
      </c>
      <c r="U1873" s="1" t="s">
        <v>3350</v>
      </c>
      <c r="V1873" s="1" t="s">
        <v>3572</v>
      </c>
      <c r="W1873" s="1">
        <v>13.863479999999999</v>
      </c>
      <c r="X1873" s="1">
        <v>-85.709710000000001</v>
      </c>
    </row>
    <row r="1874" spans="1:24">
      <c r="A1874" s="1">
        <v>1873</v>
      </c>
      <c r="B1874" s="1" t="s">
        <v>3574</v>
      </c>
      <c r="C1874" s="1" t="s">
        <v>1088</v>
      </c>
      <c r="D1874" s="1">
        <v>12.37571</v>
      </c>
      <c r="E1874" s="1">
        <v>-84.64761</v>
      </c>
      <c r="F1874" s="1" t="s">
        <v>54</v>
      </c>
      <c r="G1874" s="1">
        <v>1</v>
      </c>
      <c r="H1874" s="1" t="s">
        <v>21</v>
      </c>
      <c r="I1874" s="1" t="s">
        <v>22</v>
      </c>
      <c r="J1874" s="1" t="s">
        <v>3266</v>
      </c>
      <c r="L1874" s="1" t="s">
        <v>61</v>
      </c>
      <c r="M1874" s="1" t="s">
        <v>54</v>
      </c>
      <c r="N1874" s="1">
        <v>1</v>
      </c>
      <c r="O1874" s="1" t="s">
        <v>21</v>
      </c>
      <c r="P1874" s="1" t="s">
        <v>3415</v>
      </c>
      <c r="Q1874" s="1" t="s">
        <v>3416</v>
      </c>
      <c r="S1874" s="1" t="s">
        <v>21</v>
      </c>
      <c r="V1874" s="1" t="s">
        <v>3574</v>
      </c>
      <c r="W1874" s="1">
        <v>12.37571</v>
      </c>
      <c r="X1874" s="1">
        <v>-84.64761</v>
      </c>
    </row>
    <row r="1875" spans="1:24">
      <c r="A1875" s="1">
        <v>1874</v>
      </c>
      <c r="B1875" s="1" t="s">
        <v>3575</v>
      </c>
      <c r="C1875" s="1" t="s">
        <v>1088</v>
      </c>
      <c r="D1875" s="1">
        <v>12.375679999999999</v>
      </c>
      <c r="E1875" s="1">
        <v>-84.562610000000006</v>
      </c>
      <c r="F1875" s="1" t="s">
        <v>3822</v>
      </c>
      <c r="G1875" s="1">
        <v>4</v>
      </c>
      <c r="H1875" s="1" t="s">
        <v>21</v>
      </c>
      <c r="I1875" s="1" t="s">
        <v>22</v>
      </c>
      <c r="J1875" s="1" t="s">
        <v>3266</v>
      </c>
      <c r="L1875" s="1" t="s">
        <v>61</v>
      </c>
      <c r="M1875" s="1" t="s">
        <v>3822</v>
      </c>
      <c r="N1875" s="1">
        <v>4</v>
      </c>
      <c r="O1875" s="1" t="s">
        <v>21</v>
      </c>
      <c r="P1875" s="1" t="s">
        <v>3415</v>
      </c>
      <c r="Q1875" s="1" t="s">
        <v>3418</v>
      </c>
      <c r="S1875" s="1" t="s">
        <v>21</v>
      </c>
      <c r="V1875" s="1" t="s">
        <v>3575</v>
      </c>
      <c r="W1875" s="1">
        <v>12.375679999999999</v>
      </c>
      <c r="X1875" s="1">
        <v>-84.562610000000006</v>
      </c>
    </row>
    <row r="1876" spans="1:24">
      <c r="A1876" s="1">
        <v>1875</v>
      </c>
      <c r="B1876" s="1" t="s">
        <v>3576</v>
      </c>
      <c r="C1876" s="1" t="s">
        <v>1088</v>
      </c>
      <c r="D1876" s="1">
        <v>12.37565</v>
      </c>
      <c r="E1876" s="1">
        <v>-84.307609999999997</v>
      </c>
      <c r="F1876" s="1" t="s">
        <v>54</v>
      </c>
      <c r="G1876" s="1">
        <v>2</v>
      </c>
      <c r="H1876" s="1" t="s">
        <v>21</v>
      </c>
      <c r="I1876" s="1" t="s">
        <v>1087</v>
      </c>
      <c r="J1876" s="1" t="s">
        <v>3558</v>
      </c>
      <c r="L1876" s="1" t="s">
        <v>24</v>
      </c>
      <c r="M1876" s="1" t="s">
        <v>54</v>
      </c>
      <c r="N1876" s="1">
        <v>2</v>
      </c>
      <c r="O1876" s="1" t="s">
        <v>21</v>
      </c>
      <c r="P1876" s="1" t="s">
        <v>3415</v>
      </c>
      <c r="Q1876" s="1" t="s">
        <v>3420</v>
      </c>
      <c r="S1876" s="1" t="s">
        <v>21</v>
      </c>
      <c r="V1876" s="1" t="s">
        <v>3576</v>
      </c>
      <c r="W1876" s="1">
        <v>12.37565</v>
      </c>
      <c r="X1876" s="1">
        <v>-84.307609999999997</v>
      </c>
    </row>
    <row r="1877" spans="1:24">
      <c r="A1877" s="1">
        <v>1876</v>
      </c>
      <c r="B1877" s="1" t="s">
        <v>3577</v>
      </c>
      <c r="C1877" s="1" t="s">
        <v>1088</v>
      </c>
      <c r="D1877" s="1">
        <v>12.460610000000001</v>
      </c>
      <c r="E1877" s="1">
        <v>-84.561819999999997</v>
      </c>
      <c r="F1877" s="1" t="s">
        <v>54</v>
      </c>
      <c r="G1877" s="1">
        <v>2</v>
      </c>
      <c r="H1877" s="1" t="s">
        <v>21</v>
      </c>
      <c r="I1877" s="1" t="s">
        <v>22</v>
      </c>
      <c r="J1877" s="1" t="s">
        <v>3259</v>
      </c>
      <c r="L1877" s="1" t="s">
        <v>61</v>
      </c>
      <c r="M1877" s="1" t="s">
        <v>54</v>
      </c>
      <c r="N1877" s="1">
        <v>2</v>
      </c>
      <c r="O1877" s="1" t="s">
        <v>21</v>
      </c>
      <c r="P1877" s="1" t="s">
        <v>3415</v>
      </c>
      <c r="Q1877" s="1" t="s">
        <v>3418</v>
      </c>
      <c r="S1877" s="1" t="s">
        <v>21</v>
      </c>
      <c r="V1877" s="1" t="s">
        <v>3577</v>
      </c>
      <c r="W1877" s="1">
        <v>12.460610000000001</v>
      </c>
      <c r="X1877" s="1">
        <v>-84.561819999999997</v>
      </c>
    </row>
    <row r="1878" spans="1:24">
      <c r="A1878" s="1">
        <v>1877</v>
      </c>
      <c r="B1878" s="1" t="s">
        <v>3578</v>
      </c>
      <c r="C1878" s="1" t="s">
        <v>1088</v>
      </c>
      <c r="D1878" s="1">
        <v>12.46053</v>
      </c>
      <c r="E1878" s="1">
        <v>-84.221720000000005</v>
      </c>
      <c r="F1878" s="1" t="s">
        <v>216</v>
      </c>
      <c r="G1878" s="1">
        <v>0</v>
      </c>
      <c r="H1878" s="1" t="s">
        <v>21</v>
      </c>
      <c r="I1878" s="1" t="s">
        <v>22</v>
      </c>
      <c r="J1878" s="1" t="s">
        <v>3579</v>
      </c>
      <c r="L1878" s="1" t="s">
        <v>61</v>
      </c>
      <c r="M1878" s="1" t="s">
        <v>216</v>
      </c>
      <c r="N1878" s="1">
        <v>2</v>
      </c>
      <c r="O1878" s="1" t="s">
        <v>21</v>
      </c>
      <c r="P1878" s="1" t="s">
        <v>3415</v>
      </c>
      <c r="Q1878" s="1" t="s">
        <v>3420</v>
      </c>
      <c r="S1878" s="1" t="s">
        <v>21</v>
      </c>
      <c r="V1878" s="1" t="s">
        <v>3578</v>
      </c>
      <c r="W1878" s="1">
        <v>12.46053</v>
      </c>
      <c r="X1878" s="1">
        <v>-84.221720000000005</v>
      </c>
    </row>
    <row r="1879" spans="1:24">
      <c r="A1879" s="1">
        <v>1878</v>
      </c>
      <c r="B1879" s="1" t="s">
        <v>3580</v>
      </c>
      <c r="C1879" s="1" t="s">
        <v>1088</v>
      </c>
      <c r="D1879" s="1">
        <v>13.140269999999999</v>
      </c>
      <c r="E1879" s="1">
        <v>-84.859359999999995</v>
      </c>
      <c r="F1879" s="1" t="s">
        <v>216</v>
      </c>
      <c r="G1879" s="1">
        <v>0</v>
      </c>
      <c r="H1879" s="1" t="s">
        <v>21</v>
      </c>
      <c r="I1879" s="1" t="s">
        <v>22</v>
      </c>
      <c r="J1879" s="1" t="s">
        <v>3259</v>
      </c>
      <c r="L1879" s="1" t="s">
        <v>61</v>
      </c>
      <c r="M1879" s="1" t="s">
        <v>216</v>
      </c>
      <c r="N1879" s="1">
        <v>0</v>
      </c>
      <c r="O1879" s="1" t="s">
        <v>21</v>
      </c>
      <c r="P1879" s="1" t="s">
        <v>25</v>
      </c>
      <c r="Q1879" s="1" t="s">
        <v>3277</v>
      </c>
      <c r="S1879" s="1" t="s">
        <v>21</v>
      </c>
      <c r="V1879" s="1" t="s">
        <v>3580</v>
      </c>
      <c r="W1879" s="1">
        <v>13.140269999999999</v>
      </c>
      <c r="X1879" s="1">
        <v>-84.859359999999995</v>
      </c>
    </row>
    <row r="1880" spans="1:24">
      <c r="A1880" s="1">
        <v>1879</v>
      </c>
      <c r="B1880" s="1" t="s">
        <v>3581</v>
      </c>
      <c r="C1880" s="1" t="s">
        <v>1088</v>
      </c>
      <c r="D1880" s="1">
        <v>12.545719999999999</v>
      </c>
      <c r="E1880" s="1">
        <v>-84.817580000000007</v>
      </c>
      <c r="F1880" s="1" t="s">
        <v>216</v>
      </c>
      <c r="G1880" s="1">
        <v>0</v>
      </c>
      <c r="H1880" s="1" t="s">
        <v>21</v>
      </c>
      <c r="I1880" s="1" t="s">
        <v>22</v>
      </c>
      <c r="J1880" s="1" t="s">
        <v>3266</v>
      </c>
      <c r="L1880" s="1" t="s">
        <v>61</v>
      </c>
      <c r="M1880" s="1" t="s">
        <v>216</v>
      </c>
      <c r="N1880" s="1">
        <v>0</v>
      </c>
      <c r="O1880" s="1" t="s">
        <v>21</v>
      </c>
      <c r="P1880" s="1" t="s">
        <v>3415</v>
      </c>
      <c r="Q1880" s="1" t="s">
        <v>3582</v>
      </c>
      <c r="S1880" s="1" t="s">
        <v>21</v>
      </c>
      <c r="V1880" s="1" t="s">
        <v>3581</v>
      </c>
      <c r="W1880" s="1">
        <v>12.545719999999999</v>
      </c>
      <c r="X1880" s="1">
        <v>-84.817580000000007</v>
      </c>
    </row>
    <row r="1881" spans="1:24">
      <c r="A1881" s="1">
        <v>1880</v>
      </c>
      <c r="B1881" s="1" t="s">
        <v>3583</v>
      </c>
      <c r="C1881" s="1" t="s">
        <v>1088</v>
      </c>
      <c r="D1881" s="1">
        <v>12.545669999999999</v>
      </c>
      <c r="E1881" s="1">
        <v>-84.56259</v>
      </c>
      <c r="F1881" s="1" t="s">
        <v>54</v>
      </c>
      <c r="G1881" s="1">
        <v>1</v>
      </c>
      <c r="H1881" s="1" t="s">
        <v>21</v>
      </c>
      <c r="I1881" s="1" t="s">
        <v>22</v>
      </c>
      <c r="J1881" s="1" t="s">
        <v>3266</v>
      </c>
      <c r="L1881" s="1" t="s">
        <v>61</v>
      </c>
      <c r="M1881" s="1" t="s">
        <v>54</v>
      </c>
      <c r="N1881" s="1">
        <v>1</v>
      </c>
      <c r="O1881" s="1" t="s">
        <v>21</v>
      </c>
      <c r="P1881" s="1" t="s">
        <v>3415</v>
      </c>
      <c r="Q1881" s="1" t="s">
        <v>3418</v>
      </c>
      <c r="S1881" s="1" t="s">
        <v>21</v>
      </c>
      <c r="V1881" s="1" t="s">
        <v>3583</v>
      </c>
      <c r="W1881" s="1">
        <v>12.545669999999999</v>
      </c>
      <c r="X1881" s="1">
        <v>-84.56259</v>
      </c>
    </row>
    <row r="1882" spans="1:24">
      <c r="A1882" s="1">
        <v>1881</v>
      </c>
      <c r="B1882" s="1" t="s">
        <v>3584</v>
      </c>
      <c r="C1882" s="1" t="s">
        <v>1088</v>
      </c>
      <c r="D1882" s="1">
        <v>12.545640000000001</v>
      </c>
      <c r="E1882" s="1">
        <v>-84.307590000000005</v>
      </c>
      <c r="F1882" s="1" t="s">
        <v>54</v>
      </c>
      <c r="G1882" s="1">
        <v>1</v>
      </c>
      <c r="H1882" s="1" t="s">
        <v>21</v>
      </c>
      <c r="I1882" s="1" t="s">
        <v>22</v>
      </c>
      <c r="J1882" s="1" t="s">
        <v>3585</v>
      </c>
      <c r="L1882" s="1" t="s">
        <v>61</v>
      </c>
      <c r="M1882" s="1" t="s">
        <v>54</v>
      </c>
      <c r="N1882" s="1">
        <v>2</v>
      </c>
      <c r="O1882" s="1" t="s">
        <v>21</v>
      </c>
      <c r="P1882" s="1" t="s">
        <v>3415</v>
      </c>
      <c r="Q1882" s="1" t="s">
        <v>3420</v>
      </c>
      <c r="S1882" s="1" t="s">
        <v>21</v>
      </c>
      <c r="V1882" s="1" t="s">
        <v>3584</v>
      </c>
      <c r="W1882" s="1">
        <v>12.545640000000001</v>
      </c>
      <c r="X1882" s="1">
        <v>-84.307590000000005</v>
      </c>
    </row>
    <row r="1883" spans="1:24">
      <c r="A1883" s="1">
        <v>1882</v>
      </c>
      <c r="B1883" s="1" t="s">
        <v>3586</v>
      </c>
      <c r="C1883" s="1" t="s">
        <v>1088</v>
      </c>
      <c r="D1883" s="1">
        <v>12.63063</v>
      </c>
      <c r="E1883" s="1">
        <v>-84.731840000000005</v>
      </c>
      <c r="F1883" s="1" t="s">
        <v>54</v>
      </c>
      <c r="G1883" s="1">
        <v>1</v>
      </c>
      <c r="H1883" s="1" t="s">
        <v>21</v>
      </c>
      <c r="I1883" s="1" t="s">
        <v>22</v>
      </c>
      <c r="J1883" s="1" t="s">
        <v>3259</v>
      </c>
      <c r="L1883" s="1" t="s">
        <v>61</v>
      </c>
      <c r="M1883" s="1" t="s">
        <v>54</v>
      </c>
      <c r="N1883" s="1">
        <v>1</v>
      </c>
      <c r="O1883" s="1" t="s">
        <v>21</v>
      </c>
      <c r="P1883" s="1" t="s">
        <v>3415</v>
      </c>
      <c r="Q1883" s="1" t="s">
        <v>3426</v>
      </c>
      <c r="S1883" s="1" t="s">
        <v>21</v>
      </c>
      <c r="V1883" s="1" t="s">
        <v>3586</v>
      </c>
      <c r="W1883" s="1">
        <v>12.63063</v>
      </c>
      <c r="X1883" s="1">
        <v>-84.731840000000005</v>
      </c>
    </row>
    <row r="1884" spans="1:24">
      <c r="A1884" s="1">
        <v>1883</v>
      </c>
      <c r="B1884" s="1" t="s">
        <v>3587</v>
      </c>
      <c r="C1884" s="1" t="s">
        <v>1088</v>
      </c>
      <c r="D1884" s="1">
        <v>12.71571</v>
      </c>
      <c r="E1884" s="1">
        <v>-84.902550000000005</v>
      </c>
      <c r="F1884" s="1" t="s">
        <v>54</v>
      </c>
      <c r="G1884" s="1">
        <v>0</v>
      </c>
      <c r="H1884" s="1" t="s">
        <v>24</v>
      </c>
      <c r="I1884" s="1" t="s">
        <v>22</v>
      </c>
      <c r="J1884" s="1" t="s">
        <v>3585</v>
      </c>
      <c r="L1884" s="1" t="s">
        <v>61</v>
      </c>
      <c r="M1884" s="1" t="s">
        <v>54</v>
      </c>
      <c r="N1884" s="1">
        <v>0</v>
      </c>
      <c r="O1884" s="1" t="s">
        <v>21</v>
      </c>
      <c r="P1884" s="1" t="s">
        <v>3415</v>
      </c>
      <c r="Q1884" s="1" t="s">
        <v>3448</v>
      </c>
      <c r="S1884" s="1" t="s">
        <v>21</v>
      </c>
      <c r="V1884" s="1" t="s">
        <v>3587</v>
      </c>
      <c r="W1884" s="1">
        <v>12.71571</v>
      </c>
      <c r="X1884" s="1">
        <v>-84.902550000000005</v>
      </c>
    </row>
    <row r="1885" spans="1:24">
      <c r="A1885" s="1">
        <v>1884</v>
      </c>
      <c r="B1885" s="1" t="s">
        <v>3588</v>
      </c>
      <c r="C1885" s="1" t="s">
        <v>1088</v>
      </c>
      <c r="D1885" s="1">
        <v>13.225429999999999</v>
      </c>
      <c r="E1885" s="1">
        <v>-85.200029999999998</v>
      </c>
      <c r="F1885" s="1" t="s">
        <v>3823</v>
      </c>
      <c r="G1885" s="1">
        <v>9</v>
      </c>
      <c r="H1885" s="1" t="s">
        <v>21</v>
      </c>
      <c r="I1885" s="1" t="s">
        <v>22</v>
      </c>
      <c r="J1885" s="1" t="s">
        <v>3256</v>
      </c>
      <c r="L1885" s="1" t="s">
        <v>61</v>
      </c>
      <c r="M1885" s="1" t="s">
        <v>3823</v>
      </c>
      <c r="N1885" s="1">
        <v>9</v>
      </c>
      <c r="O1885" s="1" t="s">
        <v>21</v>
      </c>
      <c r="P1885" s="1" t="s">
        <v>22</v>
      </c>
      <c r="Q1885" s="1" t="s">
        <v>3359</v>
      </c>
      <c r="S1885" s="1" t="s">
        <v>61</v>
      </c>
      <c r="V1885" s="1" t="s">
        <v>3588</v>
      </c>
      <c r="W1885" s="1">
        <v>13.225429999999999</v>
      </c>
      <c r="X1885" s="1">
        <v>-85.200029999999998</v>
      </c>
    </row>
    <row r="1886" spans="1:24">
      <c r="A1886" s="1">
        <v>1885</v>
      </c>
      <c r="B1886" s="1" t="s">
        <v>3589</v>
      </c>
      <c r="C1886" s="1" t="s">
        <v>1088</v>
      </c>
      <c r="D1886" s="1">
        <v>12.715680000000001</v>
      </c>
      <c r="E1886" s="1">
        <v>-84.647549999999995</v>
      </c>
      <c r="F1886" s="1" t="s">
        <v>54</v>
      </c>
      <c r="G1886" s="1">
        <v>2</v>
      </c>
      <c r="H1886" s="1" t="s">
        <v>21</v>
      </c>
      <c r="I1886" s="1" t="s">
        <v>1087</v>
      </c>
      <c r="J1886" s="1" t="s">
        <v>3590</v>
      </c>
      <c r="L1886" s="1" t="s">
        <v>61</v>
      </c>
      <c r="M1886" s="1" t="s">
        <v>54</v>
      </c>
      <c r="N1886" s="1">
        <v>2</v>
      </c>
      <c r="O1886" s="1" t="s">
        <v>21</v>
      </c>
      <c r="P1886" s="1" t="s">
        <v>3415</v>
      </c>
      <c r="Q1886" s="1" t="s">
        <v>3426</v>
      </c>
      <c r="S1886" s="1" t="s">
        <v>21</v>
      </c>
      <c r="V1886" s="1" t="s">
        <v>3589</v>
      </c>
      <c r="W1886" s="1">
        <v>12.715680000000001</v>
      </c>
      <c r="X1886" s="1">
        <v>-84.647549999999995</v>
      </c>
    </row>
    <row r="1887" spans="1:24">
      <c r="A1887" s="1">
        <v>1886</v>
      </c>
      <c r="B1887" s="1" t="s">
        <v>3591</v>
      </c>
      <c r="C1887" s="1" t="s">
        <v>1088</v>
      </c>
      <c r="D1887" s="1">
        <v>13.22601</v>
      </c>
      <c r="E1887" s="1">
        <v>-84.944900000000004</v>
      </c>
      <c r="F1887" s="1" t="s">
        <v>216</v>
      </c>
      <c r="G1887" s="1">
        <v>0</v>
      </c>
      <c r="H1887" s="1" t="s">
        <v>21</v>
      </c>
      <c r="I1887" s="1" t="s">
        <v>22</v>
      </c>
      <c r="J1887" s="1" t="s">
        <v>3256</v>
      </c>
      <c r="L1887" s="1" t="s">
        <v>61</v>
      </c>
      <c r="M1887" s="1" t="s">
        <v>216</v>
      </c>
      <c r="N1887" s="1">
        <v>0</v>
      </c>
      <c r="O1887" s="1" t="s">
        <v>21</v>
      </c>
      <c r="P1887" s="1" t="s">
        <v>25</v>
      </c>
      <c r="Q1887" s="1" t="s">
        <v>3277</v>
      </c>
      <c r="S1887" s="1" t="s">
        <v>21</v>
      </c>
      <c r="V1887" s="1" t="s">
        <v>3591</v>
      </c>
      <c r="W1887" s="1">
        <v>13.22601</v>
      </c>
      <c r="X1887" s="1">
        <v>-84.944900000000004</v>
      </c>
    </row>
    <row r="1888" spans="1:24">
      <c r="A1888" s="1">
        <v>1887</v>
      </c>
      <c r="B1888" s="1" t="s">
        <v>3592</v>
      </c>
      <c r="C1888" s="1" t="s">
        <v>1088</v>
      </c>
      <c r="D1888" s="1">
        <v>13.22526</v>
      </c>
      <c r="E1888" s="1">
        <v>-84.690049999999999</v>
      </c>
      <c r="F1888" s="1" t="s">
        <v>216</v>
      </c>
      <c r="G1888" s="1">
        <v>0</v>
      </c>
      <c r="H1888" s="1" t="s">
        <v>21</v>
      </c>
      <c r="I1888" s="1" t="s">
        <v>22</v>
      </c>
      <c r="J1888" s="1" t="s">
        <v>3256</v>
      </c>
      <c r="L1888" s="1" t="s">
        <v>61</v>
      </c>
      <c r="M1888" s="1" t="s">
        <v>216</v>
      </c>
      <c r="N1888" s="1">
        <v>0</v>
      </c>
      <c r="O1888" s="1" t="s">
        <v>21</v>
      </c>
      <c r="P1888" s="1" t="s">
        <v>25</v>
      </c>
      <c r="Q1888" s="1" t="s">
        <v>3593</v>
      </c>
      <c r="S1888" s="1" t="s">
        <v>21</v>
      </c>
      <c r="V1888" s="1" t="s">
        <v>3592</v>
      </c>
      <c r="W1888" s="1">
        <v>13.22526</v>
      </c>
      <c r="X1888" s="1">
        <v>-84.690049999999999</v>
      </c>
    </row>
    <row r="1889" spans="1:24">
      <c r="A1889" s="1">
        <v>1888</v>
      </c>
      <c r="B1889" s="1" t="s">
        <v>3594</v>
      </c>
      <c r="C1889" s="1" t="s">
        <v>1088</v>
      </c>
      <c r="D1889" s="1">
        <v>13.310449999999999</v>
      </c>
      <c r="E1889" s="1">
        <v>-85.369460000000004</v>
      </c>
      <c r="F1889" s="1" t="s">
        <v>54</v>
      </c>
      <c r="G1889" s="1">
        <v>1</v>
      </c>
      <c r="H1889" s="1" t="s">
        <v>21</v>
      </c>
      <c r="I1889" s="1" t="s">
        <v>22</v>
      </c>
      <c r="J1889" s="1" t="s">
        <v>3256</v>
      </c>
      <c r="L1889" s="1" t="s">
        <v>61</v>
      </c>
      <c r="M1889" s="1" t="s">
        <v>3822</v>
      </c>
      <c r="N1889" s="1">
        <v>3</v>
      </c>
      <c r="O1889" s="1" t="s">
        <v>21</v>
      </c>
      <c r="P1889" s="1" t="s">
        <v>25</v>
      </c>
      <c r="Q1889" s="1" t="s">
        <v>3260</v>
      </c>
      <c r="S1889" s="1" t="s">
        <v>21</v>
      </c>
      <c r="V1889" s="1" t="s">
        <v>3594</v>
      </c>
      <c r="W1889" s="1">
        <v>13.310449999999999</v>
      </c>
      <c r="X1889" s="1">
        <v>-85.369460000000004</v>
      </c>
    </row>
    <row r="1890" spans="1:24">
      <c r="A1890" s="1">
        <v>1889</v>
      </c>
      <c r="B1890" s="1" t="s">
        <v>3595</v>
      </c>
      <c r="C1890" s="1" t="s">
        <v>1088</v>
      </c>
      <c r="D1890" s="1">
        <v>13.31096</v>
      </c>
      <c r="E1890" s="1">
        <v>-85.114249999999998</v>
      </c>
      <c r="F1890" s="1" t="s">
        <v>216</v>
      </c>
      <c r="G1890" s="1">
        <v>0</v>
      </c>
      <c r="H1890" s="1" t="s">
        <v>21</v>
      </c>
      <c r="I1890" s="1" t="s">
        <v>22</v>
      </c>
      <c r="J1890" s="1" t="s">
        <v>3256</v>
      </c>
      <c r="L1890" s="1" t="s">
        <v>61</v>
      </c>
      <c r="M1890" s="1" t="s">
        <v>54</v>
      </c>
      <c r="N1890" s="1">
        <v>0</v>
      </c>
      <c r="O1890" s="1" t="s">
        <v>21</v>
      </c>
      <c r="P1890" s="1" t="s">
        <v>25</v>
      </c>
      <c r="Q1890" s="1" t="s">
        <v>3262</v>
      </c>
      <c r="S1890" s="1" t="s">
        <v>21</v>
      </c>
      <c r="V1890" s="1" t="s">
        <v>3595</v>
      </c>
      <c r="W1890" s="1">
        <v>13.31096</v>
      </c>
      <c r="X1890" s="1">
        <v>-85.114249999999998</v>
      </c>
    </row>
    <row r="1891" spans="1:24">
      <c r="A1891" s="1">
        <v>1890</v>
      </c>
      <c r="B1891" s="1" t="s">
        <v>3596</v>
      </c>
      <c r="C1891" s="1" t="s">
        <v>1088</v>
      </c>
      <c r="D1891" s="1">
        <v>13.31025</v>
      </c>
      <c r="E1891" s="1">
        <v>-84.859300000000005</v>
      </c>
      <c r="F1891" s="1" t="s">
        <v>216</v>
      </c>
      <c r="G1891" s="1">
        <v>1</v>
      </c>
      <c r="H1891" s="1" t="s">
        <v>21</v>
      </c>
      <c r="I1891" s="1" t="s">
        <v>22</v>
      </c>
      <c r="J1891" s="1" t="s">
        <v>3256</v>
      </c>
      <c r="L1891" s="1" t="s">
        <v>61</v>
      </c>
      <c r="M1891" s="1" t="s">
        <v>216</v>
      </c>
      <c r="N1891" s="1">
        <v>1</v>
      </c>
      <c r="O1891" s="1" t="s">
        <v>21</v>
      </c>
      <c r="P1891" s="1" t="s">
        <v>25</v>
      </c>
      <c r="Q1891" s="1" t="s">
        <v>3264</v>
      </c>
      <c r="S1891" s="1" t="s">
        <v>21</v>
      </c>
      <c r="V1891" s="1" t="s">
        <v>3596</v>
      </c>
      <c r="W1891" s="1">
        <v>13.31025</v>
      </c>
      <c r="X1891" s="1">
        <v>-84.859300000000005</v>
      </c>
    </row>
    <row r="1892" spans="1:24">
      <c r="A1892" s="1">
        <v>1891</v>
      </c>
      <c r="B1892" s="1" t="s">
        <v>3597</v>
      </c>
      <c r="C1892" s="1" t="s">
        <v>3598</v>
      </c>
      <c r="D1892" s="1">
        <v>12.97064</v>
      </c>
      <c r="E1892" s="1">
        <v>-84.901820000000001</v>
      </c>
      <c r="F1892" s="1" t="s">
        <v>216</v>
      </c>
      <c r="G1892" s="1">
        <v>0</v>
      </c>
      <c r="H1892" s="1" t="s">
        <v>21</v>
      </c>
      <c r="I1892" s="1" t="s">
        <v>22</v>
      </c>
      <c r="J1892" s="1" t="s">
        <v>3266</v>
      </c>
      <c r="L1892" s="1" t="s">
        <v>61</v>
      </c>
      <c r="M1892" s="1" t="s">
        <v>216</v>
      </c>
      <c r="N1892" s="1">
        <v>1</v>
      </c>
      <c r="O1892" s="1" t="s">
        <v>21</v>
      </c>
      <c r="P1892" s="1" t="s">
        <v>25</v>
      </c>
      <c r="Q1892" s="1" t="s">
        <v>3599</v>
      </c>
      <c r="S1892" s="1" t="s">
        <v>21</v>
      </c>
      <c r="V1892" s="1" t="s">
        <v>3597</v>
      </c>
      <c r="W1892" s="1">
        <v>12.97064</v>
      </c>
      <c r="X1892" s="1">
        <v>-84.901820000000001</v>
      </c>
    </row>
    <row r="1893" spans="1:24">
      <c r="A1893" s="1">
        <v>1892</v>
      </c>
      <c r="B1893" s="1" t="s">
        <v>3600</v>
      </c>
      <c r="C1893" s="1" t="s">
        <v>3598</v>
      </c>
      <c r="D1893" s="1">
        <v>12.97059</v>
      </c>
      <c r="E1893" s="1">
        <v>-84.646730000000005</v>
      </c>
      <c r="F1893" s="1" t="s">
        <v>3823</v>
      </c>
      <c r="G1893" s="1">
        <v>8</v>
      </c>
      <c r="H1893" s="1" t="s">
        <v>21</v>
      </c>
      <c r="I1893" s="1" t="s">
        <v>22</v>
      </c>
      <c r="J1893" s="1" t="s">
        <v>3601</v>
      </c>
      <c r="L1893" s="1" t="s">
        <v>61</v>
      </c>
      <c r="M1893" s="1" t="s">
        <v>216</v>
      </c>
      <c r="N1893" s="1">
        <v>1</v>
      </c>
      <c r="O1893" s="1" t="s">
        <v>21</v>
      </c>
      <c r="P1893" s="1" t="s">
        <v>25</v>
      </c>
      <c r="Q1893" s="1" t="s">
        <v>3602</v>
      </c>
      <c r="S1893" s="1" t="s">
        <v>21</v>
      </c>
      <c r="V1893" s="1" t="s">
        <v>3600</v>
      </c>
      <c r="W1893" s="1">
        <v>12.97059</v>
      </c>
      <c r="X1893" s="1">
        <v>-84.646730000000005</v>
      </c>
    </row>
    <row r="1894" spans="1:24">
      <c r="A1894" s="1">
        <v>1893</v>
      </c>
      <c r="B1894" s="1" t="s">
        <v>3603</v>
      </c>
      <c r="C1894" s="1" t="s">
        <v>3598</v>
      </c>
      <c r="D1894" s="1">
        <v>12.97052</v>
      </c>
      <c r="E1894" s="1">
        <v>-84.391649999999998</v>
      </c>
      <c r="F1894" s="1" t="s">
        <v>54</v>
      </c>
      <c r="G1894" s="1">
        <v>2</v>
      </c>
      <c r="H1894" s="1" t="s">
        <v>21</v>
      </c>
      <c r="I1894" s="1" t="s">
        <v>22</v>
      </c>
      <c r="J1894" s="1" t="s">
        <v>3604</v>
      </c>
      <c r="L1894" s="1" t="s">
        <v>61</v>
      </c>
      <c r="M1894" s="1" t="s">
        <v>54</v>
      </c>
      <c r="N1894" s="1">
        <v>2</v>
      </c>
      <c r="O1894" s="1" t="s">
        <v>21</v>
      </c>
      <c r="P1894" s="1" t="s">
        <v>55</v>
      </c>
      <c r="Q1894" s="1" t="s">
        <v>3605</v>
      </c>
      <c r="S1894" s="1" t="s">
        <v>21</v>
      </c>
      <c r="V1894" s="1" t="s">
        <v>3603</v>
      </c>
      <c r="W1894" s="1">
        <v>12.97052</v>
      </c>
      <c r="X1894" s="1">
        <v>-84.391649999999998</v>
      </c>
    </row>
    <row r="1895" spans="1:24">
      <c r="A1895" s="1">
        <v>1894</v>
      </c>
      <c r="B1895" s="1" t="s">
        <v>3606</v>
      </c>
      <c r="C1895" s="1" t="s">
        <v>3598</v>
      </c>
      <c r="D1895" s="1">
        <v>12.9704</v>
      </c>
      <c r="E1895" s="1">
        <v>-83.881489999999999</v>
      </c>
      <c r="F1895" s="1" t="s">
        <v>3823</v>
      </c>
      <c r="G1895" s="1">
        <v>9</v>
      </c>
      <c r="H1895" s="1" t="s">
        <v>21</v>
      </c>
      <c r="I1895" s="1" t="s">
        <v>22</v>
      </c>
      <c r="J1895" s="1" t="s">
        <v>2851</v>
      </c>
      <c r="L1895" s="1" t="s">
        <v>61</v>
      </c>
      <c r="M1895" s="1" t="s">
        <v>3823</v>
      </c>
      <c r="N1895" s="1">
        <v>9</v>
      </c>
      <c r="O1895" s="1" t="s">
        <v>21</v>
      </c>
      <c r="P1895" s="1" t="s">
        <v>22</v>
      </c>
      <c r="Q1895" s="1" t="s">
        <v>3607</v>
      </c>
      <c r="S1895" s="1" t="s">
        <v>61</v>
      </c>
      <c r="V1895" s="1" t="s">
        <v>3606</v>
      </c>
      <c r="W1895" s="1">
        <v>12.9704</v>
      </c>
      <c r="X1895" s="1">
        <v>-83.881489999999999</v>
      </c>
    </row>
    <row r="1896" spans="1:24">
      <c r="A1896" s="1">
        <v>1895</v>
      </c>
      <c r="B1896" s="1" t="s">
        <v>3608</v>
      </c>
      <c r="C1896" s="1" t="s">
        <v>3598</v>
      </c>
      <c r="D1896" s="1">
        <v>12.97035</v>
      </c>
      <c r="E1896" s="1">
        <v>-83.626400000000004</v>
      </c>
      <c r="F1896" s="1" t="s">
        <v>3823</v>
      </c>
      <c r="G1896" s="1">
        <v>9</v>
      </c>
      <c r="H1896" s="1" t="s">
        <v>21</v>
      </c>
      <c r="I1896" s="1" t="s">
        <v>22</v>
      </c>
      <c r="J1896" s="1" t="s">
        <v>3579</v>
      </c>
      <c r="L1896" s="1" t="s">
        <v>61</v>
      </c>
      <c r="M1896" s="1" t="s">
        <v>3823</v>
      </c>
      <c r="N1896" s="1">
        <v>9</v>
      </c>
      <c r="O1896" s="1" t="s">
        <v>21</v>
      </c>
      <c r="P1896" s="1" t="s">
        <v>25</v>
      </c>
      <c r="Q1896" s="1" t="s">
        <v>3609</v>
      </c>
      <c r="S1896" s="1" t="s">
        <v>21</v>
      </c>
      <c r="V1896" s="1" t="s">
        <v>3608</v>
      </c>
      <c r="W1896" s="1">
        <v>12.97035</v>
      </c>
      <c r="X1896" s="1">
        <v>-83.626400000000004</v>
      </c>
    </row>
    <row r="1897" spans="1:24">
      <c r="A1897" s="1">
        <v>1896</v>
      </c>
      <c r="B1897" s="1" t="s">
        <v>3610</v>
      </c>
      <c r="C1897" s="1" t="s">
        <v>3598</v>
      </c>
      <c r="D1897" s="1">
        <v>13.055709999999999</v>
      </c>
      <c r="E1897" s="1">
        <v>-84.987489999999994</v>
      </c>
      <c r="F1897" s="1" t="s">
        <v>216</v>
      </c>
      <c r="G1897" s="1">
        <v>1</v>
      </c>
      <c r="H1897" s="1" t="s">
        <v>24</v>
      </c>
      <c r="I1897" s="1" t="s">
        <v>22</v>
      </c>
      <c r="J1897" s="1" t="s">
        <v>3604</v>
      </c>
      <c r="L1897" s="1" t="s">
        <v>61</v>
      </c>
      <c r="M1897" s="1" t="s">
        <v>216</v>
      </c>
      <c r="N1897" s="1">
        <v>0</v>
      </c>
      <c r="O1897" s="1" t="s">
        <v>21</v>
      </c>
      <c r="P1897" s="1" t="s">
        <v>22</v>
      </c>
      <c r="Q1897" s="1" t="s">
        <v>3611</v>
      </c>
      <c r="S1897" s="1" t="s">
        <v>61</v>
      </c>
      <c r="V1897" s="1" t="s">
        <v>3610</v>
      </c>
      <c r="W1897" s="1">
        <v>13.055709999999999</v>
      </c>
      <c r="X1897" s="1">
        <v>-84.987489999999994</v>
      </c>
    </row>
    <row r="1898" spans="1:24">
      <c r="A1898" s="1">
        <v>1897</v>
      </c>
      <c r="B1898" s="1" t="s">
        <v>3612</v>
      </c>
      <c r="C1898" s="1" t="s">
        <v>3598</v>
      </c>
      <c r="D1898" s="1">
        <v>13.055680000000001</v>
      </c>
      <c r="E1898" s="1">
        <v>-84.902500000000003</v>
      </c>
      <c r="F1898" s="1" t="s">
        <v>54</v>
      </c>
      <c r="G1898" s="1">
        <v>2</v>
      </c>
      <c r="H1898" s="1" t="s">
        <v>21</v>
      </c>
      <c r="I1898" s="1" t="s">
        <v>22</v>
      </c>
      <c r="J1898" s="1" t="s">
        <v>3613</v>
      </c>
      <c r="L1898" s="1" t="s">
        <v>61</v>
      </c>
      <c r="M1898" s="1" t="s">
        <v>216</v>
      </c>
      <c r="N1898" s="1">
        <v>1</v>
      </c>
      <c r="O1898" s="1" t="s">
        <v>21</v>
      </c>
      <c r="P1898" s="1" t="s">
        <v>25</v>
      </c>
      <c r="Q1898" s="1" t="s">
        <v>3614</v>
      </c>
      <c r="S1898" s="1" t="s">
        <v>21</v>
      </c>
      <c r="V1898" s="1" t="s">
        <v>3612</v>
      </c>
      <c r="W1898" s="1">
        <v>13.055680000000001</v>
      </c>
      <c r="X1898" s="1">
        <v>-84.902500000000003</v>
      </c>
    </row>
    <row r="1899" spans="1:24">
      <c r="A1899" s="1">
        <v>1898</v>
      </c>
      <c r="B1899" s="1" t="s">
        <v>3615</v>
      </c>
      <c r="C1899" s="1" t="s">
        <v>3598</v>
      </c>
      <c r="D1899" s="1">
        <v>13.05565</v>
      </c>
      <c r="E1899" s="1">
        <v>-84.647499999999994</v>
      </c>
      <c r="F1899" s="1" t="s">
        <v>3823</v>
      </c>
      <c r="G1899" s="1">
        <v>9</v>
      </c>
      <c r="H1899" s="1" t="s">
        <v>21</v>
      </c>
      <c r="I1899" s="1" t="s">
        <v>22</v>
      </c>
      <c r="J1899" s="1" t="s">
        <v>3613</v>
      </c>
      <c r="L1899" s="1" t="s">
        <v>61</v>
      </c>
      <c r="M1899" s="1" t="s">
        <v>3823</v>
      </c>
      <c r="N1899" s="1">
        <v>9</v>
      </c>
      <c r="O1899" s="1" t="s">
        <v>21</v>
      </c>
      <c r="P1899" s="1" t="s">
        <v>25</v>
      </c>
      <c r="Q1899" s="1" t="s">
        <v>3616</v>
      </c>
      <c r="S1899" s="1" t="s">
        <v>21</v>
      </c>
      <c r="V1899" s="1" t="s">
        <v>3615</v>
      </c>
      <c r="W1899" s="1">
        <v>13.05565</v>
      </c>
      <c r="X1899" s="1">
        <v>-84.647499999999994</v>
      </c>
    </row>
    <row r="1900" spans="1:24">
      <c r="A1900" s="1">
        <v>1899</v>
      </c>
      <c r="B1900" s="1" t="s">
        <v>3617</v>
      </c>
      <c r="C1900" s="1" t="s">
        <v>3598</v>
      </c>
      <c r="D1900" s="1">
        <v>13.05559</v>
      </c>
      <c r="E1900" s="1">
        <v>-84.392499999999998</v>
      </c>
      <c r="F1900" s="1" t="s">
        <v>3823</v>
      </c>
      <c r="G1900" s="1">
        <v>9</v>
      </c>
      <c r="H1900" s="1" t="s">
        <v>21</v>
      </c>
      <c r="I1900" s="1" t="s">
        <v>22</v>
      </c>
      <c r="J1900" s="1" t="s">
        <v>3613</v>
      </c>
      <c r="L1900" s="1" t="s">
        <v>61</v>
      </c>
      <c r="M1900" s="1" t="s">
        <v>54</v>
      </c>
      <c r="N1900" s="1">
        <v>2</v>
      </c>
      <c r="O1900" s="1" t="s">
        <v>21</v>
      </c>
      <c r="P1900" s="1" t="s">
        <v>25</v>
      </c>
      <c r="Q1900" s="1" t="s">
        <v>3618</v>
      </c>
      <c r="S1900" s="1" t="s">
        <v>21</v>
      </c>
      <c r="V1900" s="1" t="s">
        <v>3617</v>
      </c>
      <c r="W1900" s="1">
        <v>13.05559</v>
      </c>
      <c r="X1900" s="1">
        <v>-84.392499999999998</v>
      </c>
    </row>
    <row r="1901" spans="1:24">
      <c r="A1901" s="1">
        <v>1900</v>
      </c>
      <c r="B1901" s="1" t="s">
        <v>3619</v>
      </c>
      <c r="C1901" s="1" t="s">
        <v>3598</v>
      </c>
      <c r="D1901" s="1">
        <v>13.055569999999999</v>
      </c>
      <c r="E1901" s="1">
        <v>-84.137500000000003</v>
      </c>
      <c r="F1901" s="1" t="s">
        <v>3823</v>
      </c>
      <c r="G1901" s="1">
        <v>9</v>
      </c>
      <c r="H1901" s="1" t="s">
        <v>21</v>
      </c>
      <c r="I1901" s="1" t="s">
        <v>22</v>
      </c>
      <c r="J1901" s="1" t="s">
        <v>3620</v>
      </c>
      <c r="L1901" s="1" t="s">
        <v>61</v>
      </c>
      <c r="M1901" s="1" t="s">
        <v>216</v>
      </c>
      <c r="N1901" s="1">
        <v>1</v>
      </c>
      <c r="O1901" s="1" t="s">
        <v>21</v>
      </c>
      <c r="P1901" s="1" t="s">
        <v>22</v>
      </c>
      <c r="Q1901" s="1" t="s">
        <v>3621</v>
      </c>
      <c r="S1901" s="1" t="s">
        <v>61</v>
      </c>
      <c r="V1901" s="1" t="s">
        <v>3619</v>
      </c>
      <c r="W1901" s="1">
        <v>13.055569999999999</v>
      </c>
      <c r="X1901" s="1">
        <v>-84.137500000000003</v>
      </c>
    </row>
    <row r="1902" spans="1:24">
      <c r="A1902" s="1">
        <v>1901</v>
      </c>
      <c r="B1902" s="1" t="s">
        <v>3622</v>
      </c>
      <c r="C1902" s="1" t="s">
        <v>3598</v>
      </c>
      <c r="D1902" s="1">
        <v>13.05551</v>
      </c>
      <c r="E1902" s="1">
        <v>-83.882509999999996</v>
      </c>
      <c r="F1902" s="1" t="s">
        <v>216</v>
      </c>
      <c r="G1902" s="1">
        <v>2</v>
      </c>
      <c r="H1902" s="1" t="s">
        <v>21</v>
      </c>
      <c r="I1902" s="1" t="s">
        <v>22</v>
      </c>
      <c r="J1902" s="1" t="s">
        <v>3623</v>
      </c>
      <c r="L1902" s="1" t="s">
        <v>61</v>
      </c>
      <c r="M1902" s="1" t="s">
        <v>216</v>
      </c>
      <c r="N1902" s="1">
        <v>1</v>
      </c>
      <c r="O1902" s="1" t="s">
        <v>21</v>
      </c>
      <c r="P1902" s="1" t="s">
        <v>22</v>
      </c>
      <c r="Q1902" s="1" t="s">
        <v>3624</v>
      </c>
      <c r="S1902" s="1" t="s">
        <v>61</v>
      </c>
      <c r="V1902" s="1" t="s">
        <v>3622</v>
      </c>
      <c r="W1902" s="1">
        <v>13.05551</v>
      </c>
      <c r="X1902" s="1">
        <v>-83.882509999999996</v>
      </c>
    </row>
    <row r="1903" spans="1:24">
      <c r="A1903" s="1">
        <v>1902</v>
      </c>
      <c r="B1903" s="1" t="s">
        <v>3625</v>
      </c>
      <c r="C1903" s="1" t="s">
        <v>3598</v>
      </c>
      <c r="D1903" s="1">
        <v>13.055479999999999</v>
      </c>
      <c r="E1903" s="1">
        <v>-83.627510000000001</v>
      </c>
      <c r="F1903" s="1" t="s">
        <v>3823</v>
      </c>
      <c r="G1903" s="1">
        <v>9</v>
      </c>
      <c r="H1903" s="1" t="s">
        <v>21</v>
      </c>
      <c r="I1903" s="1" t="s">
        <v>22</v>
      </c>
      <c r="J1903" s="1" t="s">
        <v>3626</v>
      </c>
      <c r="L1903" s="1" t="s">
        <v>61</v>
      </c>
      <c r="M1903" s="1" t="s">
        <v>3823</v>
      </c>
      <c r="N1903" s="1">
        <v>9</v>
      </c>
      <c r="O1903" s="1" t="s">
        <v>21</v>
      </c>
      <c r="P1903" s="1" t="s">
        <v>25</v>
      </c>
      <c r="Q1903" s="1" t="s">
        <v>3627</v>
      </c>
      <c r="S1903" s="1" t="s">
        <v>21</v>
      </c>
      <c r="V1903" s="1" t="s">
        <v>3625</v>
      </c>
      <c r="W1903" s="1">
        <v>13.055479999999999</v>
      </c>
      <c r="X1903" s="1">
        <v>-83.627510000000001</v>
      </c>
    </row>
    <row r="1904" spans="1:24">
      <c r="A1904" s="1">
        <v>1903</v>
      </c>
      <c r="B1904" s="1" t="s">
        <v>3628</v>
      </c>
      <c r="C1904" s="1" t="s">
        <v>3598</v>
      </c>
      <c r="D1904" s="1">
        <v>12.24803</v>
      </c>
      <c r="E1904" s="1">
        <v>-83.882149999999996</v>
      </c>
      <c r="F1904" s="1" t="s">
        <v>3823</v>
      </c>
      <c r="G1904" s="1">
        <v>9</v>
      </c>
      <c r="H1904" s="1" t="s">
        <v>21</v>
      </c>
      <c r="I1904" s="1" t="s">
        <v>22</v>
      </c>
      <c r="J1904" s="1" t="s">
        <v>3629</v>
      </c>
      <c r="L1904" s="1" t="s">
        <v>61</v>
      </c>
      <c r="M1904" s="1" t="s">
        <v>686</v>
      </c>
      <c r="N1904" s="1">
        <v>0</v>
      </c>
      <c r="O1904" s="1" t="s">
        <v>21</v>
      </c>
      <c r="P1904" s="1" t="s">
        <v>25</v>
      </c>
      <c r="Q1904" s="1" t="s">
        <v>3630</v>
      </c>
      <c r="S1904" s="1" t="s">
        <v>21</v>
      </c>
      <c r="V1904" s="1" t="s">
        <v>3628</v>
      </c>
      <c r="W1904" s="1">
        <v>12.24803</v>
      </c>
      <c r="X1904" s="1">
        <v>-83.882149999999996</v>
      </c>
    </row>
    <row r="1905" spans="1:24">
      <c r="A1905" s="1">
        <v>1904</v>
      </c>
      <c r="B1905" s="1" t="s">
        <v>3631</v>
      </c>
      <c r="C1905" s="1" t="s">
        <v>3598</v>
      </c>
      <c r="D1905" s="1">
        <v>12.33211</v>
      </c>
      <c r="E1905" s="1">
        <v>-83.966200000000001</v>
      </c>
      <c r="F1905" s="1" t="s">
        <v>3823</v>
      </c>
      <c r="G1905" s="1">
        <v>9</v>
      </c>
      <c r="H1905" s="1" t="s">
        <v>21</v>
      </c>
      <c r="I1905" s="1" t="s">
        <v>22</v>
      </c>
      <c r="J1905" s="1" t="s">
        <v>3579</v>
      </c>
      <c r="L1905" s="1" t="s">
        <v>61</v>
      </c>
      <c r="M1905" s="1" t="s">
        <v>216</v>
      </c>
      <c r="N1905" s="1">
        <v>0</v>
      </c>
      <c r="O1905" s="1" t="s">
        <v>21</v>
      </c>
      <c r="P1905" s="1" t="s">
        <v>25</v>
      </c>
      <c r="Q1905" s="1" t="s">
        <v>3632</v>
      </c>
      <c r="S1905" s="1" t="s">
        <v>21</v>
      </c>
      <c r="V1905" s="1" t="s">
        <v>3631</v>
      </c>
      <c r="W1905" s="1">
        <v>12.33211</v>
      </c>
      <c r="X1905" s="1">
        <v>-83.966200000000001</v>
      </c>
    </row>
    <row r="1906" spans="1:24">
      <c r="A1906" s="1">
        <v>1905</v>
      </c>
      <c r="B1906" s="1" t="s">
        <v>3633</v>
      </c>
      <c r="C1906" s="1" t="s">
        <v>3598</v>
      </c>
      <c r="D1906" s="1">
        <v>12.332979999999999</v>
      </c>
      <c r="E1906" s="1">
        <v>-83.711070000000007</v>
      </c>
      <c r="F1906" s="1" t="s">
        <v>20</v>
      </c>
      <c r="G1906" s="1">
        <v>0</v>
      </c>
      <c r="H1906" s="1" t="s">
        <v>21</v>
      </c>
      <c r="I1906" s="1" t="s">
        <v>22</v>
      </c>
      <c r="J1906" s="1" t="s">
        <v>3626</v>
      </c>
      <c r="L1906" s="1" t="s">
        <v>61</v>
      </c>
      <c r="M1906" s="1" t="s">
        <v>20</v>
      </c>
      <c r="N1906" s="1">
        <v>0</v>
      </c>
      <c r="O1906" s="1" t="s">
        <v>21</v>
      </c>
      <c r="P1906" s="1" t="s">
        <v>22</v>
      </c>
      <c r="Q1906" s="1" t="s">
        <v>3607</v>
      </c>
      <c r="S1906" s="1" t="s">
        <v>61</v>
      </c>
      <c r="V1906" s="1" t="s">
        <v>3633</v>
      </c>
      <c r="W1906" s="1">
        <v>12.332979999999999</v>
      </c>
      <c r="X1906" s="1">
        <v>-83.711070000000007</v>
      </c>
    </row>
    <row r="1907" spans="1:24">
      <c r="A1907" s="1">
        <v>1906</v>
      </c>
      <c r="B1907" s="1" t="s">
        <v>3634</v>
      </c>
      <c r="C1907" s="1" t="s">
        <v>3598</v>
      </c>
      <c r="D1907" s="1">
        <v>12.33264</v>
      </c>
      <c r="E1907" s="1">
        <v>-84.178790000000006</v>
      </c>
      <c r="F1907" s="1" t="s">
        <v>216</v>
      </c>
      <c r="G1907" s="1">
        <v>0</v>
      </c>
      <c r="H1907" s="1" t="s">
        <v>21</v>
      </c>
      <c r="I1907" s="1" t="s">
        <v>22</v>
      </c>
      <c r="J1907" s="1" t="s">
        <v>3579</v>
      </c>
      <c r="L1907" s="1" t="s">
        <v>61</v>
      </c>
      <c r="M1907" s="1" t="s">
        <v>216</v>
      </c>
      <c r="N1907" s="1">
        <v>0</v>
      </c>
      <c r="O1907" s="1" t="s">
        <v>21</v>
      </c>
      <c r="P1907" s="1" t="s">
        <v>22</v>
      </c>
      <c r="Q1907" s="1" t="s">
        <v>3607</v>
      </c>
      <c r="S1907" s="1" t="s">
        <v>61</v>
      </c>
      <c r="V1907" s="1" t="s">
        <v>3634</v>
      </c>
      <c r="W1907" s="1">
        <v>12.33264</v>
      </c>
      <c r="X1907" s="1">
        <v>-84.178790000000006</v>
      </c>
    </row>
    <row r="1908" spans="1:24">
      <c r="A1908" s="1">
        <v>1907</v>
      </c>
      <c r="B1908" s="1" t="s">
        <v>3635</v>
      </c>
      <c r="C1908" s="1" t="s">
        <v>3598</v>
      </c>
      <c r="D1908" s="1">
        <v>12.33257</v>
      </c>
      <c r="E1908" s="1">
        <v>-83.923670000000001</v>
      </c>
      <c r="F1908" s="1" t="s">
        <v>3823</v>
      </c>
      <c r="G1908" s="1">
        <v>9</v>
      </c>
      <c r="H1908" s="1" t="s">
        <v>21</v>
      </c>
      <c r="I1908" s="1" t="s">
        <v>22</v>
      </c>
      <c r="J1908" s="1" t="s">
        <v>3629</v>
      </c>
      <c r="L1908" s="1" t="s">
        <v>61</v>
      </c>
      <c r="M1908" s="1" t="s">
        <v>216</v>
      </c>
      <c r="N1908" s="1">
        <v>0</v>
      </c>
      <c r="O1908" s="1" t="s">
        <v>21</v>
      </c>
      <c r="P1908" s="1" t="s">
        <v>25</v>
      </c>
      <c r="Q1908" s="1" t="s">
        <v>3636</v>
      </c>
      <c r="S1908" s="1" t="s">
        <v>21</v>
      </c>
      <c r="V1908" s="1" t="s">
        <v>3635</v>
      </c>
      <c r="W1908" s="1">
        <v>12.33257</v>
      </c>
      <c r="X1908" s="1">
        <v>-83.923670000000001</v>
      </c>
    </row>
    <row r="1909" spans="1:24">
      <c r="A1909" s="1">
        <v>1908</v>
      </c>
      <c r="B1909" s="1" t="s">
        <v>3637</v>
      </c>
      <c r="C1909" s="1" t="s">
        <v>3598</v>
      </c>
      <c r="D1909" s="1">
        <v>12.417579999999999</v>
      </c>
      <c r="E1909" s="1">
        <v>-84.009640000000005</v>
      </c>
      <c r="F1909" s="1" t="s">
        <v>3823</v>
      </c>
      <c r="G1909" s="1">
        <v>9</v>
      </c>
      <c r="H1909" s="1" t="s">
        <v>21</v>
      </c>
      <c r="I1909" s="1" t="s">
        <v>22</v>
      </c>
      <c r="J1909" s="1" t="s">
        <v>3579</v>
      </c>
      <c r="L1909" s="1" t="s">
        <v>61</v>
      </c>
      <c r="M1909" s="1" t="s">
        <v>3823</v>
      </c>
      <c r="N1909" s="1">
        <v>9</v>
      </c>
      <c r="O1909" s="1" t="s">
        <v>21</v>
      </c>
      <c r="P1909" s="1" t="s">
        <v>22</v>
      </c>
      <c r="Q1909" s="1" t="s">
        <v>3607</v>
      </c>
      <c r="S1909" s="1" t="s">
        <v>61</v>
      </c>
      <c r="V1909" s="1" t="s">
        <v>3637</v>
      </c>
      <c r="W1909" s="1">
        <v>12.417579999999999</v>
      </c>
      <c r="X1909" s="1">
        <v>-84.009640000000005</v>
      </c>
    </row>
    <row r="1910" spans="1:24">
      <c r="A1910" s="1">
        <v>1909</v>
      </c>
      <c r="B1910" s="1" t="s">
        <v>3638</v>
      </c>
      <c r="C1910" s="1" t="s">
        <v>3598</v>
      </c>
      <c r="D1910" s="1">
        <v>12.4175</v>
      </c>
      <c r="E1910" s="1">
        <v>-83.75461</v>
      </c>
      <c r="F1910" s="1" t="s">
        <v>3823</v>
      </c>
      <c r="G1910" s="1">
        <v>9</v>
      </c>
      <c r="H1910" s="1" t="s">
        <v>21</v>
      </c>
      <c r="I1910" s="1" t="s">
        <v>22</v>
      </c>
      <c r="J1910" s="1" t="s">
        <v>3579</v>
      </c>
      <c r="L1910" s="1" t="s">
        <v>61</v>
      </c>
      <c r="M1910" s="1" t="s">
        <v>3823</v>
      </c>
      <c r="N1910" s="1">
        <v>9</v>
      </c>
      <c r="O1910" s="1" t="s">
        <v>21</v>
      </c>
      <c r="P1910" s="1" t="s">
        <v>25</v>
      </c>
      <c r="Q1910" s="1" t="s">
        <v>3639</v>
      </c>
      <c r="S1910" s="1" t="s">
        <v>21</v>
      </c>
      <c r="V1910" s="1" t="s">
        <v>3638</v>
      </c>
      <c r="W1910" s="1">
        <v>12.4175</v>
      </c>
      <c r="X1910" s="1">
        <v>-83.75461</v>
      </c>
    </row>
    <row r="1911" spans="1:24">
      <c r="A1911" s="1">
        <v>1910</v>
      </c>
      <c r="B1911" s="1" t="s">
        <v>3640</v>
      </c>
      <c r="C1911" s="1" t="s">
        <v>3598</v>
      </c>
      <c r="D1911" s="1">
        <v>12.502599999999999</v>
      </c>
      <c r="E1911" s="1">
        <v>-84.093710000000002</v>
      </c>
      <c r="F1911" s="1" t="s">
        <v>54</v>
      </c>
      <c r="G1911" s="1">
        <v>2</v>
      </c>
      <c r="H1911" s="1" t="s">
        <v>21</v>
      </c>
      <c r="I1911" s="1" t="s">
        <v>22</v>
      </c>
      <c r="J1911" s="1" t="s">
        <v>3579</v>
      </c>
      <c r="L1911" s="1" t="s">
        <v>61</v>
      </c>
      <c r="M1911" s="1" t="s">
        <v>54</v>
      </c>
      <c r="N1911" s="1">
        <v>2</v>
      </c>
      <c r="O1911" s="1" t="s">
        <v>21</v>
      </c>
      <c r="P1911" s="1" t="s">
        <v>25</v>
      </c>
      <c r="Q1911" s="1" t="s">
        <v>3641</v>
      </c>
      <c r="S1911" s="1" t="s">
        <v>21</v>
      </c>
      <c r="V1911" s="1" t="s">
        <v>3640</v>
      </c>
      <c r="W1911" s="1">
        <v>12.502599999999999</v>
      </c>
      <c r="X1911" s="1">
        <v>-84.093710000000002</v>
      </c>
    </row>
    <row r="1912" spans="1:24">
      <c r="A1912" s="1">
        <v>1911</v>
      </c>
      <c r="B1912" s="1" t="s">
        <v>3642</v>
      </c>
      <c r="C1912" s="1" t="s">
        <v>3598</v>
      </c>
      <c r="D1912" s="1">
        <v>12.5025</v>
      </c>
      <c r="E1912" s="1">
        <v>-83.838589999999996</v>
      </c>
      <c r="F1912" s="1" t="s">
        <v>3823</v>
      </c>
      <c r="G1912" s="1">
        <v>9</v>
      </c>
      <c r="H1912" s="1" t="s">
        <v>21</v>
      </c>
      <c r="I1912" s="1" t="s">
        <v>22</v>
      </c>
      <c r="J1912" s="1" t="s">
        <v>3579</v>
      </c>
      <c r="L1912" s="1" t="s">
        <v>61</v>
      </c>
      <c r="M1912" s="1" t="s">
        <v>216</v>
      </c>
      <c r="N1912" s="1">
        <v>0</v>
      </c>
      <c r="O1912" s="1" t="s">
        <v>21</v>
      </c>
      <c r="P1912" s="1" t="s">
        <v>25</v>
      </c>
      <c r="Q1912" s="1" t="s">
        <v>3639</v>
      </c>
      <c r="S1912" s="1" t="s">
        <v>21</v>
      </c>
      <c r="V1912" s="1" t="s">
        <v>3642</v>
      </c>
      <c r="W1912" s="1">
        <v>12.5025</v>
      </c>
      <c r="X1912" s="1">
        <v>-83.838589999999996</v>
      </c>
    </row>
    <row r="1913" spans="1:24">
      <c r="A1913" s="1">
        <v>1912</v>
      </c>
      <c r="B1913" s="1" t="s">
        <v>3643</v>
      </c>
      <c r="C1913" s="1" t="s">
        <v>3598</v>
      </c>
      <c r="D1913" s="1">
        <v>12.5025</v>
      </c>
      <c r="E1913" s="1">
        <v>-83.585139999999996</v>
      </c>
      <c r="F1913" s="1" t="s">
        <v>3822</v>
      </c>
      <c r="G1913" s="1">
        <v>6</v>
      </c>
      <c r="H1913" s="1" t="s">
        <v>21</v>
      </c>
      <c r="I1913" s="1" t="s">
        <v>22</v>
      </c>
      <c r="J1913" s="1" t="s">
        <v>3579</v>
      </c>
      <c r="L1913" s="1" t="s">
        <v>61</v>
      </c>
      <c r="M1913" s="1" t="s">
        <v>3822</v>
      </c>
      <c r="N1913" s="1">
        <v>6</v>
      </c>
      <c r="O1913" s="1" t="s">
        <v>21</v>
      </c>
      <c r="P1913" s="1" t="s">
        <v>22</v>
      </c>
      <c r="Q1913" s="1" t="s">
        <v>3607</v>
      </c>
      <c r="S1913" s="1" t="s">
        <v>61</v>
      </c>
      <c r="V1913" s="1" t="s">
        <v>3643</v>
      </c>
      <c r="W1913" s="1">
        <v>12.5025</v>
      </c>
      <c r="X1913" s="1">
        <v>-83.585139999999996</v>
      </c>
    </row>
    <row r="1914" spans="1:24">
      <c r="A1914" s="1">
        <v>1913</v>
      </c>
      <c r="B1914" s="1" t="s">
        <v>3644</v>
      </c>
      <c r="C1914" s="1" t="s">
        <v>3598</v>
      </c>
      <c r="D1914" s="1">
        <v>12.417109999999999</v>
      </c>
      <c r="E1914" s="1">
        <v>-83.967140000000001</v>
      </c>
      <c r="F1914" s="1" t="s">
        <v>3823</v>
      </c>
      <c r="G1914" s="1">
        <v>9</v>
      </c>
      <c r="H1914" s="1" t="s">
        <v>21</v>
      </c>
      <c r="I1914" s="1" t="s">
        <v>22</v>
      </c>
      <c r="J1914" s="1" t="s">
        <v>3629</v>
      </c>
      <c r="L1914" s="1" t="s">
        <v>61</v>
      </c>
      <c r="M1914" s="1" t="s">
        <v>216</v>
      </c>
      <c r="N1914" s="1">
        <v>0</v>
      </c>
      <c r="O1914" s="1" t="s">
        <v>21</v>
      </c>
      <c r="P1914" s="1" t="s">
        <v>25</v>
      </c>
      <c r="Q1914" s="1" t="s">
        <v>3632</v>
      </c>
      <c r="S1914" s="1" t="s">
        <v>21</v>
      </c>
      <c r="V1914" s="1" t="s">
        <v>3644</v>
      </c>
      <c r="W1914" s="1">
        <v>12.417109999999999</v>
      </c>
      <c r="X1914" s="1">
        <v>-83.967140000000001</v>
      </c>
    </row>
    <row r="1915" spans="1:24">
      <c r="A1915" s="1">
        <v>1914</v>
      </c>
      <c r="B1915" s="1" t="s">
        <v>3645</v>
      </c>
      <c r="C1915" s="1" t="s">
        <v>3598</v>
      </c>
      <c r="D1915" s="1">
        <v>12.58774</v>
      </c>
      <c r="E1915" s="1">
        <v>-84.519679999999994</v>
      </c>
      <c r="F1915" s="1" t="s">
        <v>216</v>
      </c>
      <c r="G1915" s="1">
        <v>2</v>
      </c>
      <c r="H1915" s="1" t="s">
        <v>21</v>
      </c>
      <c r="I1915" s="1" t="s">
        <v>22</v>
      </c>
      <c r="J1915" s="1" t="s">
        <v>3604</v>
      </c>
      <c r="L1915" s="1" t="s">
        <v>61</v>
      </c>
      <c r="M1915" s="1" t="s">
        <v>216</v>
      </c>
      <c r="N1915" s="1">
        <v>2</v>
      </c>
      <c r="O1915" s="1" t="s">
        <v>21</v>
      </c>
      <c r="P1915" s="1" t="s">
        <v>25</v>
      </c>
      <c r="Q1915" s="1" t="s">
        <v>3646</v>
      </c>
      <c r="S1915" s="1" t="s">
        <v>21</v>
      </c>
      <c r="V1915" s="1" t="s">
        <v>3645</v>
      </c>
      <c r="W1915" s="1">
        <v>12.58774</v>
      </c>
      <c r="X1915" s="1">
        <v>-84.519679999999994</v>
      </c>
    </row>
    <row r="1916" spans="1:24">
      <c r="A1916" s="1">
        <v>1915</v>
      </c>
      <c r="B1916" s="1" t="s">
        <v>3647</v>
      </c>
      <c r="C1916" s="1" t="s">
        <v>3598</v>
      </c>
      <c r="D1916" s="1">
        <v>12.58766</v>
      </c>
      <c r="E1916" s="1">
        <v>-84.26464</v>
      </c>
      <c r="F1916" s="1" t="s">
        <v>216</v>
      </c>
      <c r="G1916" s="1">
        <v>1</v>
      </c>
      <c r="H1916" s="1" t="s">
        <v>21</v>
      </c>
      <c r="I1916" s="1" t="s">
        <v>22</v>
      </c>
      <c r="J1916" s="1" t="s">
        <v>3604</v>
      </c>
      <c r="L1916" s="1" t="s">
        <v>61</v>
      </c>
      <c r="M1916" s="1" t="s">
        <v>216</v>
      </c>
      <c r="N1916" s="1">
        <v>2</v>
      </c>
      <c r="O1916" s="1" t="s">
        <v>21</v>
      </c>
      <c r="P1916" s="1" t="s">
        <v>25</v>
      </c>
      <c r="Q1916" s="1" t="s">
        <v>3648</v>
      </c>
      <c r="S1916" s="1" t="s">
        <v>21</v>
      </c>
      <c r="V1916" s="1" t="s">
        <v>3647</v>
      </c>
      <c r="W1916" s="1">
        <v>12.58766</v>
      </c>
      <c r="X1916" s="1">
        <v>-84.26464</v>
      </c>
    </row>
    <row r="1917" spans="1:24">
      <c r="A1917" s="1">
        <v>1916</v>
      </c>
      <c r="B1917" s="1" t="s">
        <v>3649</v>
      </c>
      <c r="C1917" s="1" t="s">
        <v>3598</v>
      </c>
      <c r="D1917" s="1">
        <v>12.58756</v>
      </c>
      <c r="E1917" s="1">
        <v>-84.009609999999995</v>
      </c>
      <c r="F1917" s="1" t="s">
        <v>3823</v>
      </c>
      <c r="G1917" s="1">
        <v>9</v>
      </c>
      <c r="H1917" s="1" t="s">
        <v>21</v>
      </c>
      <c r="I1917" s="1" t="s">
        <v>22</v>
      </c>
      <c r="J1917" s="1" t="s">
        <v>3579</v>
      </c>
      <c r="L1917" s="1" t="s">
        <v>61</v>
      </c>
      <c r="M1917" s="1" t="s">
        <v>216</v>
      </c>
      <c r="N1917" s="1">
        <v>2</v>
      </c>
      <c r="O1917" s="1" t="s">
        <v>21</v>
      </c>
      <c r="P1917" s="1" t="s">
        <v>25</v>
      </c>
      <c r="Q1917" s="1" t="s">
        <v>3650</v>
      </c>
      <c r="S1917" s="1" t="s">
        <v>21</v>
      </c>
      <c r="V1917" s="1" t="s">
        <v>3649</v>
      </c>
      <c r="W1917" s="1">
        <v>12.58756</v>
      </c>
      <c r="X1917" s="1">
        <v>-84.009609999999995</v>
      </c>
    </row>
    <row r="1918" spans="1:24">
      <c r="A1918" s="1">
        <v>1917</v>
      </c>
      <c r="B1918" s="1" t="s">
        <v>3651</v>
      </c>
      <c r="C1918" s="1" t="s">
        <v>3598</v>
      </c>
      <c r="D1918" s="1">
        <v>12.587479999999999</v>
      </c>
      <c r="E1918" s="1">
        <v>-83.754570000000001</v>
      </c>
      <c r="F1918" s="1" t="s">
        <v>3823</v>
      </c>
      <c r="G1918" s="1">
        <v>9</v>
      </c>
      <c r="H1918" s="1" t="s">
        <v>21</v>
      </c>
      <c r="I1918" s="1" t="s">
        <v>22</v>
      </c>
      <c r="J1918" s="1" t="s">
        <v>3579</v>
      </c>
      <c r="L1918" s="1" t="s">
        <v>61</v>
      </c>
      <c r="M1918" s="1" t="s">
        <v>3823</v>
      </c>
      <c r="N1918" s="1">
        <v>9</v>
      </c>
      <c r="O1918" s="1" t="s">
        <v>21</v>
      </c>
      <c r="P1918" s="1" t="s">
        <v>22</v>
      </c>
      <c r="Q1918" s="1" t="s">
        <v>3607</v>
      </c>
      <c r="S1918" s="1" t="s">
        <v>61</v>
      </c>
      <c r="V1918" s="1" t="s">
        <v>3651</v>
      </c>
      <c r="W1918" s="1">
        <v>12.587479999999999</v>
      </c>
      <c r="X1918" s="1">
        <v>-83.754570000000001</v>
      </c>
    </row>
    <row r="1919" spans="1:24">
      <c r="A1919" s="1">
        <v>1918</v>
      </c>
      <c r="B1919" s="1" t="s">
        <v>3652</v>
      </c>
      <c r="C1919" s="1" t="s">
        <v>3598</v>
      </c>
      <c r="D1919" s="1">
        <v>12.672700000000001</v>
      </c>
      <c r="E1919" s="1">
        <v>-84.433819999999997</v>
      </c>
      <c r="F1919" s="1" t="s">
        <v>54</v>
      </c>
      <c r="G1919" s="1">
        <v>1</v>
      </c>
      <c r="H1919" s="1" t="s">
        <v>21</v>
      </c>
      <c r="I1919" s="1" t="s">
        <v>22</v>
      </c>
      <c r="J1919" s="1" t="s">
        <v>3604</v>
      </c>
      <c r="L1919" s="1" t="s">
        <v>61</v>
      </c>
      <c r="M1919" s="1" t="s">
        <v>54</v>
      </c>
      <c r="N1919" s="1">
        <v>2</v>
      </c>
      <c r="O1919" s="1" t="s">
        <v>21</v>
      </c>
      <c r="P1919" s="1" t="s">
        <v>25</v>
      </c>
      <c r="Q1919" s="1" t="s">
        <v>3653</v>
      </c>
      <c r="S1919" s="1" t="s">
        <v>21</v>
      </c>
      <c r="V1919" s="1" t="s">
        <v>3652</v>
      </c>
      <c r="W1919" s="1">
        <v>12.672700000000001</v>
      </c>
      <c r="X1919" s="1">
        <v>-84.433819999999997</v>
      </c>
    </row>
    <row r="1920" spans="1:24">
      <c r="A1920" s="1">
        <v>1919</v>
      </c>
      <c r="B1920" s="1" t="s">
        <v>3654</v>
      </c>
      <c r="C1920" s="1" t="s">
        <v>3598</v>
      </c>
      <c r="D1920" s="1">
        <v>12.672599999999999</v>
      </c>
      <c r="E1920" s="1">
        <v>-84.178700000000006</v>
      </c>
      <c r="F1920" s="1" t="s">
        <v>3822</v>
      </c>
      <c r="G1920" s="1">
        <v>6</v>
      </c>
      <c r="H1920" s="1" t="s">
        <v>21</v>
      </c>
      <c r="I1920" s="1" t="s">
        <v>22</v>
      </c>
      <c r="J1920" s="1" t="s">
        <v>1303</v>
      </c>
      <c r="L1920" s="1" t="s">
        <v>61</v>
      </c>
      <c r="M1920" s="1" t="s">
        <v>54</v>
      </c>
      <c r="N1920" s="1">
        <v>2</v>
      </c>
      <c r="O1920" s="1" t="s">
        <v>24</v>
      </c>
      <c r="P1920" s="1" t="s">
        <v>22</v>
      </c>
      <c r="Q1920" s="1" t="s">
        <v>3607</v>
      </c>
      <c r="S1920" s="1" t="s">
        <v>61</v>
      </c>
      <c r="V1920" s="1" t="s">
        <v>3654</v>
      </c>
      <c r="W1920" s="1">
        <v>12.672599999999999</v>
      </c>
      <c r="X1920" s="1">
        <v>-84.178700000000006</v>
      </c>
    </row>
    <row r="1921" spans="1:24">
      <c r="A1921" s="1">
        <v>1920</v>
      </c>
      <c r="B1921" s="1" t="s">
        <v>3655</v>
      </c>
      <c r="C1921" s="1" t="s">
        <v>3598</v>
      </c>
      <c r="D1921" s="1">
        <v>12.67252</v>
      </c>
      <c r="E1921" s="1">
        <v>-83.923580000000001</v>
      </c>
      <c r="F1921" s="1" t="s">
        <v>54</v>
      </c>
      <c r="G1921" s="1">
        <v>2</v>
      </c>
      <c r="H1921" s="1" t="s">
        <v>21</v>
      </c>
      <c r="I1921" s="1" t="s">
        <v>22</v>
      </c>
      <c r="J1921" s="1" t="s">
        <v>2851</v>
      </c>
      <c r="L1921" s="1" t="s">
        <v>61</v>
      </c>
      <c r="M1921" s="1" t="s">
        <v>216</v>
      </c>
      <c r="N1921" s="1">
        <v>2</v>
      </c>
      <c r="O1921" s="1" t="s">
        <v>21</v>
      </c>
      <c r="P1921" s="1" t="s">
        <v>25</v>
      </c>
      <c r="Q1921" s="1" t="s">
        <v>3656</v>
      </c>
      <c r="S1921" s="1" t="s">
        <v>21</v>
      </c>
      <c r="V1921" s="1" t="s">
        <v>3655</v>
      </c>
      <c r="W1921" s="1">
        <v>12.67252</v>
      </c>
      <c r="X1921" s="1">
        <v>-83.923580000000001</v>
      </c>
    </row>
    <row r="1922" spans="1:24">
      <c r="A1922" s="1">
        <v>1921</v>
      </c>
      <c r="B1922" s="1" t="s">
        <v>3657</v>
      </c>
      <c r="C1922" s="1" t="s">
        <v>3598</v>
      </c>
      <c r="D1922" s="1">
        <v>12.672409999999999</v>
      </c>
      <c r="E1922" s="1">
        <v>-83.668459999999996</v>
      </c>
      <c r="F1922" s="1" t="s">
        <v>3823</v>
      </c>
      <c r="G1922" s="1">
        <v>9</v>
      </c>
      <c r="H1922" s="1" t="s">
        <v>21</v>
      </c>
      <c r="I1922" s="1" t="s">
        <v>22</v>
      </c>
      <c r="J1922" s="1" t="s">
        <v>3579</v>
      </c>
      <c r="L1922" s="1" t="s">
        <v>61</v>
      </c>
      <c r="M1922" s="1" t="s">
        <v>216</v>
      </c>
      <c r="N1922" s="1">
        <v>2</v>
      </c>
      <c r="O1922" s="1" t="s">
        <v>21</v>
      </c>
      <c r="P1922" s="1" t="s">
        <v>25</v>
      </c>
      <c r="Q1922" s="1" t="s">
        <v>3658</v>
      </c>
      <c r="S1922" s="1" t="s">
        <v>21</v>
      </c>
      <c r="V1922" s="1" t="s">
        <v>3657</v>
      </c>
      <c r="W1922" s="1">
        <v>12.672409999999999</v>
      </c>
      <c r="X1922" s="1">
        <v>-83.668459999999996</v>
      </c>
    </row>
    <row r="1923" spans="1:24">
      <c r="A1923" s="1">
        <v>1922</v>
      </c>
      <c r="B1923" s="1" t="s">
        <v>3659</v>
      </c>
      <c r="C1923" s="1" t="s">
        <v>3598</v>
      </c>
      <c r="D1923" s="1">
        <v>12.41798</v>
      </c>
      <c r="E1923" s="1">
        <v>-83.712100000000007</v>
      </c>
      <c r="F1923" s="1" t="s">
        <v>20</v>
      </c>
      <c r="G1923" s="1">
        <v>0</v>
      </c>
      <c r="H1923" s="1" t="s">
        <v>21</v>
      </c>
      <c r="I1923" s="1" t="s">
        <v>22</v>
      </c>
      <c r="J1923" s="1" t="s">
        <v>3626</v>
      </c>
      <c r="L1923" s="1" t="s">
        <v>61</v>
      </c>
      <c r="M1923" s="1" t="s">
        <v>20</v>
      </c>
      <c r="N1923" s="1">
        <v>0</v>
      </c>
      <c r="O1923" s="1" t="s">
        <v>21</v>
      </c>
      <c r="P1923" s="1" t="s">
        <v>22</v>
      </c>
      <c r="Q1923" s="1" t="s">
        <v>3607</v>
      </c>
      <c r="S1923" s="1" t="s">
        <v>61</v>
      </c>
      <c r="V1923" s="1" t="s">
        <v>3659</v>
      </c>
      <c r="W1923" s="1">
        <v>12.41798</v>
      </c>
      <c r="X1923" s="1">
        <v>-83.712100000000007</v>
      </c>
    </row>
    <row r="1924" spans="1:24">
      <c r="A1924" s="1">
        <v>1923</v>
      </c>
      <c r="B1924" s="1" t="s">
        <v>3660</v>
      </c>
      <c r="C1924" s="1" t="s">
        <v>3598</v>
      </c>
      <c r="D1924" s="1">
        <v>12.75766</v>
      </c>
      <c r="E1924" s="1">
        <v>-84.349620000000002</v>
      </c>
      <c r="F1924" s="1" t="s">
        <v>3823</v>
      </c>
      <c r="G1924" s="1">
        <v>9</v>
      </c>
      <c r="H1924" s="1" t="s">
        <v>21</v>
      </c>
      <c r="I1924" s="1" t="s">
        <v>22</v>
      </c>
      <c r="J1924" s="1" t="s">
        <v>3604</v>
      </c>
      <c r="L1924" s="1" t="s">
        <v>61</v>
      </c>
      <c r="M1924" s="1" t="s">
        <v>3823</v>
      </c>
      <c r="N1924" s="1">
        <v>9</v>
      </c>
      <c r="O1924" s="1" t="s">
        <v>21</v>
      </c>
      <c r="P1924" s="1" t="s">
        <v>25</v>
      </c>
      <c r="Q1924" s="1" t="s">
        <v>3648</v>
      </c>
      <c r="S1924" s="1" t="s">
        <v>21</v>
      </c>
      <c r="V1924" s="1" t="s">
        <v>3660</v>
      </c>
      <c r="W1924" s="1">
        <v>12.75766</v>
      </c>
      <c r="X1924" s="1">
        <v>-84.349620000000002</v>
      </c>
    </row>
    <row r="1925" spans="1:24">
      <c r="A1925" s="1">
        <v>1924</v>
      </c>
      <c r="B1925" s="1" t="s">
        <v>3661</v>
      </c>
      <c r="C1925" s="1" t="s">
        <v>3598</v>
      </c>
      <c r="D1925" s="1">
        <v>12.757580000000001</v>
      </c>
      <c r="E1925" s="1">
        <v>-84.094579999999993</v>
      </c>
      <c r="F1925" s="1" t="s">
        <v>54</v>
      </c>
      <c r="G1925" s="1">
        <v>2</v>
      </c>
      <c r="H1925" s="1" t="s">
        <v>21</v>
      </c>
      <c r="I1925" s="1" t="s">
        <v>22</v>
      </c>
      <c r="J1925" s="1" t="s">
        <v>3579</v>
      </c>
      <c r="L1925" s="1" t="s">
        <v>61</v>
      </c>
      <c r="M1925" s="1" t="s">
        <v>3823</v>
      </c>
      <c r="N1925" s="1">
        <v>9</v>
      </c>
      <c r="O1925" s="1" t="s">
        <v>21</v>
      </c>
      <c r="P1925" s="1" t="s">
        <v>25</v>
      </c>
      <c r="Q1925" s="1" t="s">
        <v>3650</v>
      </c>
      <c r="S1925" s="1" t="s">
        <v>21</v>
      </c>
      <c r="V1925" s="1" t="s">
        <v>3661</v>
      </c>
      <c r="W1925" s="1">
        <v>12.757580000000001</v>
      </c>
      <c r="X1925" s="1">
        <v>-84.094579999999993</v>
      </c>
    </row>
    <row r="1926" spans="1:24">
      <c r="A1926" s="1">
        <v>1925</v>
      </c>
      <c r="B1926" s="1" t="s">
        <v>3662</v>
      </c>
      <c r="C1926" s="1" t="s">
        <v>3598</v>
      </c>
      <c r="D1926" s="1">
        <v>12.757479999999999</v>
      </c>
      <c r="E1926" s="1">
        <v>-83.839550000000003</v>
      </c>
      <c r="F1926" s="1" t="s">
        <v>3823</v>
      </c>
      <c r="G1926" s="1">
        <v>9</v>
      </c>
      <c r="H1926" s="1" t="s">
        <v>21</v>
      </c>
      <c r="I1926" s="1" t="s">
        <v>22</v>
      </c>
      <c r="J1926" s="1" t="s">
        <v>3579</v>
      </c>
      <c r="L1926" s="1" t="s">
        <v>61</v>
      </c>
      <c r="M1926" s="1" t="s">
        <v>54</v>
      </c>
      <c r="N1926" s="1">
        <v>2</v>
      </c>
      <c r="O1926" s="1" t="s">
        <v>21</v>
      </c>
      <c r="P1926" s="1" t="s">
        <v>25</v>
      </c>
      <c r="Q1926" s="1" t="s">
        <v>3663</v>
      </c>
      <c r="S1926" s="1" t="s">
        <v>21</v>
      </c>
      <c r="V1926" s="1" t="s">
        <v>3662</v>
      </c>
      <c r="W1926" s="1">
        <v>12.757479999999999</v>
      </c>
      <c r="X1926" s="1">
        <v>-83.839550000000003</v>
      </c>
    </row>
    <row r="1927" spans="1:24">
      <c r="A1927" s="1">
        <v>1926</v>
      </c>
      <c r="B1927" s="1" t="s">
        <v>3664</v>
      </c>
      <c r="C1927" s="1" t="s">
        <v>3598</v>
      </c>
      <c r="D1927" s="1">
        <v>12.84287</v>
      </c>
      <c r="E1927" s="1">
        <v>-84.944019999999995</v>
      </c>
      <c r="F1927" s="1" t="s">
        <v>216</v>
      </c>
      <c r="G1927" s="1">
        <v>0</v>
      </c>
      <c r="H1927" s="1" t="s">
        <v>21</v>
      </c>
      <c r="I1927" s="1" t="s">
        <v>22</v>
      </c>
      <c r="J1927" s="1" t="s">
        <v>3613</v>
      </c>
      <c r="L1927" s="1" t="s">
        <v>61</v>
      </c>
      <c r="M1927" s="1" t="s">
        <v>216</v>
      </c>
      <c r="N1927" s="1">
        <v>1</v>
      </c>
      <c r="O1927" s="1" t="s">
        <v>21</v>
      </c>
      <c r="P1927" s="1" t="s">
        <v>25</v>
      </c>
      <c r="Q1927" s="1" t="s">
        <v>3599</v>
      </c>
      <c r="S1927" s="1" t="s">
        <v>21</v>
      </c>
      <c r="V1927" s="1" t="s">
        <v>3664</v>
      </c>
      <c r="W1927" s="1">
        <v>12.84287</v>
      </c>
      <c r="X1927" s="1">
        <v>-84.944019999999995</v>
      </c>
    </row>
    <row r="1928" spans="1:24">
      <c r="A1928" s="1">
        <v>1927</v>
      </c>
      <c r="B1928" s="1" t="s">
        <v>3665</v>
      </c>
      <c r="C1928" s="1" t="s">
        <v>3598</v>
      </c>
      <c r="D1928" s="1">
        <v>12.84276</v>
      </c>
      <c r="E1928" s="1">
        <v>-84.688900000000004</v>
      </c>
      <c r="F1928" s="1" t="s">
        <v>54</v>
      </c>
      <c r="G1928" s="1">
        <v>2</v>
      </c>
      <c r="H1928" s="1" t="s">
        <v>21</v>
      </c>
      <c r="I1928" s="1" t="s">
        <v>22</v>
      </c>
      <c r="J1928" s="1" t="s">
        <v>3266</v>
      </c>
      <c r="L1928" s="1" t="s">
        <v>61</v>
      </c>
      <c r="M1928" s="1" t="s">
        <v>216</v>
      </c>
      <c r="N1928" s="1">
        <v>0</v>
      </c>
      <c r="O1928" s="1" t="s">
        <v>21</v>
      </c>
      <c r="P1928" s="1" t="s">
        <v>25</v>
      </c>
      <c r="Q1928" s="1" t="s">
        <v>3602</v>
      </c>
      <c r="S1928" s="1" t="s">
        <v>21</v>
      </c>
      <c r="V1928" s="1" t="s">
        <v>3665</v>
      </c>
      <c r="W1928" s="1">
        <v>12.84276</v>
      </c>
      <c r="X1928" s="1">
        <v>-84.688900000000004</v>
      </c>
    </row>
    <row r="1929" spans="1:24">
      <c r="A1929" s="1">
        <v>1928</v>
      </c>
      <c r="B1929" s="1" t="s">
        <v>3666</v>
      </c>
      <c r="C1929" s="1" t="s">
        <v>3598</v>
      </c>
      <c r="D1929" s="1">
        <v>12.84268</v>
      </c>
      <c r="E1929" s="1">
        <v>-84.433769999999996</v>
      </c>
      <c r="F1929" s="1" t="s">
        <v>3823</v>
      </c>
      <c r="G1929" s="1">
        <v>9</v>
      </c>
      <c r="H1929" s="1" t="s">
        <v>21</v>
      </c>
      <c r="I1929" s="1" t="s">
        <v>22</v>
      </c>
      <c r="J1929" s="1" t="s">
        <v>3604</v>
      </c>
      <c r="L1929" s="1" t="s">
        <v>61</v>
      </c>
      <c r="M1929" s="1" t="s">
        <v>3823</v>
      </c>
      <c r="N1929" s="1">
        <v>9</v>
      </c>
      <c r="O1929" s="1" t="s">
        <v>21</v>
      </c>
      <c r="P1929" s="1" t="s">
        <v>25</v>
      </c>
      <c r="Q1929" s="1" t="s">
        <v>3667</v>
      </c>
      <c r="S1929" s="1" t="s">
        <v>21</v>
      </c>
      <c r="V1929" s="1" t="s">
        <v>3666</v>
      </c>
      <c r="W1929" s="1">
        <v>12.84268</v>
      </c>
      <c r="X1929" s="1">
        <v>-84.433769999999996</v>
      </c>
    </row>
    <row r="1930" spans="1:24">
      <c r="A1930" s="1">
        <v>1929</v>
      </c>
      <c r="B1930" s="1" t="s">
        <v>3668</v>
      </c>
      <c r="C1930" s="1" t="s">
        <v>3598</v>
      </c>
      <c r="D1930" s="1">
        <v>12.84258</v>
      </c>
      <c r="E1930" s="1">
        <v>-84.178650000000005</v>
      </c>
      <c r="F1930" s="1" t="s">
        <v>3822</v>
      </c>
      <c r="G1930" s="1">
        <v>6</v>
      </c>
      <c r="H1930" s="1" t="s">
        <v>21</v>
      </c>
      <c r="I1930" s="1" t="s">
        <v>22</v>
      </c>
      <c r="J1930" s="1" t="s">
        <v>3266</v>
      </c>
      <c r="L1930" s="1" t="s">
        <v>61</v>
      </c>
      <c r="M1930" s="1" t="s">
        <v>3822</v>
      </c>
      <c r="N1930" s="1">
        <v>6</v>
      </c>
      <c r="O1930" s="1" t="s">
        <v>21</v>
      </c>
      <c r="P1930" s="1" t="s">
        <v>25</v>
      </c>
      <c r="Q1930" s="1" t="s">
        <v>3669</v>
      </c>
      <c r="S1930" s="1" t="s">
        <v>21</v>
      </c>
      <c r="V1930" s="1" t="s">
        <v>3668</v>
      </c>
      <c r="W1930" s="1">
        <v>12.84258</v>
      </c>
      <c r="X1930" s="1">
        <v>-84.178650000000005</v>
      </c>
    </row>
    <row r="1931" spans="1:24">
      <c r="A1931" s="1">
        <v>1930</v>
      </c>
      <c r="B1931" s="1" t="s">
        <v>3670</v>
      </c>
      <c r="C1931" s="1" t="s">
        <v>3598</v>
      </c>
      <c r="D1931" s="1">
        <v>12.84252</v>
      </c>
      <c r="E1931" s="1">
        <v>-84.008570000000006</v>
      </c>
      <c r="F1931" s="1" t="s">
        <v>3823</v>
      </c>
      <c r="G1931" s="1">
        <v>9</v>
      </c>
      <c r="H1931" s="1" t="s">
        <v>21</v>
      </c>
      <c r="I1931" s="1" t="s">
        <v>22</v>
      </c>
      <c r="J1931" s="1" t="s">
        <v>3626</v>
      </c>
      <c r="L1931" s="1" t="s">
        <v>61</v>
      </c>
      <c r="M1931" s="1" t="s">
        <v>3823</v>
      </c>
      <c r="N1931" s="1">
        <v>9</v>
      </c>
      <c r="O1931" s="1" t="s">
        <v>21</v>
      </c>
      <c r="P1931" s="1" t="s">
        <v>25</v>
      </c>
      <c r="Q1931" s="1" t="s">
        <v>3671</v>
      </c>
      <c r="S1931" s="1" t="s">
        <v>21</v>
      </c>
      <c r="V1931" s="1" t="s">
        <v>3670</v>
      </c>
      <c r="W1931" s="1">
        <v>12.84252</v>
      </c>
      <c r="X1931" s="1">
        <v>-84.008570000000006</v>
      </c>
    </row>
    <row r="1932" spans="1:24">
      <c r="A1932" s="1">
        <v>1931</v>
      </c>
      <c r="B1932" s="1" t="s">
        <v>3672</v>
      </c>
      <c r="C1932" s="1" t="s">
        <v>3598</v>
      </c>
      <c r="D1932" s="1">
        <v>12.84243</v>
      </c>
      <c r="E1932" s="1">
        <v>-83.753450000000001</v>
      </c>
      <c r="F1932" s="1" t="s">
        <v>216</v>
      </c>
      <c r="G1932" s="1">
        <v>2</v>
      </c>
      <c r="H1932" s="1" t="s">
        <v>21</v>
      </c>
      <c r="I1932" s="1" t="s">
        <v>22</v>
      </c>
      <c r="J1932" s="1" t="s">
        <v>3579</v>
      </c>
      <c r="L1932" s="1" t="s">
        <v>61</v>
      </c>
      <c r="M1932" s="1" t="s">
        <v>216</v>
      </c>
      <c r="N1932" s="1">
        <v>2</v>
      </c>
      <c r="O1932" s="1" t="s">
        <v>21</v>
      </c>
      <c r="P1932" s="1" t="s">
        <v>22</v>
      </c>
      <c r="Q1932" s="1" t="s">
        <v>3607</v>
      </c>
      <c r="S1932" s="1" t="s">
        <v>61</v>
      </c>
      <c r="V1932" s="1" t="s">
        <v>3672</v>
      </c>
      <c r="W1932" s="1">
        <v>12.84243</v>
      </c>
      <c r="X1932" s="1">
        <v>-83.753450000000001</v>
      </c>
    </row>
    <row r="1933" spans="1:24">
      <c r="A1933" s="1">
        <v>1932</v>
      </c>
      <c r="B1933" s="1" t="s">
        <v>3673</v>
      </c>
      <c r="C1933" s="1" t="s">
        <v>3598</v>
      </c>
      <c r="D1933" s="1">
        <v>12.927820000000001</v>
      </c>
      <c r="E1933" s="1">
        <v>-84.859669999999994</v>
      </c>
      <c r="F1933" s="1" t="s">
        <v>216</v>
      </c>
      <c r="G1933" s="1">
        <v>0</v>
      </c>
      <c r="H1933" s="1" t="s">
        <v>21</v>
      </c>
      <c r="I1933" s="1" t="s">
        <v>22</v>
      </c>
      <c r="J1933" s="1" t="s">
        <v>3266</v>
      </c>
      <c r="L1933" s="1" t="s">
        <v>61</v>
      </c>
      <c r="M1933" s="1" t="s">
        <v>216</v>
      </c>
      <c r="N1933" s="1">
        <v>1</v>
      </c>
      <c r="O1933" s="1" t="s">
        <v>21</v>
      </c>
      <c r="P1933" s="1" t="s">
        <v>25</v>
      </c>
      <c r="Q1933" s="1" t="s">
        <v>3599</v>
      </c>
      <c r="S1933" s="1" t="s">
        <v>21</v>
      </c>
      <c r="V1933" s="1" t="s">
        <v>3673</v>
      </c>
      <c r="W1933" s="1">
        <v>12.927820000000001</v>
      </c>
      <c r="X1933" s="1">
        <v>-84.859669999999994</v>
      </c>
    </row>
    <row r="1934" spans="1:24">
      <c r="A1934" s="1">
        <v>1933</v>
      </c>
      <c r="B1934" s="1" t="s">
        <v>3674</v>
      </c>
      <c r="C1934" s="1" t="s">
        <v>3598</v>
      </c>
      <c r="D1934" s="1">
        <v>12.92774</v>
      </c>
      <c r="E1934" s="1">
        <v>-84.60463</v>
      </c>
      <c r="F1934" s="1" t="s">
        <v>216</v>
      </c>
      <c r="G1934" s="1">
        <v>0</v>
      </c>
      <c r="H1934" s="1" t="s">
        <v>21</v>
      </c>
      <c r="I1934" s="1" t="s">
        <v>22</v>
      </c>
      <c r="J1934" s="1" t="s">
        <v>3601</v>
      </c>
      <c r="L1934" s="1" t="s">
        <v>61</v>
      </c>
      <c r="M1934" s="1" t="s">
        <v>686</v>
      </c>
      <c r="N1934" s="1">
        <v>0</v>
      </c>
      <c r="O1934" s="1" t="s">
        <v>21</v>
      </c>
      <c r="P1934" s="1" t="s">
        <v>25</v>
      </c>
      <c r="Q1934" s="1" t="s">
        <v>3602</v>
      </c>
      <c r="S1934" s="1" t="s">
        <v>21</v>
      </c>
      <c r="V1934" s="1" t="s">
        <v>3674</v>
      </c>
      <c r="W1934" s="1">
        <v>12.92774</v>
      </c>
      <c r="X1934" s="1">
        <v>-84.60463</v>
      </c>
    </row>
    <row r="1935" spans="1:24">
      <c r="A1935" s="1">
        <v>1934</v>
      </c>
      <c r="B1935" s="1" t="s">
        <v>3675</v>
      </c>
      <c r="C1935" s="1" t="s">
        <v>3598</v>
      </c>
      <c r="D1935" s="1">
        <v>12.92764</v>
      </c>
      <c r="E1935" s="1">
        <v>-84.349590000000006</v>
      </c>
      <c r="F1935" s="1" t="s">
        <v>3823</v>
      </c>
      <c r="G1935" s="1">
        <v>7</v>
      </c>
      <c r="H1935" s="1" t="s">
        <v>21</v>
      </c>
      <c r="I1935" s="1" t="s">
        <v>22</v>
      </c>
      <c r="J1935" s="1" t="s">
        <v>3604</v>
      </c>
      <c r="L1935" s="1" t="s">
        <v>61</v>
      </c>
      <c r="M1935" s="1" t="s">
        <v>3823</v>
      </c>
      <c r="N1935" s="1">
        <v>7</v>
      </c>
      <c r="O1935" s="1" t="s">
        <v>21</v>
      </c>
      <c r="P1935" s="1" t="s">
        <v>55</v>
      </c>
      <c r="Q1935" s="1" t="s">
        <v>3605</v>
      </c>
      <c r="S1935" s="1" t="s">
        <v>21</v>
      </c>
      <c r="V1935" s="1" t="s">
        <v>3675</v>
      </c>
      <c r="W1935" s="1">
        <v>12.92764</v>
      </c>
      <c r="X1935" s="1">
        <v>-84.349590000000006</v>
      </c>
    </row>
    <row r="1936" spans="1:24">
      <c r="A1936" s="1">
        <v>1935</v>
      </c>
      <c r="B1936" s="1" t="s">
        <v>3676</v>
      </c>
      <c r="C1936" s="1" t="s">
        <v>3598</v>
      </c>
      <c r="D1936" s="1">
        <v>12.927519999999999</v>
      </c>
      <c r="E1936" s="1">
        <v>-84.009540000000001</v>
      </c>
      <c r="F1936" s="1" t="s">
        <v>3823</v>
      </c>
      <c r="G1936" s="1">
        <v>9</v>
      </c>
      <c r="H1936" s="1" t="s">
        <v>21</v>
      </c>
      <c r="I1936" s="1" t="s">
        <v>22</v>
      </c>
      <c r="J1936" s="1" t="s">
        <v>3626</v>
      </c>
      <c r="L1936" s="1" t="s">
        <v>61</v>
      </c>
      <c r="M1936" s="1" t="s">
        <v>3823</v>
      </c>
      <c r="N1936" s="1">
        <v>9</v>
      </c>
      <c r="O1936" s="1" t="s">
        <v>21</v>
      </c>
      <c r="P1936" s="1" t="s">
        <v>25</v>
      </c>
      <c r="Q1936" s="1" t="s">
        <v>3671</v>
      </c>
      <c r="S1936" s="1" t="s">
        <v>21</v>
      </c>
      <c r="V1936" s="1" t="s">
        <v>3676</v>
      </c>
      <c r="W1936" s="1">
        <v>12.927519999999999</v>
      </c>
      <c r="X1936" s="1">
        <v>-84.009540000000001</v>
      </c>
    </row>
    <row r="1937" spans="1:24">
      <c r="A1937" s="1">
        <v>1936</v>
      </c>
      <c r="B1937" s="1" t="s">
        <v>3677</v>
      </c>
      <c r="C1937" s="1" t="s">
        <v>3598</v>
      </c>
      <c r="D1937" s="1">
        <v>12.927440000000001</v>
      </c>
      <c r="E1937" s="1">
        <v>-83.754499999999993</v>
      </c>
      <c r="F1937" s="1" t="s">
        <v>3823</v>
      </c>
      <c r="G1937" s="1">
        <v>9</v>
      </c>
      <c r="H1937" s="1" t="s">
        <v>21</v>
      </c>
      <c r="I1937" s="1" t="s">
        <v>22</v>
      </c>
      <c r="J1937" s="1" t="s">
        <v>2851</v>
      </c>
      <c r="L1937" s="1" t="s">
        <v>61</v>
      </c>
      <c r="M1937" s="1" t="s">
        <v>3823</v>
      </c>
      <c r="N1937" s="1">
        <v>9</v>
      </c>
      <c r="O1937" s="1" t="s">
        <v>21</v>
      </c>
      <c r="P1937" s="1" t="s">
        <v>22</v>
      </c>
      <c r="Q1937" s="1" t="s">
        <v>3607</v>
      </c>
      <c r="S1937" s="1" t="s">
        <v>61</v>
      </c>
      <c r="V1937" s="1" t="s">
        <v>3677</v>
      </c>
      <c r="W1937" s="1">
        <v>12.927440000000001</v>
      </c>
      <c r="X1937" s="1">
        <v>-83.754499999999993</v>
      </c>
    </row>
    <row r="1938" spans="1:24">
      <c r="A1938" s="1">
        <v>1937</v>
      </c>
      <c r="B1938" s="1" t="s">
        <v>3678</v>
      </c>
      <c r="C1938" s="1" t="s">
        <v>3598</v>
      </c>
      <c r="D1938" s="1">
        <v>13.012790000000001</v>
      </c>
      <c r="E1938" s="1">
        <v>-84.773899999999998</v>
      </c>
      <c r="F1938" s="1" t="s">
        <v>3822</v>
      </c>
      <c r="G1938" s="1">
        <v>5</v>
      </c>
      <c r="H1938" s="1" t="s">
        <v>21</v>
      </c>
      <c r="I1938" s="1" t="s">
        <v>22</v>
      </c>
      <c r="J1938" s="1" t="s">
        <v>3679</v>
      </c>
      <c r="L1938" s="1" t="s">
        <v>61</v>
      </c>
      <c r="M1938" s="1" t="s">
        <v>3822</v>
      </c>
      <c r="N1938" s="1">
        <v>5</v>
      </c>
      <c r="O1938" s="1" t="s">
        <v>21</v>
      </c>
      <c r="P1938" s="1" t="s">
        <v>22</v>
      </c>
      <c r="Q1938" s="1" t="s">
        <v>3680</v>
      </c>
      <c r="S1938" s="1" t="s">
        <v>61</v>
      </c>
      <c r="V1938" s="1" t="s">
        <v>3678</v>
      </c>
      <c r="W1938" s="1">
        <v>13.012790000000001</v>
      </c>
      <c r="X1938" s="1">
        <v>-84.773899999999998</v>
      </c>
    </row>
    <row r="1939" spans="1:24">
      <c r="A1939" s="1">
        <v>1938</v>
      </c>
      <c r="B1939" s="1" t="s">
        <v>3681</v>
      </c>
      <c r="C1939" s="1" t="s">
        <v>3598</v>
      </c>
      <c r="D1939" s="1">
        <v>13.01268</v>
      </c>
      <c r="E1939" s="1">
        <v>-84.518770000000004</v>
      </c>
      <c r="F1939" s="1" t="s">
        <v>54</v>
      </c>
      <c r="G1939" s="1">
        <v>2</v>
      </c>
      <c r="H1939" s="1" t="s">
        <v>21</v>
      </c>
      <c r="I1939" s="1" t="s">
        <v>22</v>
      </c>
      <c r="J1939" s="1" t="s">
        <v>3613</v>
      </c>
      <c r="L1939" s="1" t="s">
        <v>61</v>
      </c>
      <c r="M1939" s="1" t="s">
        <v>686</v>
      </c>
      <c r="N1939" s="1">
        <v>1</v>
      </c>
      <c r="O1939" s="1" t="s">
        <v>21</v>
      </c>
      <c r="P1939" s="1" t="s">
        <v>25</v>
      </c>
      <c r="Q1939" s="1" t="s">
        <v>3618</v>
      </c>
      <c r="S1939" s="1" t="s">
        <v>21</v>
      </c>
      <c r="V1939" s="1" t="s">
        <v>3681</v>
      </c>
      <c r="W1939" s="1">
        <v>13.01268</v>
      </c>
      <c r="X1939" s="1">
        <v>-84.518770000000004</v>
      </c>
    </row>
    <row r="1940" spans="1:24">
      <c r="A1940" s="1">
        <v>1939</v>
      </c>
      <c r="B1940" s="1" t="s">
        <v>3682</v>
      </c>
      <c r="C1940" s="1" t="s">
        <v>3598</v>
      </c>
      <c r="D1940" s="1">
        <v>13.012600000000001</v>
      </c>
      <c r="E1940" s="1">
        <v>-84.263649999999998</v>
      </c>
      <c r="F1940" s="1" t="s">
        <v>54</v>
      </c>
      <c r="G1940" s="1">
        <v>2</v>
      </c>
      <c r="H1940" s="1" t="s">
        <v>24</v>
      </c>
      <c r="I1940" s="1" t="s">
        <v>22</v>
      </c>
      <c r="J1940" s="1" t="s">
        <v>3626</v>
      </c>
      <c r="L1940" s="1" t="s">
        <v>61</v>
      </c>
      <c r="M1940" s="1" t="s">
        <v>54</v>
      </c>
      <c r="N1940" s="1">
        <v>2</v>
      </c>
      <c r="O1940" s="1" t="s">
        <v>21</v>
      </c>
      <c r="P1940" s="1" t="s">
        <v>25</v>
      </c>
      <c r="Q1940" s="1" t="s">
        <v>3683</v>
      </c>
      <c r="S1940" s="1" t="s">
        <v>21</v>
      </c>
      <c r="V1940" s="1" t="s">
        <v>3682</v>
      </c>
      <c r="W1940" s="1">
        <v>13.012600000000001</v>
      </c>
      <c r="X1940" s="1">
        <v>-84.263649999999998</v>
      </c>
    </row>
    <row r="1941" spans="1:24">
      <c r="A1941" s="1">
        <v>1940</v>
      </c>
      <c r="B1941" s="1" t="s">
        <v>3684</v>
      </c>
      <c r="C1941" s="1" t="s">
        <v>3598</v>
      </c>
      <c r="D1941" s="1">
        <v>13.01248</v>
      </c>
      <c r="E1941" s="1">
        <v>-83.923479999999998</v>
      </c>
      <c r="F1941" s="1" t="s">
        <v>216</v>
      </c>
      <c r="G1941" s="1">
        <v>1</v>
      </c>
      <c r="H1941" s="1" t="s">
        <v>21</v>
      </c>
      <c r="I1941" s="1" t="s">
        <v>22</v>
      </c>
      <c r="J1941" s="1" t="s">
        <v>3626</v>
      </c>
      <c r="L1941" s="1" t="s">
        <v>61</v>
      </c>
      <c r="M1941" s="1" t="s">
        <v>216</v>
      </c>
      <c r="N1941" s="1">
        <v>1</v>
      </c>
      <c r="O1941" s="1" t="s">
        <v>21</v>
      </c>
      <c r="P1941" s="1" t="s">
        <v>25</v>
      </c>
      <c r="Q1941" s="1" t="s">
        <v>3685</v>
      </c>
      <c r="S1941" s="1" t="s">
        <v>21</v>
      </c>
      <c r="V1941" s="1" t="s">
        <v>3684</v>
      </c>
      <c r="W1941" s="1">
        <v>13.01248</v>
      </c>
      <c r="X1941" s="1">
        <v>-83.923479999999998</v>
      </c>
    </row>
    <row r="1942" spans="1:24">
      <c r="A1942" s="1">
        <v>1941</v>
      </c>
      <c r="B1942" s="1" t="s">
        <v>3686</v>
      </c>
      <c r="C1942" s="1" t="s">
        <v>3598</v>
      </c>
      <c r="D1942" s="1">
        <v>13.012370000000001</v>
      </c>
      <c r="E1942" s="1">
        <v>-83.668360000000007</v>
      </c>
      <c r="F1942" s="1" t="s">
        <v>3822</v>
      </c>
      <c r="G1942" s="1">
        <v>4</v>
      </c>
      <c r="H1942" s="1" t="s">
        <v>24</v>
      </c>
      <c r="I1942" s="1" t="s">
        <v>22</v>
      </c>
      <c r="J1942" s="1" t="s">
        <v>3626</v>
      </c>
      <c r="L1942" s="1" t="s">
        <v>61</v>
      </c>
      <c r="M1942" s="1" t="s">
        <v>3822</v>
      </c>
      <c r="N1942" s="1">
        <v>5</v>
      </c>
      <c r="O1942" s="1" t="s">
        <v>21</v>
      </c>
      <c r="P1942" s="1" t="s">
        <v>22</v>
      </c>
      <c r="Q1942" s="1" t="s">
        <v>3607</v>
      </c>
      <c r="S1942" s="1" t="s">
        <v>61</v>
      </c>
      <c r="V1942" s="1" t="s">
        <v>3686</v>
      </c>
      <c r="W1942" s="1">
        <v>13.012370000000001</v>
      </c>
      <c r="X1942" s="1">
        <v>-83.668360000000007</v>
      </c>
    </row>
    <row r="1943" spans="1:24">
      <c r="A1943" s="1">
        <v>1942</v>
      </c>
      <c r="B1943" s="1" t="s">
        <v>3687</v>
      </c>
      <c r="C1943" s="1" t="s">
        <v>3598</v>
      </c>
      <c r="D1943" s="1">
        <v>13.09754</v>
      </c>
      <c r="E1943" s="1">
        <v>-84.09451</v>
      </c>
      <c r="F1943" s="1" t="s">
        <v>54</v>
      </c>
      <c r="G1943" s="1">
        <v>2</v>
      </c>
      <c r="H1943" s="1" t="s">
        <v>21</v>
      </c>
      <c r="I1943" s="1" t="s">
        <v>22</v>
      </c>
      <c r="J1943" s="1" t="s">
        <v>3620</v>
      </c>
      <c r="L1943" s="1" t="s">
        <v>61</v>
      </c>
      <c r="M1943" s="1" t="s">
        <v>216</v>
      </c>
      <c r="N1943" s="1">
        <v>2</v>
      </c>
      <c r="O1943" s="1" t="s">
        <v>24</v>
      </c>
      <c r="P1943" s="1" t="s">
        <v>25</v>
      </c>
      <c r="Q1943" s="1" t="s">
        <v>3685</v>
      </c>
      <c r="S1943" s="1" t="s">
        <v>21</v>
      </c>
      <c r="V1943" s="1" t="s">
        <v>3687</v>
      </c>
      <c r="W1943" s="1">
        <v>13.09754</v>
      </c>
      <c r="X1943" s="1">
        <v>-84.09451</v>
      </c>
    </row>
    <row r="1944" spans="1:24">
      <c r="A1944" s="1">
        <v>1943</v>
      </c>
      <c r="B1944" s="1" t="s">
        <v>3688</v>
      </c>
      <c r="C1944" s="1" t="s">
        <v>3598</v>
      </c>
      <c r="D1944" s="1">
        <v>13.097429999999999</v>
      </c>
      <c r="E1944" s="1">
        <v>-83.839479999999995</v>
      </c>
      <c r="F1944" s="1" t="s">
        <v>216</v>
      </c>
      <c r="G1944" s="1">
        <v>2</v>
      </c>
      <c r="H1944" s="1" t="s">
        <v>21</v>
      </c>
      <c r="I1944" s="1" t="s">
        <v>22</v>
      </c>
      <c r="J1944" s="1" t="s">
        <v>3626</v>
      </c>
      <c r="L1944" s="1" t="s">
        <v>61</v>
      </c>
      <c r="M1944" s="1" t="s">
        <v>216</v>
      </c>
      <c r="N1944" s="1">
        <v>2</v>
      </c>
      <c r="O1944" s="1" t="s">
        <v>21</v>
      </c>
      <c r="P1944" s="1" t="s">
        <v>25</v>
      </c>
      <c r="Q1944" s="1" t="s">
        <v>3689</v>
      </c>
      <c r="S1944" s="1" t="s">
        <v>21</v>
      </c>
      <c r="V1944" s="1" t="s">
        <v>3688</v>
      </c>
      <c r="W1944" s="1">
        <v>13.097429999999999</v>
      </c>
      <c r="X1944" s="1">
        <v>-83.839479999999995</v>
      </c>
    </row>
    <row r="1945" spans="1:24">
      <c r="A1945" s="1">
        <v>1944</v>
      </c>
      <c r="B1945" s="1" t="s">
        <v>3690</v>
      </c>
      <c r="C1945" s="1" t="s">
        <v>3598</v>
      </c>
      <c r="D1945" s="1">
        <v>12.50217</v>
      </c>
      <c r="E1945" s="1">
        <v>-84.136229999999998</v>
      </c>
      <c r="F1945" s="1" t="s">
        <v>54</v>
      </c>
      <c r="G1945" s="1">
        <v>2</v>
      </c>
      <c r="H1945" s="1" t="s">
        <v>21</v>
      </c>
      <c r="I1945" s="1" t="s">
        <v>22</v>
      </c>
      <c r="J1945" s="1" t="s">
        <v>3579</v>
      </c>
      <c r="L1945" s="1" t="s">
        <v>61</v>
      </c>
      <c r="M1945" s="1" t="s">
        <v>216</v>
      </c>
      <c r="N1945" s="1">
        <v>1</v>
      </c>
      <c r="O1945" s="1" t="s">
        <v>21</v>
      </c>
      <c r="P1945" s="1" t="s">
        <v>22</v>
      </c>
      <c r="Q1945" s="1" t="s">
        <v>3607</v>
      </c>
      <c r="S1945" s="1" t="s">
        <v>61</v>
      </c>
      <c r="V1945" s="1" t="s">
        <v>3690</v>
      </c>
      <c r="W1945" s="1">
        <v>12.50217</v>
      </c>
      <c r="X1945" s="1">
        <v>-84.136229999999998</v>
      </c>
    </row>
    <row r="1946" spans="1:24">
      <c r="A1946" s="1">
        <v>1945</v>
      </c>
      <c r="B1946" s="1" t="s">
        <v>3691</v>
      </c>
      <c r="C1946" s="1" t="s">
        <v>3598</v>
      </c>
      <c r="D1946" s="1">
        <v>12.50299</v>
      </c>
      <c r="E1946" s="1">
        <v>-83.881100000000004</v>
      </c>
      <c r="F1946" s="1" t="s">
        <v>3822</v>
      </c>
      <c r="G1946" s="1">
        <v>5</v>
      </c>
      <c r="H1946" s="1" t="s">
        <v>24</v>
      </c>
      <c r="I1946" s="1" t="s">
        <v>22</v>
      </c>
      <c r="J1946" s="1" t="s">
        <v>3579</v>
      </c>
      <c r="L1946" s="1" t="s">
        <v>61</v>
      </c>
      <c r="M1946" s="1" t="s">
        <v>216</v>
      </c>
      <c r="N1946" s="1">
        <v>2</v>
      </c>
      <c r="O1946" s="1" t="s">
        <v>21</v>
      </c>
      <c r="P1946" s="1" t="s">
        <v>25</v>
      </c>
      <c r="Q1946" s="1" t="s">
        <v>3692</v>
      </c>
      <c r="S1946" s="1" t="s">
        <v>21</v>
      </c>
      <c r="V1946" s="1" t="s">
        <v>3691</v>
      </c>
      <c r="W1946" s="1">
        <v>12.50299</v>
      </c>
      <c r="X1946" s="1">
        <v>-83.881100000000004</v>
      </c>
    </row>
    <row r="1947" spans="1:24">
      <c r="A1947" s="1">
        <v>1946</v>
      </c>
      <c r="B1947" s="1" t="s">
        <v>3693</v>
      </c>
      <c r="C1947" s="1" t="s">
        <v>3598</v>
      </c>
      <c r="D1947" s="1">
        <v>12.50192</v>
      </c>
      <c r="E1947" s="1">
        <v>-83.627110000000002</v>
      </c>
      <c r="F1947" s="1" t="s">
        <v>216</v>
      </c>
      <c r="G1947" s="1">
        <v>2</v>
      </c>
      <c r="H1947" s="1" t="s">
        <v>21</v>
      </c>
      <c r="I1947" s="1" t="s">
        <v>22</v>
      </c>
      <c r="J1947" s="1" t="s">
        <v>3579</v>
      </c>
      <c r="L1947" s="1" t="s">
        <v>61</v>
      </c>
      <c r="M1947" s="1" t="s">
        <v>216</v>
      </c>
      <c r="N1947" s="1">
        <v>0</v>
      </c>
      <c r="O1947" s="1" t="s">
        <v>21</v>
      </c>
      <c r="P1947" s="1" t="s">
        <v>22</v>
      </c>
      <c r="Q1947" s="1" t="s">
        <v>3607</v>
      </c>
      <c r="S1947" s="1" t="s">
        <v>61</v>
      </c>
      <c r="V1947" s="1" t="s">
        <v>3693</v>
      </c>
      <c r="W1947" s="1">
        <v>12.50192</v>
      </c>
      <c r="X1947" s="1">
        <v>-83.627110000000002</v>
      </c>
    </row>
    <row r="1948" spans="1:24">
      <c r="A1948" s="1">
        <v>1947</v>
      </c>
      <c r="B1948" s="1" t="s">
        <v>3694</v>
      </c>
      <c r="C1948" s="1" t="s">
        <v>3598</v>
      </c>
      <c r="D1948" s="1">
        <v>12.58813</v>
      </c>
      <c r="E1948" s="1">
        <v>-84.562190000000001</v>
      </c>
      <c r="F1948" s="1" t="s">
        <v>216</v>
      </c>
      <c r="G1948" s="1">
        <v>2</v>
      </c>
      <c r="H1948" s="1" t="s">
        <v>21</v>
      </c>
      <c r="I1948" s="1" t="s">
        <v>22</v>
      </c>
      <c r="J1948" s="1" t="s">
        <v>3604</v>
      </c>
      <c r="L1948" s="1" t="s">
        <v>61</v>
      </c>
      <c r="M1948" s="1" t="s">
        <v>216</v>
      </c>
      <c r="N1948" s="1">
        <v>1</v>
      </c>
      <c r="O1948" s="1" t="s">
        <v>21</v>
      </c>
      <c r="P1948" s="1" t="s">
        <v>25</v>
      </c>
      <c r="Q1948" s="1" t="s">
        <v>3695</v>
      </c>
      <c r="S1948" s="1" t="s">
        <v>21</v>
      </c>
      <c r="V1948" s="1" t="s">
        <v>3694</v>
      </c>
      <c r="W1948" s="1">
        <v>12.58813</v>
      </c>
      <c r="X1948" s="1">
        <v>-84.562190000000001</v>
      </c>
    </row>
    <row r="1949" spans="1:24">
      <c r="A1949" s="1">
        <v>1948</v>
      </c>
      <c r="B1949" s="1" t="s">
        <v>3696</v>
      </c>
      <c r="C1949" s="1" t="s">
        <v>3598</v>
      </c>
      <c r="D1949" s="1">
        <v>12.587249999999999</v>
      </c>
      <c r="E1949" s="1">
        <v>-84.307149999999993</v>
      </c>
      <c r="F1949" s="1" t="s">
        <v>216</v>
      </c>
      <c r="G1949" s="1">
        <v>1</v>
      </c>
      <c r="H1949" s="1" t="s">
        <v>21</v>
      </c>
      <c r="I1949" s="1" t="s">
        <v>22</v>
      </c>
      <c r="J1949" s="1" t="s">
        <v>3604</v>
      </c>
      <c r="L1949" s="1" t="s">
        <v>61</v>
      </c>
      <c r="M1949" s="1" t="s">
        <v>216</v>
      </c>
      <c r="N1949" s="1">
        <v>2</v>
      </c>
      <c r="O1949" s="1" t="s">
        <v>21</v>
      </c>
      <c r="P1949" s="1" t="s">
        <v>25</v>
      </c>
      <c r="Q1949" s="1" t="s">
        <v>3648</v>
      </c>
      <c r="S1949" s="1" t="s">
        <v>21</v>
      </c>
      <c r="V1949" s="1" t="s">
        <v>3696</v>
      </c>
      <c r="W1949" s="1">
        <v>12.587249999999999</v>
      </c>
      <c r="X1949" s="1">
        <v>-84.307149999999993</v>
      </c>
    </row>
    <row r="1950" spans="1:24">
      <c r="A1950" s="1">
        <v>1949</v>
      </c>
      <c r="B1950" s="1" t="s">
        <v>3697</v>
      </c>
      <c r="C1950" s="1" t="s">
        <v>3598</v>
      </c>
      <c r="D1950" s="1">
        <v>12.58803</v>
      </c>
      <c r="E1950" s="1">
        <v>-84.052109999999999</v>
      </c>
      <c r="F1950" s="1" t="s">
        <v>3822</v>
      </c>
      <c r="G1950" s="1">
        <v>5</v>
      </c>
      <c r="H1950" s="1" t="s">
        <v>21</v>
      </c>
      <c r="I1950" s="1" t="s">
        <v>22</v>
      </c>
      <c r="J1950" s="1" t="s">
        <v>3579</v>
      </c>
      <c r="L1950" s="1" t="s">
        <v>61</v>
      </c>
      <c r="M1950" s="1" t="s">
        <v>54</v>
      </c>
      <c r="N1950" s="1">
        <v>1</v>
      </c>
      <c r="O1950" s="1" t="s">
        <v>21</v>
      </c>
      <c r="P1950" s="1" t="s">
        <v>25</v>
      </c>
      <c r="Q1950" s="1" t="s">
        <v>3650</v>
      </c>
      <c r="S1950" s="1" t="s">
        <v>61</v>
      </c>
      <c r="V1950" s="1" t="s">
        <v>3697</v>
      </c>
      <c r="W1950" s="1">
        <v>12.58803</v>
      </c>
      <c r="X1950" s="1">
        <v>-84.052109999999999</v>
      </c>
    </row>
    <row r="1951" spans="1:24">
      <c r="A1951" s="1">
        <v>1950</v>
      </c>
      <c r="B1951" s="1" t="s">
        <v>3698</v>
      </c>
      <c r="C1951" s="1" t="s">
        <v>3598</v>
      </c>
      <c r="D1951" s="1">
        <v>12.58699</v>
      </c>
      <c r="E1951" s="1">
        <v>-83.797079999999994</v>
      </c>
      <c r="F1951" s="1" t="s">
        <v>3822</v>
      </c>
      <c r="G1951" s="1">
        <v>6</v>
      </c>
      <c r="H1951" s="1" t="s">
        <v>21</v>
      </c>
      <c r="I1951" s="1" t="s">
        <v>22</v>
      </c>
      <c r="J1951" s="1" t="s">
        <v>3579</v>
      </c>
      <c r="L1951" s="1" t="s">
        <v>61</v>
      </c>
      <c r="M1951" s="1" t="s">
        <v>3823</v>
      </c>
      <c r="N1951" s="1">
        <v>8</v>
      </c>
      <c r="O1951" s="1" t="s">
        <v>21</v>
      </c>
      <c r="P1951" s="1" t="s">
        <v>22</v>
      </c>
      <c r="Q1951" s="1" t="s">
        <v>3607</v>
      </c>
      <c r="S1951" s="1" t="s">
        <v>61</v>
      </c>
      <c r="V1951" s="1" t="s">
        <v>3698</v>
      </c>
      <c r="W1951" s="1">
        <v>12.58699</v>
      </c>
      <c r="X1951" s="1">
        <v>-83.797079999999994</v>
      </c>
    </row>
    <row r="1952" spans="1:24">
      <c r="A1952" s="1">
        <v>1951</v>
      </c>
      <c r="B1952" s="1" t="s">
        <v>3699</v>
      </c>
      <c r="C1952" s="1" t="s">
        <v>3598</v>
      </c>
      <c r="D1952" s="1">
        <v>12.672319999999999</v>
      </c>
      <c r="E1952" s="1">
        <v>-84.476339999999993</v>
      </c>
      <c r="F1952" s="1" t="s">
        <v>3823</v>
      </c>
      <c r="G1952" s="1">
        <v>9</v>
      </c>
      <c r="H1952" s="1" t="s">
        <v>21</v>
      </c>
      <c r="I1952" s="1" t="s">
        <v>22</v>
      </c>
      <c r="J1952" s="1" t="s">
        <v>3604</v>
      </c>
      <c r="L1952" s="1" t="s">
        <v>61</v>
      </c>
      <c r="M1952" s="1" t="s">
        <v>3823</v>
      </c>
      <c r="N1952" s="1">
        <v>9</v>
      </c>
      <c r="O1952" s="1" t="s">
        <v>21</v>
      </c>
      <c r="P1952" s="1" t="s">
        <v>25</v>
      </c>
      <c r="Q1952" s="1" t="s">
        <v>3646</v>
      </c>
      <c r="S1952" s="1" t="s">
        <v>21</v>
      </c>
      <c r="V1952" s="1" t="s">
        <v>3699</v>
      </c>
      <c r="W1952" s="1">
        <v>12.672319999999999</v>
      </c>
      <c r="X1952" s="1">
        <v>-84.476339999999993</v>
      </c>
    </row>
    <row r="1953" spans="1:24">
      <c r="A1953" s="1">
        <v>1952</v>
      </c>
      <c r="B1953" s="1" t="s">
        <v>3700</v>
      </c>
      <c r="C1953" s="1" t="s">
        <v>3598</v>
      </c>
      <c r="D1953" s="1">
        <v>12.67305</v>
      </c>
      <c r="E1953" s="1">
        <v>-84.221220000000002</v>
      </c>
      <c r="F1953" s="1" t="s">
        <v>216</v>
      </c>
      <c r="G1953" s="1">
        <v>0</v>
      </c>
      <c r="H1953" s="1" t="s">
        <v>21</v>
      </c>
      <c r="I1953" s="1" t="s">
        <v>22</v>
      </c>
      <c r="J1953" s="1" t="s">
        <v>3604</v>
      </c>
      <c r="L1953" s="1" t="s">
        <v>61</v>
      </c>
      <c r="M1953" s="1" t="s">
        <v>216</v>
      </c>
      <c r="N1953" s="1">
        <v>2</v>
      </c>
      <c r="O1953" s="1" t="s">
        <v>21</v>
      </c>
      <c r="P1953" s="1" t="s">
        <v>22</v>
      </c>
      <c r="Q1953" s="1" t="s">
        <v>3607</v>
      </c>
      <c r="S1953" s="1" t="s">
        <v>61</v>
      </c>
      <c r="V1953" s="1" t="s">
        <v>3700</v>
      </c>
      <c r="W1953" s="1">
        <v>12.67305</v>
      </c>
      <c r="X1953" s="1">
        <v>-84.221220000000002</v>
      </c>
    </row>
    <row r="1954" spans="1:24">
      <c r="A1954" s="1">
        <v>1953</v>
      </c>
      <c r="B1954" s="1" t="s">
        <v>3701</v>
      </c>
      <c r="C1954" s="1" t="s">
        <v>3598</v>
      </c>
      <c r="D1954" s="1">
        <v>12.67206</v>
      </c>
      <c r="E1954" s="1">
        <v>-83.966099999999997</v>
      </c>
      <c r="F1954" s="1" t="s">
        <v>3823</v>
      </c>
      <c r="G1954" s="1">
        <v>9</v>
      </c>
      <c r="H1954" s="1" t="s">
        <v>21</v>
      </c>
      <c r="I1954" s="1" t="s">
        <v>22</v>
      </c>
      <c r="J1954" s="1" t="s">
        <v>2851</v>
      </c>
      <c r="L1954" s="1" t="s">
        <v>61</v>
      </c>
      <c r="M1954" s="1" t="s">
        <v>3823</v>
      </c>
      <c r="N1954" s="1">
        <v>9</v>
      </c>
      <c r="O1954" s="1" t="s">
        <v>21</v>
      </c>
      <c r="P1954" s="1" t="s">
        <v>22</v>
      </c>
      <c r="Q1954" s="1" t="s">
        <v>3607</v>
      </c>
      <c r="S1954" s="1" t="s">
        <v>61</v>
      </c>
      <c r="V1954" s="1" t="s">
        <v>3701</v>
      </c>
      <c r="W1954" s="1">
        <v>12.67206</v>
      </c>
      <c r="X1954" s="1">
        <v>-83.966099999999997</v>
      </c>
    </row>
    <row r="1955" spans="1:24">
      <c r="A1955" s="1">
        <v>1954</v>
      </c>
      <c r="B1955" s="1" t="s">
        <v>3702</v>
      </c>
      <c r="C1955" s="1" t="s">
        <v>3598</v>
      </c>
      <c r="D1955" s="1">
        <v>12.672940000000001</v>
      </c>
      <c r="E1955" s="1">
        <v>-83.710970000000003</v>
      </c>
      <c r="F1955" s="1" t="s">
        <v>3823</v>
      </c>
      <c r="G1955" s="1">
        <v>9</v>
      </c>
      <c r="H1955" s="1" t="s">
        <v>21</v>
      </c>
      <c r="I1955" s="1" t="s">
        <v>22</v>
      </c>
      <c r="J1955" s="1" t="s">
        <v>3579</v>
      </c>
      <c r="L1955" s="1" t="s">
        <v>61</v>
      </c>
      <c r="M1955" s="1" t="s">
        <v>3823</v>
      </c>
      <c r="N1955" s="1">
        <v>9</v>
      </c>
      <c r="O1955" s="1" t="s">
        <v>21</v>
      </c>
      <c r="P1955" s="1" t="s">
        <v>25</v>
      </c>
      <c r="Q1955" s="1" t="s">
        <v>3658</v>
      </c>
      <c r="S1955" s="1" t="s">
        <v>21</v>
      </c>
      <c r="V1955" s="1" t="s">
        <v>3702</v>
      </c>
      <c r="W1955" s="1">
        <v>12.672940000000001</v>
      </c>
      <c r="X1955" s="1">
        <v>-83.710970000000003</v>
      </c>
    </row>
    <row r="1956" spans="1:24">
      <c r="A1956" s="1">
        <v>1955</v>
      </c>
      <c r="B1956" s="1" t="s">
        <v>3703</v>
      </c>
      <c r="C1956" s="1" t="s">
        <v>3598</v>
      </c>
      <c r="D1956" s="1">
        <v>12.75811</v>
      </c>
      <c r="E1956" s="1">
        <v>-84.562150000000003</v>
      </c>
      <c r="F1956" s="1" t="s">
        <v>3823</v>
      </c>
      <c r="G1956" s="1">
        <v>8</v>
      </c>
      <c r="H1956" s="1" t="s">
        <v>21</v>
      </c>
      <c r="I1956" s="1" t="s">
        <v>22</v>
      </c>
      <c r="J1956" s="1" t="s">
        <v>3604</v>
      </c>
      <c r="L1956" s="1" t="s">
        <v>61</v>
      </c>
      <c r="M1956" s="1" t="s">
        <v>216</v>
      </c>
      <c r="N1956" s="1">
        <v>2</v>
      </c>
      <c r="O1956" s="1" t="s">
        <v>21</v>
      </c>
      <c r="P1956" s="1" t="s">
        <v>25</v>
      </c>
      <c r="Q1956" s="1" t="s">
        <v>3704</v>
      </c>
      <c r="S1956" s="1" t="s">
        <v>21</v>
      </c>
      <c r="V1956" s="1" t="s">
        <v>3703</v>
      </c>
      <c r="W1956" s="1">
        <v>12.75811</v>
      </c>
      <c r="X1956" s="1">
        <v>-84.562150000000003</v>
      </c>
    </row>
    <row r="1957" spans="1:24">
      <c r="A1957" s="1">
        <v>1956</v>
      </c>
      <c r="B1957" s="1" t="s">
        <v>3705</v>
      </c>
      <c r="C1957" s="1" t="s">
        <v>3598</v>
      </c>
      <c r="D1957" s="1">
        <v>12.75723</v>
      </c>
      <c r="E1957" s="1">
        <v>-84.307119999999998</v>
      </c>
      <c r="F1957" s="1" t="s">
        <v>54</v>
      </c>
      <c r="G1957" s="1">
        <v>2</v>
      </c>
      <c r="H1957" s="1" t="s">
        <v>21</v>
      </c>
      <c r="I1957" s="1" t="s">
        <v>22</v>
      </c>
      <c r="J1957" s="1" t="s">
        <v>3604</v>
      </c>
      <c r="L1957" s="1" t="s">
        <v>61</v>
      </c>
      <c r="M1957" s="1" t="s">
        <v>54</v>
      </c>
      <c r="N1957" s="1">
        <v>2</v>
      </c>
      <c r="O1957" s="1" t="s">
        <v>21</v>
      </c>
      <c r="P1957" s="1" t="s">
        <v>25</v>
      </c>
      <c r="Q1957" s="1" t="s">
        <v>3648</v>
      </c>
      <c r="S1957" s="1" t="s">
        <v>21</v>
      </c>
      <c r="V1957" s="1" t="s">
        <v>3705</v>
      </c>
      <c r="W1957" s="1">
        <v>12.75723</v>
      </c>
      <c r="X1957" s="1">
        <v>-84.307119999999998</v>
      </c>
    </row>
    <row r="1958" spans="1:24">
      <c r="A1958" s="1">
        <v>1957</v>
      </c>
      <c r="B1958" s="1" t="s">
        <v>3706</v>
      </c>
      <c r="C1958" s="1" t="s">
        <v>3598</v>
      </c>
      <c r="D1958" s="1">
        <v>12.75802</v>
      </c>
      <c r="E1958" s="1">
        <v>-84.052070000000001</v>
      </c>
      <c r="F1958" s="1" t="s">
        <v>216</v>
      </c>
      <c r="G1958" s="1">
        <v>1</v>
      </c>
      <c r="H1958" s="1" t="s">
        <v>21</v>
      </c>
      <c r="I1958" s="1" t="s">
        <v>22</v>
      </c>
      <c r="J1958" s="1" t="s">
        <v>2851</v>
      </c>
      <c r="L1958" s="1" t="s">
        <v>61</v>
      </c>
      <c r="M1958" s="1" t="s">
        <v>216</v>
      </c>
      <c r="N1958" s="1">
        <v>1</v>
      </c>
      <c r="O1958" s="1" t="s">
        <v>21</v>
      </c>
      <c r="P1958" s="1" t="s">
        <v>22</v>
      </c>
      <c r="Q1958" s="1" t="s">
        <v>3607</v>
      </c>
      <c r="S1958" s="1" t="s">
        <v>61</v>
      </c>
      <c r="V1958" s="1" t="s">
        <v>3706</v>
      </c>
      <c r="W1958" s="1">
        <v>12.75802</v>
      </c>
      <c r="X1958" s="1">
        <v>-84.052070000000001</v>
      </c>
    </row>
    <row r="1959" spans="1:24">
      <c r="A1959" s="1">
        <v>1958</v>
      </c>
      <c r="B1959" s="1" t="s">
        <v>3707</v>
      </c>
      <c r="C1959" s="1" t="s">
        <v>3598</v>
      </c>
      <c r="D1959" s="1">
        <v>12.756959999999999</v>
      </c>
      <c r="E1959" s="1">
        <v>-83.797049999999999</v>
      </c>
      <c r="F1959" s="1" t="s">
        <v>3823</v>
      </c>
      <c r="G1959" s="1">
        <v>9</v>
      </c>
      <c r="H1959" s="1" t="s">
        <v>21</v>
      </c>
      <c r="I1959" s="1" t="s">
        <v>22</v>
      </c>
      <c r="J1959" s="1" t="s">
        <v>3579</v>
      </c>
      <c r="L1959" s="1" t="s">
        <v>61</v>
      </c>
      <c r="M1959" s="1" t="s">
        <v>54</v>
      </c>
      <c r="N1959" s="1">
        <v>2</v>
      </c>
      <c r="O1959" s="1" t="s">
        <v>21</v>
      </c>
      <c r="P1959" s="1" t="s">
        <v>22</v>
      </c>
      <c r="Q1959" s="1" t="s">
        <v>3607</v>
      </c>
      <c r="S1959" s="1" t="s">
        <v>61</v>
      </c>
      <c r="V1959" s="1" t="s">
        <v>3707</v>
      </c>
      <c r="W1959" s="1">
        <v>12.756959999999999</v>
      </c>
      <c r="X1959" s="1">
        <v>-83.797049999999999</v>
      </c>
    </row>
    <row r="1960" spans="1:24">
      <c r="A1960" s="1">
        <v>1959</v>
      </c>
      <c r="B1960" s="1" t="s">
        <v>3708</v>
      </c>
      <c r="C1960" s="1" t="s">
        <v>3598</v>
      </c>
      <c r="D1960" s="1">
        <v>12.8432</v>
      </c>
      <c r="E1960" s="1">
        <v>-85.07159</v>
      </c>
      <c r="F1960" s="1" t="s">
        <v>54</v>
      </c>
      <c r="G1960" s="1">
        <v>2</v>
      </c>
      <c r="H1960" s="1" t="s">
        <v>21</v>
      </c>
      <c r="I1960" s="1" t="s">
        <v>22</v>
      </c>
      <c r="J1960" s="1" t="s">
        <v>3613</v>
      </c>
      <c r="L1960" s="1" t="s">
        <v>61</v>
      </c>
      <c r="M1960" s="1" t="s">
        <v>3822</v>
      </c>
      <c r="N1960" s="1">
        <v>4</v>
      </c>
      <c r="O1960" s="1" t="s">
        <v>24</v>
      </c>
      <c r="P1960" s="1" t="s">
        <v>25</v>
      </c>
      <c r="Q1960" s="1" t="s">
        <v>3709</v>
      </c>
      <c r="S1960" s="1" t="s">
        <v>21</v>
      </c>
      <c r="V1960" s="1" t="s">
        <v>3708</v>
      </c>
      <c r="W1960" s="1">
        <v>12.8432</v>
      </c>
      <c r="X1960" s="1">
        <v>-85.07159</v>
      </c>
    </row>
    <row r="1961" spans="1:24">
      <c r="A1961" s="1">
        <v>1960</v>
      </c>
      <c r="B1961" s="1" t="s">
        <v>3710</v>
      </c>
      <c r="C1961" s="1" t="s">
        <v>3598</v>
      </c>
      <c r="D1961" s="1">
        <v>12.84247</v>
      </c>
      <c r="E1961" s="1">
        <v>-84.816460000000006</v>
      </c>
      <c r="F1961" s="1" t="s">
        <v>216</v>
      </c>
      <c r="G1961" s="1">
        <v>0</v>
      </c>
      <c r="H1961" s="1" t="s">
        <v>21</v>
      </c>
      <c r="I1961" s="1" t="s">
        <v>22</v>
      </c>
      <c r="J1961" s="1" t="s">
        <v>3266</v>
      </c>
      <c r="L1961" s="1" t="s">
        <v>61</v>
      </c>
      <c r="M1961" s="1" t="s">
        <v>216</v>
      </c>
      <c r="N1961" s="1">
        <v>2</v>
      </c>
      <c r="O1961" s="1" t="s">
        <v>21</v>
      </c>
      <c r="P1961" s="1" t="s">
        <v>25</v>
      </c>
      <c r="Q1961" s="1" t="s">
        <v>3599</v>
      </c>
      <c r="S1961" s="1" t="s">
        <v>21</v>
      </c>
      <c r="V1961" s="1" t="s">
        <v>3710</v>
      </c>
      <c r="W1961" s="1">
        <v>12.84247</v>
      </c>
      <c r="X1961" s="1">
        <v>-84.816460000000006</v>
      </c>
    </row>
    <row r="1962" spans="1:24">
      <c r="A1962" s="1">
        <v>1961</v>
      </c>
      <c r="B1962" s="1" t="s">
        <v>3711</v>
      </c>
      <c r="C1962" s="1" t="s">
        <v>3598</v>
      </c>
      <c r="D1962" s="1">
        <v>12.8431</v>
      </c>
      <c r="E1962" s="1">
        <v>-84.561340000000001</v>
      </c>
      <c r="F1962" s="1" t="s">
        <v>54</v>
      </c>
      <c r="G1962" s="1">
        <v>2</v>
      </c>
      <c r="H1962" s="1" t="s">
        <v>24</v>
      </c>
      <c r="I1962" s="1" t="s">
        <v>22</v>
      </c>
      <c r="J1962" s="1" t="s">
        <v>3601</v>
      </c>
      <c r="L1962" s="1" t="s">
        <v>61</v>
      </c>
      <c r="M1962" s="1" t="s">
        <v>54</v>
      </c>
      <c r="N1962" s="1">
        <v>2</v>
      </c>
      <c r="O1962" s="1" t="s">
        <v>21</v>
      </c>
      <c r="P1962" s="1" t="s">
        <v>25</v>
      </c>
      <c r="Q1962" s="1" t="s">
        <v>3712</v>
      </c>
      <c r="S1962" s="1" t="s">
        <v>21</v>
      </c>
      <c r="V1962" s="1" t="s">
        <v>3711</v>
      </c>
      <c r="W1962" s="1">
        <v>12.8431</v>
      </c>
      <c r="X1962" s="1">
        <v>-84.561340000000001</v>
      </c>
    </row>
    <row r="1963" spans="1:24">
      <c r="A1963" s="1">
        <v>1962</v>
      </c>
      <c r="B1963" s="1" t="s">
        <v>3713</v>
      </c>
      <c r="C1963" s="1" t="s">
        <v>3598</v>
      </c>
      <c r="D1963" s="1">
        <v>12.843030000000001</v>
      </c>
      <c r="E1963" s="1">
        <v>-84.221170000000001</v>
      </c>
      <c r="F1963" s="1" t="s">
        <v>3822</v>
      </c>
      <c r="G1963" s="1">
        <v>4</v>
      </c>
      <c r="H1963" s="1" t="s">
        <v>61</v>
      </c>
      <c r="I1963" s="1" t="s">
        <v>22</v>
      </c>
      <c r="J1963" s="1" t="s">
        <v>3714</v>
      </c>
      <c r="L1963" s="1" t="s">
        <v>61</v>
      </c>
      <c r="M1963" s="1" t="s">
        <v>3822</v>
      </c>
      <c r="N1963" s="1">
        <v>4</v>
      </c>
      <c r="O1963" s="1" t="s">
        <v>61</v>
      </c>
      <c r="P1963" s="1" t="s">
        <v>25</v>
      </c>
      <c r="Q1963" s="1" t="s">
        <v>3669</v>
      </c>
      <c r="S1963" s="1" t="s">
        <v>21</v>
      </c>
      <c r="V1963" s="1" t="s">
        <v>3713</v>
      </c>
      <c r="W1963" s="1">
        <v>12.843030000000001</v>
      </c>
      <c r="X1963" s="1">
        <v>-84.221170000000001</v>
      </c>
    </row>
    <row r="1964" spans="1:24">
      <c r="A1964" s="1">
        <v>1963</v>
      </c>
      <c r="B1964" s="1" t="s">
        <v>3715</v>
      </c>
      <c r="C1964" s="1" t="s">
        <v>3598</v>
      </c>
      <c r="D1964" s="1">
        <v>12.842029999999999</v>
      </c>
      <c r="E1964" s="1">
        <v>-83.966049999999996</v>
      </c>
      <c r="F1964" s="1" t="s">
        <v>3823</v>
      </c>
      <c r="G1964" s="1">
        <v>9</v>
      </c>
      <c r="H1964" s="1" t="s">
        <v>21</v>
      </c>
      <c r="I1964" s="1" t="s">
        <v>22</v>
      </c>
      <c r="J1964" s="1" t="s">
        <v>2851</v>
      </c>
      <c r="L1964" s="1" t="s">
        <v>61</v>
      </c>
      <c r="M1964" s="1" t="s">
        <v>3823</v>
      </c>
      <c r="N1964" s="1">
        <v>9</v>
      </c>
      <c r="O1964" s="1" t="s">
        <v>21</v>
      </c>
      <c r="P1964" s="1" t="s">
        <v>22</v>
      </c>
      <c r="Q1964" s="1" t="s">
        <v>3607</v>
      </c>
      <c r="S1964" s="1" t="s">
        <v>61</v>
      </c>
      <c r="V1964" s="1" t="s">
        <v>3715</v>
      </c>
      <c r="W1964" s="1">
        <v>12.842029999999999</v>
      </c>
      <c r="X1964" s="1">
        <v>-83.966049999999996</v>
      </c>
    </row>
    <row r="1965" spans="1:24">
      <c r="A1965" s="1">
        <v>1964</v>
      </c>
      <c r="B1965" s="1" t="s">
        <v>3716</v>
      </c>
      <c r="C1965" s="1" t="s">
        <v>3598</v>
      </c>
      <c r="D1965" s="1">
        <v>12.842930000000001</v>
      </c>
      <c r="E1965" s="1">
        <v>-83.710920000000002</v>
      </c>
      <c r="F1965" s="1" t="s">
        <v>20</v>
      </c>
      <c r="G1965" s="1">
        <v>0</v>
      </c>
      <c r="H1965" s="1" t="s">
        <v>21</v>
      </c>
      <c r="I1965" s="1" t="s">
        <v>22</v>
      </c>
      <c r="J1965" s="1" t="s">
        <v>3626</v>
      </c>
      <c r="L1965" s="1" t="s">
        <v>61</v>
      </c>
      <c r="M1965" s="1" t="s">
        <v>20</v>
      </c>
      <c r="N1965" s="1">
        <v>0</v>
      </c>
      <c r="O1965" s="1" t="s">
        <v>21</v>
      </c>
      <c r="P1965" s="1" t="s">
        <v>22</v>
      </c>
      <c r="Q1965" s="1" t="s">
        <v>3607</v>
      </c>
      <c r="S1965" s="1" t="s">
        <v>61</v>
      </c>
      <c r="V1965" s="1" t="s">
        <v>3716</v>
      </c>
      <c r="W1965" s="1">
        <v>12.842930000000001</v>
      </c>
      <c r="X1965" s="1">
        <v>-83.710920000000002</v>
      </c>
    </row>
    <row r="1966" spans="1:24">
      <c r="A1966" s="1">
        <v>1965</v>
      </c>
      <c r="B1966" s="1" t="s">
        <v>3717</v>
      </c>
      <c r="C1966" s="1" t="s">
        <v>3598</v>
      </c>
      <c r="D1966" s="1">
        <v>12.9282</v>
      </c>
      <c r="E1966" s="1">
        <v>-85.072199999999995</v>
      </c>
      <c r="F1966" s="1" t="s">
        <v>54</v>
      </c>
      <c r="G1966" s="1">
        <v>1</v>
      </c>
      <c r="H1966" s="1" t="s">
        <v>21</v>
      </c>
      <c r="I1966" s="1" t="s">
        <v>22</v>
      </c>
      <c r="J1966" s="1" t="s">
        <v>3613</v>
      </c>
      <c r="L1966" s="1" t="s">
        <v>61</v>
      </c>
      <c r="M1966" s="1" t="s">
        <v>54</v>
      </c>
      <c r="N1966" s="1">
        <v>2</v>
      </c>
      <c r="O1966" s="1" t="s">
        <v>21</v>
      </c>
      <c r="P1966" s="1" t="s">
        <v>25</v>
      </c>
      <c r="Q1966" s="1" t="s">
        <v>3709</v>
      </c>
      <c r="S1966" s="1" t="s">
        <v>21</v>
      </c>
      <c r="V1966" s="1" t="s">
        <v>3717</v>
      </c>
      <c r="W1966" s="1">
        <v>12.9282</v>
      </c>
      <c r="X1966" s="1">
        <v>-85.072199999999995</v>
      </c>
    </row>
    <row r="1967" spans="1:24">
      <c r="A1967" s="1">
        <v>1966</v>
      </c>
      <c r="B1967" s="1" t="s">
        <v>3718</v>
      </c>
      <c r="C1967" s="1" t="s">
        <v>3598</v>
      </c>
      <c r="D1967" s="1">
        <v>12.92747</v>
      </c>
      <c r="E1967" s="1">
        <v>-84.817160000000001</v>
      </c>
      <c r="F1967" s="1" t="s">
        <v>3822</v>
      </c>
      <c r="G1967" s="1">
        <v>5</v>
      </c>
      <c r="H1967" s="1" t="s">
        <v>21</v>
      </c>
      <c r="I1967" s="1" t="s">
        <v>22</v>
      </c>
      <c r="J1967" s="1" t="s">
        <v>3266</v>
      </c>
      <c r="L1967" s="1" t="s">
        <v>61</v>
      </c>
      <c r="M1967" s="1" t="s">
        <v>216</v>
      </c>
      <c r="N1967" s="1">
        <v>0</v>
      </c>
      <c r="O1967" s="1" t="s">
        <v>24</v>
      </c>
      <c r="P1967" s="1" t="s">
        <v>25</v>
      </c>
      <c r="Q1967" s="1" t="s">
        <v>3599</v>
      </c>
      <c r="S1967" s="1" t="s">
        <v>21</v>
      </c>
      <c r="V1967" s="1" t="s">
        <v>3718</v>
      </c>
      <c r="W1967" s="1">
        <v>12.92747</v>
      </c>
      <c r="X1967" s="1">
        <v>-84.817160000000001</v>
      </c>
    </row>
    <row r="1968" spans="1:24">
      <c r="A1968" s="1">
        <v>1967</v>
      </c>
      <c r="B1968" s="1" t="s">
        <v>3719</v>
      </c>
      <c r="C1968" s="1" t="s">
        <v>3598</v>
      </c>
      <c r="D1968" s="1">
        <v>12.928100000000001</v>
      </c>
      <c r="E1968" s="1">
        <v>-84.562119999999993</v>
      </c>
      <c r="F1968" s="1" t="s">
        <v>54</v>
      </c>
      <c r="G1968" s="1">
        <v>2</v>
      </c>
      <c r="H1968" s="1" t="s">
        <v>61</v>
      </c>
      <c r="I1968" s="1" t="s">
        <v>22</v>
      </c>
      <c r="J1968" s="1" t="s">
        <v>3714</v>
      </c>
      <c r="L1968" s="1" t="s">
        <v>61</v>
      </c>
      <c r="M1968" s="1" t="s">
        <v>54</v>
      </c>
      <c r="N1968" s="1">
        <v>2</v>
      </c>
      <c r="O1968" s="1" t="s">
        <v>61</v>
      </c>
      <c r="P1968" s="1" t="s">
        <v>25</v>
      </c>
      <c r="Q1968" s="1" t="s">
        <v>3602</v>
      </c>
      <c r="S1968" s="1" t="s">
        <v>61</v>
      </c>
      <c r="V1968" s="1" t="s">
        <v>3719</v>
      </c>
      <c r="W1968" s="1">
        <v>12.928100000000001</v>
      </c>
      <c r="X1968" s="1">
        <v>-84.562119999999993</v>
      </c>
    </row>
    <row r="1969" spans="1:24">
      <c r="A1969" s="1">
        <v>1968</v>
      </c>
      <c r="B1969" s="1" t="s">
        <v>3720</v>
      </c>
      <c r="C1969" s="1" t="s">
        <v>3598</v>
      </c>
      <c r="D1969" s="1">
        <v>12.927199999999999</v>
      </c>
      <c r="E1969" s="1">
        <v>-84.307079999999999</v>
      </c>
      <c r="F1969" s="1" t="s">
        <v>216</v>
      </c>
      <c r="G1969" s="1">
        <v>1</v>
      </c>
      <c r="H1969" s="1" t="s">
        <v>61</v>
      </c>
      <c r="I1969" s="1" t="s">
        <v>22</v>
      </c>
      <c r="J1969" s="1" t="s">
        <v>2730</v>
      </c>
      <c r="L1969" s="1" t="s">
        <v>61</v>
      </c>
      <c r="M1969" s="1" t="s">
        <v>216</v>
      </c>
      <c r="N1969" s="1">
        <v>1</v>
      </c>
      <c r="O1969" s="1" t="s">
        <v>21</v>
      </c>
      <c r="P1969" s="1" t="s">
        <v>22</v>
      </c>
      <c r="Q1969" s="1" t="s">
        <v>3611</v>
      </c>
      <c r="S1969" s="1" t="s">
        <v>61</v>
      </c>
      <c r="V1969" s="1" t="s">
        <v>3720</v>
      </c>
      <c r="W1969" s="1">
        <v>12.927199999999999</v>
      </c>
      <c r="X1969" s="1">
        <v>-84.307079999999999</v>
      </c>
    </row>
    <row r="1970" spans="1:24">
      <c r="A1970" s="1">
        <v>1969</v>
      </c>
      <c r="B1970" s="1" t="s">
        <v>3721</v>
      </c>
      <c r="C1970" s="1" t="s">
        <v>3598</v>
      </c>
      <c r="D1970" s="1">
        <v>12.927110000000001</v>
      </c>
      <c r="E1970" s="1">
        <v>-84.137060000000005</v>
      </c>
      <c r="F1970" s="1" t="s">
        <v>3823</v>
      </c>
      <c r="G1970" s="1">
        <v>9</v>
      </c>
      <c r="H1970" s="1" t="s">
        <v>21</v>
      </c>
      <c r="I1970" s="1" t="s">
        <v>22</v>
      </c>
      <c r="J1970" s="1" t="s">
        <v>3626</v>
      </c>
      <c r="L1970" s="1" t="s">
        <v>61</v>
      </c>
      <c r="M1970" s="1" t="s">
        <v>3822</v>
      </c>
      <c r="N1970" s="1">
        <v>6</v>
      </c>
      <c r="O1970" s="1" t="s">
        <v>21</v>
      </c>
      <c r="P1970" s="1" t="s">
        <v>22</v>
      </c>
      <c r="Q1970" s="1" t="s">
        <v>3722</v>
      </c>
      <c r="S1970" s="1" t="s">
        <v>61</v>
      </c>
      <c r="V1970" s="1" t="s">
        <v>3721</v>
      </c>
      <c r="W1970" s="1">
        <v>12.927110000000001</v>
      </c>
      <c r="X1970" s="1">
        <v>-84.137060000000005</v>
      </c>
    </row>
    <row r="1971" spans="1:24">
      <c r="A1971" s="1">
        <v>1970</v>
      </c>
      <c r="B1971" s="1" t="s">
        <v>3723</v>
      </c>
      <c r="C1971" s="1" t="s">
        <v>3598</v>
      </c>
      <c r="D1971" s="1">
        <v>12.927960000000001</v>
      </c>
      <c r="E1971" s="1">
        <v>-83.882009999999994</v>
      </c>
      <c r="F1971" s="1" t="s">
        <v>3823</v>
      </c>
      <c r="G1971" s="1">
        <v>8</v>
      </c>
      <c r="H1971" s="1" t="s">
        <v>21</v>
      </c>
      <c r="I1971" s="1" t="s">
        <v>22</v>
      </c>
      <c r="J1971" s="1" t="s">
        <v>2851</v>
      </c>
      <c r="L1971" s="1" t="s">
        <v>61</v>
      </c>
      <c r="M1971" s="1" t="s">
        <v>686</v>
      </c>
      <c r="N1971" s="1">
        <v>0</v>
      </c>
      <c r="O1971" s="1" t="s">
        <v>61</v>
      </c>
      <c r="P1971" s="1" t="s">
        <v>22</v>
      </c>
      <c r="Q1971" s="1" t="s">
        <v>3607</v>
      </c>
      <c r="S1971" s="1" t="s">
        <v>61</v>
      </c>
      <c r="V1971" s="1" t="s">
        <v>3723</v>
      </c>
      <c r="W1971" s="1">
        <v>12.927960000000001</v>
      </c>
      <c r="X1971" s="1">
        <v>-83.882009999999994</v>
      </c>
    </row>
    <row r="1972" spans="1:24">
      <c r="A1972" s="1">
        <v>1971</v>
      </c>
      <c r="B1972" s="1" t="s">
        <v>3724</v>
      </c>
      <c r="C1972" s="1" t="s">
        <v>3598</v>
      </c>
      <c r="D1972" s="1">
        <v>12.92684</v>
      </c>
      <c r="E1972" s="1">
        <v>-83.626990000000006</v>
      </c>
      <c r="F1972" s="1" t="s">
        <v>3823</v>
      </c>
      <c r="G1972" s="1">
        <v>9</v>
      </c>
      <c r="H1972" s="1" t="s">
        <v>21</v>
      </c>
      <c r="I1972" s="1" t="s">
        <v>22</v>
      </c>
      <c r="J1972" s="1" t="s">
        <v>3579</v>
      </c>
      <c r="L1972" s="1" t="s">
        <v>61</v>
      </c>
      <c r="M1972" s="1" t="s">
        <v>3823</v>
      </c>
      <c r="N1972" s="1">
        <v>9</v>
      </c>
      <c r="O1972" s="1" t="s">
        <v>21</v>
      </c>
      <c r="P1972" s="1" t="s">
        <v>25</v>
      </c>
      <c r="Q1972" s="1" t="s">
        <v>3609</v>
      </c>
      <c r="S1972" s="1" t="s">
        <v>21</v>
      </c>
      <c r="V1972" s="1" t="s">
        <v>3724</v>
      </c>
      <c r="W1972" s="1">
        <v>12.92684</v>
      </c>
      <c r="X1972" s="1">
        <v>-83.626990000000006</v>
      </c>
    </row>
    <row r="1973" spans="1:24">
      <c r="A1973" s="1">
        <v>1972</v>
      </c>
      <c r="B1973" s="1" t="s">
        <v>3725</v>
      </c>
      <c r="C1973" s="1" t="s">
        <v>3598</v>
      </c>
      <c r="D1973" s="1">
        <v>13.01315</v>
      </c>
      <c r="E1973" s="1">
        <v>-84.90146</v>
      </c>
      <c r="F1973" s="1" t="s">
        <v>54</v>
      </c>
      <c r="G1973" s="1">
        <v>2</v>
      </c>
      <c r="H1973" s="1" t="s">
        <v>21</v>
      </c>
      <c r="I1973" s="1" t="s">
        <v>22</v>
      </c>
      <c r="J1973" s="1" t="s">
        <v>3613</v>
      </c>
      <c r="L1973" s="1" t="s">
        <v>61</v>
      </c>
      <c r="M1973" s="1" t="s">
        <v>686</v>
      </c>
      <c r="N1973" s="1">
        <v>0</v>
      </c>
      <c r="O1973" s="1" t="s">
        <v>21</v>
      </c>
      <c r="P1973" s="1" t="s">
        <v>25</v>
      </c>
      <c r="Q1973" s="1" t="s">
        <v>3614</v>
      </c>
      <c r="S1973" s="1" t="s">
        <v>21</v>
      </c>
      <c r="V1973" s="1" t="s">
        <v>3725</v>
      </c>
      <c r="W1973" s="1">
        <v>13.01315</v>
      </c>
      <c r="X1973" s="1">
        <v>-84.90146</v>
      </c>
    </row>
    <row r="1974" spans="1:24">
      <c r="A1974" s="1">
        <v>1973</v>
      </c>
      <c r="B1974" s="1" t="s">
        <v>3726</v>
      </c>
      <c r="C1974" s="1" t="s">
        <v>3598</v>
      </c>
      <c r="D1974" s="1">
        <v>13.012359999999999</v>
      </c>
      <c r="E1974" s="1">
        <v>-84.646339999999995</v>
      </c>
      <c r="F1974" s="1" t="s">
        <v>3822</v>
      </c>
      <c r="G1974" s="1">
        <v>6</v>
      </c>
      <c r="H1974" s="1" t="s">
        <v>21</v>
      </c>
      <c r="I1974" s="1" t="s">
        <v>22</v>
      </c>
      <c r="J1974" s="1" t="s">
        <v>3613</v>
      </c>
      <c r="L1974" s="1" t="s">
        <v>61</v>
      </c>
      <c r="M1974" s="1" t="s">
        <v>216</v>
      </c>
      <c r="N1974" s="1">
        <v>1</v>
      </c>
      <c r="O1974" s="1" t="s">
        <v>21</v>
      </c>
      <c r="P1974" s="1" t="s">
        <v>25</v>
      </c>
      <c r="Q1974" s="1" t="s">
        <v>3616</v>
      </c>
      <c r="S1974" s="1" t="s">
        <v>21</v>
      </c>
      <c r="V1974" s="1" t="s">
        <v>3726</v>
      </c>
      <c r="W1974" s="1">
        <v>13.012359999999999</v>
      </c>
      <c r="X1974" s="1">
        <v>-84.646339999999995</v>
      </c>
    </row>
    <row r="1975" spans="1:24">
      <c r="A1975" s="1">
        <v>1974</v>
      </c>
      <c r="B1975" s="1" t="s">
        <v>3727</v>
      </c>
      <c r="C1975" s="1" t="s">
        <v>3598</v>
      </c>
      <c r="D1975" s="1">
        <v>13.01305</v>
      </c>
      <c r="E1975" s="1">
        <v>-84.391210000000001</v>
      </c>
      <c r="F1975" s="1" t="s">
        <v>3823</v>
      </c>
      <c r="G1975" s="1">
        <v>8</v>
      </c>
      <c r="H1975" s="1" t="s">
        <v>21</v>
      </c>
      <c r="I1975" s="1" t="s">
        <v>22</v>
      </c>
      <c r="J1975" s="1" t="s">
        <v>3728</v>
      </c>
      <c r="L1975" s="1" t="s">
        <v>61</v>
      </c>
      <c r="M1975" s="1" t="s">
        <v>54</v>
      </c>
      <c r="N1975" s="1">
        <v>2</v>
      </c>
      <c r="O1975" s="1" t="s">
        <v>24</v>
      </c>
      <c r="P1975" s="1" t="s">
        <v>25</v>
      </c>
      <c r="Q1975" s="1" t="s">
        <v>3618</v>
      </c>
      <c r="S1975" s="1" t="s">
        <v>21</v>
      </c>
      <c r="V1975" s="1" t="s">
        <v>3727</v>
      </c>
      <c r="W1975" s="1">
        <v>13.01305</v>
      </c>
      <c r="X1975" s="1">
        <v>-84.391210000000001</v>
      </c>
    </row>
    <row r="1976" spans="1:24">
      <c r="A1976" s="1">
        <v>1975</v>
      </c>
      <c r="B1976" s="1" t="s">
        <v>3729</v>
      </c>
      <c r="C1976" s="1" t="s">
        <v>3598</v>
      </c>
      <c r="D1976" s="1">
        <v>13.012090000000001</v>
      </c>
      <c r="E1976" s="1">
        <v>-84.136089999999996</v>
      </c>
      <c r="F1976" s="1" t="s">
        <v>3823</v>
      </c>
      <c r="G1976" s="1">
        <v>7</v>
      </c>
      <c r="H1976" s="1" t="s">
        <v>21</v>
      </c>
      <c r="I1976" s="1" t="s">
        <v>22</v>
      </c>
      <c r="J1976" s="1" t="s">
        <v>3620</v>
      </c>
      <c r="L1976" s="1" t="s">
        <v>61</v>
      </c>
      <c r="M1976" s="1" t="s">
        <v>3822</v>
      </c>
      <c r="N1976" s="1">
        <v>6</v>
      </c>
      <c r="O1976" s="1" t="s">
        <v>21</v>
      </c>
      <c r="P1976" s="1" t="s">
        <v>22</v>
      </c>
      <c r="Q1976" s="1" t="s">
        <v>3621</v>
      </c>
      <c r="S1976" s="1" t="s">
        <v>61</v>
      </c>
      <c r="V1976" s="1" t="s">
        <v>3729</v>
      </c>
      <c r="W1976" s="1">
        <v>13.012090000000001</v>
      </c>
      <c r="X1976" s="1">
        <v>-84.136089999999996</v>
      </c>
    </row>
    <row r="1977" spans="1:24">
      <c r="A1977" s="1">
        <v>1976</v>
      </c>
      <c r="B1977" s="1" t="s">
        <v>3730</v>
      </c>
      <c r="C1977" s="1" t="s">
        <v>3598</v>
      </c>
      <c r="D1977" s="1">
        <v>13.012</v>
      </c>
      <c r="E1977" s="1">
        <v>-83.965999999999994</v>
      </c>
      <c r="F1977" s="1" t="s">
        <v>3823</v>
      </c>
      <c r="G1977" s="1">
        <v>7</v>
      </c>
      <c r="H1977" s="1" t="s">
        <v>21</v>
      </c>
      <c r="I1977" s="1" t="s">
        <v>22</v>
      </c>
      <c r="J1977" s="1" t="s">
        <v>3731</v>
      </c>
      <c r="L1977" s="1" t="s">
        <v>61</v>
      </c>
      <c r="M1977" s="1" t="s">
        <v>54</v>
      </c>
      <c r="N1977" s="1">
        <v>2</v>
      </c>
      <c r="O1977" s="1" t="s">
        <v>21</v>
      </c>
      <c r="P1977" s="1" t="s">
        <v>22</v>
      </c>
      <c r="Q1977" s="1" t="s">
        <v>3624</v>
      </c>
      <c r="S1977" s="1" t="s">
        <v>61</v>
      </c>
      <c r="V1977" s="1" t="s">
        <v>3730</v>
      </c>
      <c r="W1977" s="1">
        <v>13.012</v>
      </c>
      <c r="X1977" s="1">
        <v>-83.965999999999994</v>
      </c>
    </row>
    <row r="1978" spans="1:24">
      <c r="A1978" s="1">
        <v>1977</v>
      </c>
      <c r="B1978" s="1" t="s">
        <v>3732</v>
      </c>
      <c r="C1978" s="1" t="s">
        <v>3598</v>
      </c>
      <c r="D1978" s="1">
        <v>13.01291</v>
      </c>
      <c r="E1978" s="1">
        <v>-83.71087</v>
      </c>
      <c r="F1978" s="1" t="s">
        <v>3823</v>
      </c>
      <c r="G1978" s="1">
        <v>9</v>
      </c>
      <c r="H1978" s="1" t="s">
        <v>21</v>
      </c>
      <c r="I1978" s="1" t="s">
        <v>22</v>
      </c>
      <c r="J1978" s="1" t="s">
        <v>3620</v>
      </c>
      <c r="L1978" s="1" t="s">
        <v>61</v>
      </c>
      <c r="M1978" s="1" t="s">
        <v>3823</v>
      </c>
      <c r="N1978" s="1">
        <v>9</v>
      </c>
      <c r="O1978" s="1" t="s">
        <v>21</v>
      </c>
      <c r="P1978" s="1" t="s">
        <v>22</v>
      </c>
      <c r="Q1978" s="1" t="s">
        <v>3607</v>
      </c>
      <c r="S1978" s="1" t="s">
        <v>61</v>
      </c>
      <c r="V1978" s="1" t="s">
        <v>3732</v>
      </c>
      <c r="W1978" s="1">
        <v>13.01291</v>
      </c>
      <c r="X1978" s="1">
        <v>-83.71087</v>
      </c>
    </row>
    <row r="1979" spans="1:24">
      <c r="A1979" s="1">
        <v>1978</v>
      </c>
      <c r="B1979" s="1" t="s">
        <v>3733</v>
      </c>
      <c r="C1979" s="1" t="s">
        <v>3598</v>
      </c>
      <c r="D1979" s="1">
        <v>13.09718</v>
      </c>
      <c r="E1979" s="1">
        <v>-84.307050000000004</v>
      </c>
      <c r="F1979" s="1" t="s">
        <v>3823</v>
      </c>
      <c r="G1979" s="1">
        <v>8</v>
      </c>
      <c r="H1979" s="1" t="s">
        <v>21</v>
      </c>
      <c r="I1979" s="1" t="s">
        <v>22</v>
      </c>
      <c r="J1979" s="1" t="s">
        <v>3266</v>
      </c>
      <c r="L1979" s="1" t="s">
        <v>61</v>
      </c>
      <c r="M1979" s="1" t="s">
        <v>54</v>
      </c>
      <c r="N1979" s="1">
        <v>2</v>
      </c>
      <c r="O1979" s="1" t="s">
        <v>21</v>
      </c>
      <c r="P1979" s="1" t="s">
        <v>25</v>
      </c>
      <c r="Q1979" s="1" t="s">
        <v>3683</v>
      </c>
      <c r="S1979" s="1" t="s">
        <v>21</v>
      </c>
      <c r="V1979" s="1" t="s">
        <v>3733</v>
      </c>
      <c r="W1979" s="1">
        <v>13.09718</v>
      </c>
      <c r="X1979" s="1">
        <v>-84.307050000000004</v>
      </c>
    </row>
    <row r="1980" spans="1:24">
      <c r="A1980" s="1">
        <v>1979</v>
      </c>
      <c r="B1980" s="1" t="s">
        <v>3734</v>
      </c>
      <c r="C1980" s="1" t="s">
        <v>3598</v>
      </c>
      <c r="D1980" s="1">
        <v>13.09798</v>
      </c>
      <c r="E1980" s="1">
        <v>-84.052000000000007</v>
      </c>
      <c r="F1980" s="1" t="s">
        <v>3823</v>
      </c>
      <c r="G1980" s="1">
        <v>9</v>
      </c>
      <c r="H1980" s="1" t="s">
        <v>21</v>
      </c>
      <c r="I1980" s="1" t="s">
        <v>22</v>
      </c>
      <c r="J1980" s="1" t="s">
        <v>3620</v>
      </c>
      <c r="L1980" s="1" t="s">
        <v>61</v>
      </c>
      <c r="M1980" s="1" t="s">
        <v>216</v>
      </c>
      <c r="N1980" s="1">
        <v>1</v>
      </c>
      <c r="O1980" s="1" t="s">
        <v>21</v>
      </c>
      <c r="P1980" s="1" t="s">
        <v>25</v>
      </c>
      <c r="Q1980" s="1" t="s">
        <v>3627</v>
      </c>
      <c r="S1980" s="1" t="s">
        <v>21</v>
      </c>
      <c r="V1980" s="1" t="s">
        <v>3734</v>
      </c>
      <c r="W1980" s="1">
        <v>13.09798</v>
      </c>
      <c r="X1980" s="1">
        <v>-84.052000000000007</v>
      </c>
    </row>
    <row r="1981" spans="1:24">
      <c r="A1981" s="1">
        <v>1980</v>
      </c>
      <c r="B1981" s="1" t="s">
        <v>3735</v>
      </c>
      <c r="C1981" s="1" t="s">
        <v>3598</v>
      </c>
      <c r="D1981" s="1">
        <v>13.097910000000001</v>
      </c>
      <c r="E1981" s="1">
        <v>-83.711950000000002</v>
      </c>
      <c r="F1981" s="1" t="s">
        <v>216</v>
      </c>
      <c r="G1981" s="1">
        <v>2</v>
      </c>
      <c r="H1981" s="1" t="s">
        <v>21</v>
      </c>
      <c r="I1981" s="1" t="s">
        <v>22</v>
      </c>
      <c r="J1981" s="1" t="s">
        <v>3626</v>
      </c>
      <c r="L1981" s="1" t="s">
        <v>61</v>
      </c>
      <c r="M1981" s="1" t="s">
        <v>216</v>
      </c>
      <c r="N1981" s="1">
        <v>1</v>
      </c>
      <c r="O1981" s="1" t="s">
        <v>21</v>
      </c>
      <c r="P1981" s="1" t="s">
        <v>22</v>
      </c>
      <c r="Q1981" s="1" t="s">
        <v>3624</v>
      </c>
      <c r="S1981" s="1" t="s">
        <v>61</v>
      </c>
      <c r="V1981" s="1" t="s">
        <v>3735</v>
      </c>
      <c r="W1981" s="1">
        <v>13.097910000000001</v>
      </c>
      <c r="X1981" s="1">
        <v>-83.711950000000002</v>
      </c>
    </row>
    <row r="1982" spans="1:24">
      <c r="A1982" s="1">
        <v>1981</v>
      </c>
      <c r="B1982" s="1" t="s">
        <v>3736</v>
      </c>
      <c r="C1982" s="1" t="s">
        <v>3598</v>
      </c>
      <c r="D1982" s="1">
        <v>12.16351</v>
      </c>
      <c r="E1982" s="1">
        <v>-83.754360000000005</v>
      </c>
      <c r="F1982" s="1" t="s">
        <v>3823</v>
      </c>
      <c r="G1982" s="1">
        <v>8</v>
      </c>
      <c r="H1982" s="1" t="s">
        <v>21</v>
      </c>
      <c r="I1982" s="1" t="s">
        <v>22</v>
      </c>
      <c r="J1982" s="1" t="s">
        <v>2957</v>
      </c>
      <c r="L1982" s="1" t="s">
        <v>61</v>
      </c>
      <c r="M1982" s="1" t="s">
        <v>3823</v>
      </c>
      <c r="N1982" s="1">
        <v>7</v>
      </c>
      <c r="O1982" s="1" t="s">
        <v>21</v>
      </c>
      <c r="P1982" s="1" t="s">
        <v>22</v>
      </c>
      <c r="Q1982" s="1" t="s">
        <v>3737</v>
      </c>
      <c r="S1982" s="1" t="s">
        <v>61</v>
      </c>
      <c r="V1982" s="1" t="s">
        <v>3736</v>
      </c>
      <c r="W1982" s="1">
        <v>12.16351</v>
      </c>
      <c r="X1982" s="1">
        <v>-83.754360000000005</v>
      </c>
    </row>
    <row r="1983" spans="1:24">
      <c r="A1983" s="1">
        <v>1982</v>
      </c>
      <c r="B1983" s="1" t="s">
        <v>3738</v>
      </c>
      <c r="C1983" s="1" t="s">
        <v>3598</v>
      </c>
      <c r="D1983" s="1">
        <v>12.2485</v>
      </c>
      <c r="E1983" s="1">
        <v>-83.754360000000005</v>
      </c>
      <c r="F1983" s="1" t="s">
        <v>54</v>
      </c>
      <c r="G1983" s="1">
        <v>2</v>
      </c>
      <c r="H1983" s="1" t="s">
        <v>21</v>
      </c>
      <c r="I1983" s="1" t="s">
        <v>22</v>
      </c>
      <c r="J1983" s="1" t="s">
        <v>3629</v>
      </c>
      <c r="L1983" s="1" t="s">
        <v>61</v>
      </c>
      <c r="M1983" s="1" t="s">
        <v>54</v>
      </c>
      <c r="N1983" s="1">
        <v>2</v>
      </c>
      <c r="O1983" s="1" t="s">
        <v>61</v>
      </c>
      <c r="P1983" s="1" t="s">
        <v>25</v>
      </c>
      <c r="Q1983" s="1" t="s">
        <v>3739</v>
      </c>
      <c r="S1983" s="1" t="s">
        <v>21</v>
      </c>
      <c r="V1983" s="1" t="s">
        <v>3738</v>
      </c>
      <c r="W1983" s="1">
        <v>12.2485</v>
      </c>
      <c r="X1983" s="1">
        <v>-83.754360000000005</v>
      </c>
    </row>
    <row r="1984" spans="1:24">
      <c r="A1984" s="1">
        <v>1983</v>
      </c>
      <c r="B1984" s="1" t="s">
        <v>3740</v>
      </c>
      <c r="C1984" s="1" t="s">
        <v>3598</v>
      </c>
      <c r="D1984" s="1">
        <v>12.588469999999999</v>
      </c>
      <c r="E1984" s="1">
        <v>-83.584310000000002</v>
      </c>
      <c r="F1984" s="1" t="s">
        <v>20</v>
      </c>
      <c r="G1984" s="1">
        <v>0</v>
      </c>
      <c r="H1984" s="1" t="s">
        <v>21</v>
      </c>
      <c r="I1984" s="1" t="s">
        <v>22</v>
      </c>
      <c r="J1984" s="1" t="s">
        <v>3626</v>
      </c>
      <c r="L1984" s="1" t="s">
        <v>61</v>
      </c>
      <c r="M1984" s="1" t="s">
        <v>20</v>
      </c>
      <c r="N1984" s="1">
        <v>0</v>
      </c>
      <c r="O1984" s="1" t="s">
        <v>21</v>
      </c>
      <c r="P1984" s="1" t="s">
        <v>25</v>
      </c>
      <c r="Q1984" s="1" t="s">
        <v>3741</v>
      </c>
      <c r="S1984" s="1" t="s">
        <v>21</v>
      </c>
      <c r="V1984" s="1" t="s">
        <v>3740</v>
      </c>
      <c r="W1984" s="1">
        <v>12.588469999999999</v>
      </c>
      <c r="X1984" s="1">
        <v>-83.584310000000002</v>
      </c>
    </row>
    <row r="1985" spans="1:24">
      <c r="A1985" s="1">
        <v>1984</v>
      </c>
      <c r="B1985" s="1" t="s">
        <v>3742</v>
      </c>
      <c r="C1985" s="1" t="s">
        <v>3598</v>
      </c>
      <c r="D1985" s="1">
        <v>12.758459999999999</v>
      </c>
      <c r="E1985" s="1">
        <v>-83.584299999999999</v>
      </c>
      <c r="F1985" s="1" t="s">
        <v>20</v>
      </c>
      <c r="G1985" s="1">
        <v>1</v>
      </c>
      <c r="H1985" s="1" t="s">
        <v>21</v>
      </c>
      <c r="I1985" s="1" t="s">
        <v>22</v>
      </c>
      <c r="J1985" s="1" t="s">
        <v>3626</v>
      </c>
      <c r="L1985" s="1" t="s">
        <v>61</v>
      </c>
      <c r="M1985" s="1" t="s">
        <v>20</v>
      </c>
      <c r="N1985" s="1">
        <v>0</v>
      </c>
      <c r="O1985" s="1" t="s">
        <v>21</v>
      </c>
      <c r="P1985" s="1" t="s">
        <v>25</v>
      </c>
      <c r="Q1985" s="1" t="s">
        <v>3741</v>
      </c>
      <c r="S1985" s="1" t="s">
        <v>21</v>
      </c>
      <c r="V1985" s="1" t="s">
        <v>3742</v>
      </c>
      <c r="W1985" s="1">
        <v>12.758459999999999</v>
      </c>
      <c r="X1985" s="1">
        <v>-83.584299999999999</v>
      </c>
    </row>
    <row r="1986" spans="1:24">
      <c r="A1986" s="1">
        <v>1985</v>
      </c>
      <c r="B1986" s="1" t="s">
        <v>3743</v>
      </c>
      <c r="C1986" s="1" t="s">
        <v>3598</v>
      </c>
      <c r="D1986" s="1">
        <v>12.205109999999999</v>
      </c>
      <c r="E1986" s="1">
        <v>-83.840429999999998</v>
      </c>
      <c r="F1986" s="1" t="s">
        <v>3823</v>
      </c>
      <c r="G1986" s="1">
        <v>9</v>
      </c>
      <c r="H1986" s="1" t="s">
        <v>21</v>
      </c>
      <c r="I1986" s="1" t="s">
        <v>22</v>
      </c>
      <c r="J1986" s="1" t="s">
        <v>2973</v>
      </c>
      <c r="L1986" s="1" t="s">
        <v>61</v>
      </c>
      <c r="M1986" s="1" t="s">
        <v>216</v>
      </c>
      <c r="N1986" s="1">
        <v>2</v>
      </c>
      <c r="O1986" s="1" t="s">
        <v>21</v>
      </c>
      <c r="P1986" s="1" t="s">
        <v>25</v>
      </c>
      <c r="Q1986" s="1" t="s">
        <v>3739</v>
      </c>
      <c r="S1986" s="1" t="s">
        <v>21</v>
      </c>
      <c r="V1986" s="1" t="s">
        <v>3743</v>
      </c>
      <c r="W1986" s="1">
        <v>12.205109999999999</v>
      </c>
      <c r="X1986" s="1">
        <v>-83.840429999999998</v>
      </c>
    </row>
    <row r="1987" spans="1:24">
      <c r="A1987" s="1">
        <v>1986</v>
      </c>
      <c r="B1987" s="1" t="s">
        <v>3744</v>
      </c>
      <c r="C1987" s="1" t="s">
        <v>3598</v>
      </c>
      <c r="D1987" s="1">
        <v>12.28999</v>
      </c>
      <c r="E1987" s="1">
        <v>-83.839420000000004</v>
      </c>
      <c r="F1987" s="1" t="s">
        <v>688</v>
      </c>
      <c r="G1987" s="1">
        <v>1</v>
      </c>
      <c r="H1987" s="1" t="s">
        <v>21</v>
      </c>
      <c r="I1987" s="1" t="s">
        <v>22</v>
      </c>
      <c r="J1987" s="1" t="s">
        <v>2973</v>
      </c>
      <c r="L1987" s="1" t="s">
        <v>61</v>
      </c>
      <c r="M1987" s="1" t="s">
        <v>54</v>
      </c>
      <c r="N1987" s="1">
        <v>2</v>
      </c>
      <c r="O1987" s="1" t="s">
        <v>21</v>
      </c>
      <c r="P1987" s="1" t="s">
        <v>25</v>
      </c>
      <c r="Q1987" s="1" t="s">
        <v>3737</v>
      </c>
      <c r="S1987" s="1" t="s">
        <v>21</v>
      </c>
      <c r="V1987" s="1" t="s">
        <v>3744</v>
      </c>
      <c r="W1987" s="1">
        <v>12.28999</v>
      </c>
      <c r="X1987" s="1">
        <v>-83.839420000000004</v>
      </c>
    </row>
    <row r="1988" spans="1:24">
      <c r="A1988" s="1">
        <v>1987</v>
      </c>
      <c r="B1988" s="1" t="s">
        <v>3745</v>
      </c>
      <c r="C1988" s="1" t="s">
        <v>3598</v>
      </c>
      <c r="D1988" s="1">
        <v>13.012869999999999</v>
      </c>
      <c r="E1988" s="1">
        <v>-85.029790000000006</v>
      </c>
      <c r="F1988" s="1" t="s">
        <v>54</v>
      </c>
      <c r="G1988" s="1">
        <v>2</v>
      </c>
      <c r="H1988" s="1" t="s">
        <v>21</v>
      </c>
      <c r="I1988" s="1" t="s">
        <v>22</v>
      </c>
      <c r="J1988" s="1" t="s">
        <v>3613</v>
      </c>
      <c r="L1988" s="1" t="s">
        <v>61</v>
      </c>
      <c r="M1988" s="1" t="s">
        <v>54</v>
      </c>
      <c r="N1988" s="1">
        <v>2</v>
      </c>
      <c r="O1988" s="1" t="s">
        <v>21</v>
      </c>
      <c r="P1988" s="1" t="s">
        <v>25</v>
      </c>
      <c r="Q1988" s="1" t="s">
        <v>3709</v>
      </c>
      <c r="S1988" s="1" t="s">
        <v>21</v>
      </c>
      <c r="V1988" s="1" t="s">
        <v>3745</v>
      </c>
      <c r="W1988" s="1">
        <v>13.012869999999999</v>
      </c>
      <c r="X1988" s="1">
        <v>-85.029790000000006</v>
      </c>
    </row>
    <row r="1989" spans="1:24">
      <c r="A1989" s="1">
        <v>1988</v>
      </c>
      <c r="B1989" s="1" t="s">
        <v>3746</v>
      </c>
      <c r="C1989" s="1" t="s">
        <v>3598</v>
      </c>
      <c r="D1989" s="1">
        <v>13.09844</v>
      </c>
      <c r="E1989" s="1">
        <v>-83.584289999999996</v>
      </c>
      <c r="F1989" s="1" t="s">
        <v>3823</v>
      </c>
      <c r="G1989" s="1">
        <v>9</v>
      </c>
      <c r="H1989" s="1" t="s">
        <v>21</v>
      </c>
      <c r="I1989" s="1" t="s">
        <v>22</v>
      </c>
      <c r="J1989" s="1" t="s">
        <v>3626</v>
      </c>
      <c r="L1989" s="1" t="s">
        <v>61</v>
      </c>
      <c r="M1989" s="1" t="s">
        <v>3823</v>
      </c>
      <c r="N1989" s="1">
        <v>9</v>
      </c>
      <c r="O1989" s="1" t="s">
        <v>21</v>
      </c>
      <c r="P1989" s="1" t="s">
        <v>25</v>
      </c>
      <c r="Q1989" s="1" t="s">
        <v>3627</v>
      </c>
      <c r="S1989" s="1" t="s">
        <v>21</v>
      </c>
      <c r="V1989" s="1" t="s">
        <v>3872</v>
      </c>
      <c r="W1989" s="1">
        <v>13.09844</v>
      </c>
      <c r="X1989" s="1">
        <v>-83.584289999999996</v>
      </c>
    </row>
    <row r="1990" spans="1:24">
      <c r="A1990" s="1">
        <v>1989</v>
      </c>
      <c r="B1990" s="1" t="s">
        <v>3747</v>
      </c>
      <c r="C1990" s="1" t="s">
        <v>3598</v>
      </c>
      <c r="D1990" s="1">
        <v>12.37514</v>
      </c>
      <c r="E1990" s="1">
        <v>-84.010360000000006</v>
      </c>
      <c r="F1990" s="1" t="s">
        <v>3822</v>
      </c>
      <c r="G1990" s="1">
        <v>6</v>
      </c>
      <c r="H1990" s="1" t="s">
        <v>21</v>
      </c>
      <c r="I1990" s="1" t="s">
        <v>22</v>
      </c>
      <c r="J1990" s="1" t="s">
        <v>2973</v>
      </c>
      <c r="L1990" s="1" t="s">
        <v>61</v>
      </c>
      <c r="M1990" s="1" t="s">
        <v>216</v>
      </c>
      <c r="N1990" s="1">
        <v>2</v>
      </c>
      <c r="O1990" s="1" t="s">
        <v>21</v>
      </c>
      <c r="P1990" s="1" t="s">
        <v>22</v>
      </c>
      <c r="Q1990" s="1" t="s">
        <v>3607</v>
      </c>
      <c r="S1990" s="1" t="s">
        <v>61</v>
      </c>
      <c r="V1990" s="1" t="s">
        <v>3747</v>
      </c>
      <c r="W1990" s="1">
        <v>12.37514</v>
      </c>
      <c r="X1990" s="1">
        <v>-84.010360000000006</v>
      </c>
    </row>
    <row r="1991" spans="1:24">
      <c r="A1991" s="1">
        <v>1990</v>
      </c>
      <c r="B1991" s="1" t="s">
        <v>3748</v>
      </c>
      <c r="C1991" s="1" t="s">
        <v>3598</v>
      </c>
      <c r="D1991" s="1">
        <v>12.376060000000001</v>
      </c>
      <c r="E1991" s="1">
        <v>-83.754869999999997</v>
      </c>
      <c r="F1991" s="1" t="s">
        <v>3822</v>
      </c>
      <c r="G1991" s="1">
        <v>4</v>
      </c>
      <c r="H1991" s="1" t="s">
        <v>21</v>
      </c>
      <c r="I1991" s="1" t="s">
        <v>22</v>
      </c>
      <c r="J1991" s="1" t="s">
        <v>3579</v>
      </c>
      <c r="L1991" s="1" t="s">
        <v>61</v>
      </c>
      <c r="M1991" s="1" t="s">
        <v>3822</v>
      </c>
      <c r="N1991" s="1">
        <v>5</v>
      </c>
      <c r="O1991" s="1" t="s">
        <v>21</v>
      </c>
      <c r="P1991" s="1" t="s">
        <v>25</v>
      </c>
      <c r="Q1991" s="1" t="s">
        <v>3639</v>
      </c>
      <c r="S1991" s="1" t="s">
        <v>21</v>
      </c>
      <c r="V1991" s="1" t="s">
        <v>3748</v>
      </c>
      <c r="W1991" s="1">
        <v>12.376060000000001</v>
      </c>
      <c r="X1991" s="1">
        <v>-83.754869999999997</v>
      </c>
    </row>
    <row r="1992" spans="1:24">
      <c r="A1992" s="1">
        <v>1991</v>
      </c>
      <c r="B1992" s="1" t="s">
        <v>3749</v>
      </c>
      <c r="C1992" s="1" t="s">
        <v>3598</v>
      </c>
      <c r="D1992" s="1">
        <v>12.46003</v>
      </c>
      <c r="E1992" s="1">
        <v>-84.009389999999996</v>
      </c>
      <c r="F1992" s="1" t="s">
        <v>216</v>
      </c>
      <c r="G1992" s="1">
        <v>1</v>
      </c>
      <c r="H1992" s="1" t="s">
        <v>21</v>
      </c>
      <c r="I1992" s="1" t="s">
        <v>22</v>
      </c>
      <c r="J1992" s="1" t="s">
        <v>3579</v>
      </c>
      <c r="L1992" s="1" t="s">
        <v>61</v>
      </c>
      <c r="M1992" s="1" t="s">
        <v>54</v>
      </c>
      <c r="N1992" s="1">
        <v>2</v>
      </c>
      <c r="O1992" s="1" t="s">
        <v>21</v>
      </c>
      <c r="P1992" s="1" t="s">
        <v>22</v>
      </c>
      <c r="Q1992" s="1" t="s">
        <v>3607</v>
      </c>
      <c r="S1992" s="1" t="s">
        <v>61</v>
      </c>
      <c r="V1992" s="1" t="s">
        <v>3749</v>
      </c>
      <c r="W1992" s="1">
        <v>12.46003</v>
      </c>
      <c r="X1992" s="1">
        <v>-84.009389999999996</v>
      </c>
    </row>
    <row r="1993" spans="1:24">
      <c r="A1993" s="1">
        <v>1992</v>
      </c>
      <c r="B1993" s="1" t="s">
        <v>3750</v>
      </c>
      <c r="C1993" s="1" t="s">
        <v>3598</v>
      </c>
      <c r="D1993" s="1">
        <v>12.46092</v>
      </c>
      <c r="E1993" s="1">
        <v>-83.753820000000005</v>
      </c>
      <c r="F1993" s="1" t="s">
        <v>3823</v>
      </c>
      <c r="G1993" s="1">
        <v>9</v>
      </c>
      <c r="H1993" s="1" t="s">
        <v>21</v>
      </c>
      <c r="I1993" s="1" t="s">
        <v>22</v>
      </c>
      <c r="J1993" s="1" t="s">
        <v>3579</v>
      </c>
      <c r="L1993" s="1" t="s">
        <v>61</v>
      </c>
      <c r="M1993" s="1" t="s">
        <v>3823</v>
      </c>
      <c r="N1993" s="1">
        <v>9</v>
      </c>
      <c r="O1993" s="1" t="s">
        <v>21</v>
      </c>
      <c r="P1993" s="1" t="s">
        <v>22</v>
      </c>
      <c r="Q1993" s="1" t="s">
        <v>3607</v>
      </c>
      <c r="S1993" s="1" t="s">
        <v>61</v>
      </c>
      <c r="V1993" s="1" t="s">
        <v>3750</v>
      </c>
      <c r="W1993" s="1">
        <v>12.46092</v>
      </c>
      <c r="X1993" s="1">
        <v>-83.753820000000005</v>
      </c>
    </row>
    <row r="1994" spans="1:24">
      <c r="A1994" s="1">
        <v>1993</v>
      </c>
      <c r="B1994" s="1" t="s">
        <v>3751</v>
      </c>
      <c r="C1994" s="1" t="s">
        <v>3598</v>
      </c>
      <c r="D1994" s="1">
        <v>12.46011</v>
      </c>
      <c r="E1994" s="1">
        <v>-83.501480000000001</v>
      </c>
      <c r="F1994" s="1" t="s">
        <v>216</v>
      </c>
      <c r="G1994" s="1">
        <v>2</v>
      </c>
      <c r="H1994" s="1" t="s">
        <v>21</v>
      </c>
      <c r="I1994" s="1" t="s">
        <v>22</v>
      </c>
      <c r="J1994" s="1" t="s">
        <v>3579</v>
      </c>
      <c r="L1994" s="1" t="s">
        <v>61</v>
      </c>
      <c r="M1994" s="1" t="s">
        <v>216</v>
      </c>
      <c r="N1994" s="1">
        <v>2</v>
      </c>
      <c r="O1994" s="1" t="s">
        <v>21</v>
      </c>
      <c r="P1994" s="1" t="s">
        <v>22</v>
      </c>
      <c r="Q1994" s="1" t="s">
        <v>3607</v>
      </c>
      <c r="S1994" s="1" t="s">
        <v>61</v>
      </c>
      <c r="V1994" s="1" t="s">
        <v>3751</v>
      </c>
      <c r="W1994" s="1">
        <v>12.46011</v>
      </c>
      <c r="X1994" s="1">
        <v>-83.501480000000001</v>
      </c>
    </row>
    <row r="1995" spans="1:24">
      <c r="A1995" s="1">
        <v>1994</v>
      </c>
      <c r="B1995" s="1" t="s">
        <v>3752</v>
      </c>
      <c r="C1995" s="1" t="s">
        <v>3598</v>
      </c>
      <c r="D1995" s="1">
        <v>12.545120000000001</v>
      </c>
      <c r="E1995" s="1">
        <v>-84.010310000000004</v>
      </c>
      <c r="F1995" s="1" t="s">
        <v>3823</v>
      </c>
      <c r="G1995" s="1">
        <v>9</v>
      </c>
      <c r="H1995" s="1" t="s">
        <v>21</v>
      </c>
      <c r="I1995" s="1" t="s">
        <v>22</v>
      </c>
      <c r="J1995" s="1" t="s">
        <v>3579</v>
      </c>
      <c r="L1995" s="1" t="s">
        <v>61</v>
      </c>
      <c r="M1995" s="1" t="s">
        <v>3823</v>
      </c>
      <c r="N1995" s="1">
        <v>9</v>
      </c>
      <c r="O1995" s="1" t="s">
        <v>21</v>
      </c>
      <c r="P1995" s="1" t="s">
        <v>25</v>
      </c>
      <c r="Q1995" s="1" t="s">
        <v>3641</v>
      </c>
      <c r="S1995" s="1" t="s">
        <v>21</v>
      </c>
      <c r="V1995" s="1" t="s">
        <v>3752</v>
      </c>
      <c r="W1995" s="1">
        <v>12.545120000000001</v>
      </c>
      <c r="X1995" s="1">
        <v>-84.010310000000004</v>
      </c>
    </row>
    <row r="1996" spans="1:24">
      <c r="A1996" s="1">
        <v>1995</v>
      </c>
      <c r="B1996" s="1" t="s">
        <v>3753</v>
      </c>
      <c r="C1996" s="1" t="s">
        <v>3598</v>
      </c>
      <c r="D1996" s="1">
        <v>12.546049999999999</v>
      </c>
      <c r="E1996" s="1">
        <v>-83.754869999999997</v>
      </c>
      <c r="F1996" s="1" t="s">
        <v>20</v>
      </c>
      <c r="G1996" s="1">
        <v>1</v>
      </c>
      <c r="H1996" s="1" t="s">
        <v>21</v>
      </c>
      <c r="I1996" s="1" t="s">
        <v>22</v>
      </c>
      <c r="J1996" s="1" t="s">
        <v>3626</v>
      </c>
      <c r="L1996" s="1" t="s">
        <v>61</v>
      </c>
      <c r="M1996" s="1" t="s">
        <v>20</v>
      </c>
      <c r="N1996" s="1">
        <v>0</v>
      </c>
      <c r="O1996" s="1" t="s">
        <v>21</v>
      </c>
      <c r="P1996" s="1" t="s">
        <v>22</v>
      </c>
      <c r="Q1996" s="1" t="s">
        <v>3607</v>
      </c>
      <c r="S1996" s="1" t="s">
        <v>61</v>
      </c>
      <c r="V1996" s="1" t="s">
        <v>3753</v>
      </c>
      <c r="W1996" s="1">
        <v>12.546049999999999</v>
      </c>
      <c r="X1996" s="1">
        <v>-83.754869999999997</v>
      </c>
    </row>
    <row r="1997" spans="1:24">
      <c r="A1997" s="1">
        <v>1996</v>
      </c>
      <c r="B1997" s="1" t="s">
        <v>3754</v>
      </c>
      <c r="C1997" s="1" t="s">
        <v>3598</v>
      </c>
      <c r="D1997" s="1">
        <v>12.63097</v>
      </c>
      <c r="E1997" s="1">
        <v>-84.434039999999996</v>
      </c>
      <c r="F1997" s="1" t="s">
        <v>3822</v>
      </c>
      <c r="G1997" s="1">
        <v>5</v>
      </c>
      <c r="H1997" s="1" t="s">
        <v>21</v>
      </c>
      <c r="I1997" s="1" t="s">
        <v>22</v>
      </c>
      <c r="J1997" s="1" t="s">
        <v>3604</v>
      </c>
      <c r="L1997" s="1" t="s">
        <v>61</v>
      </c>
      <c r="M1997" s="1" t="s">
        <v>54</v>
      </c>
      <c r="N1997" s="1">
        <v>2</v>
      </c>
      <c r="O1997" s="1" t="s">
        <v>21</v>
      </c>
      <c r="P1997" s="1" t="s">
        <v>25</v>
      </c>
      <c r="Q1997" s="1" t="s">
        <v>3755</v>
      </c>
      <c r="S1997" s="1" t="s">
        <v>21</v>
      </c>
      <c r="V1997" s="1" t="s">
        <v>3754</v>
      </c>
      <c r="W1997" s="1">
        <v>12.63097</v>
      </c>
      <c r="X1997" s="1">
        <v>-84.434039999999996</v>
      </c>
    </row>
    <row r="1998" spans="1:24">
      <c r="A1998" s="1">
        <v>1997</v>
      </c>
      <c r="B1998" s="1" t="s">
        <v>3756</v>
      </c>
      <c r="C1998" s="1" t="s">
        <v>3598</v>
      </c>
      <c r="D1998" s="1">
        <v>12.63007</v>
      </c>
      <c r="E1998" s="1">
        <v>-84.179370000000006</v>
      </c>
      <c r="F1998" s="1" t="s">
        <v>216</v>
      </c>
      <c r="G1998" s="1">
        <v>1</v>
      </c>
      <c r="H1998" s="1" t="s">
        <v>21</v>
      </c>
      <c r="I1998" s="1" t="s">
        <v>22</v>
      </c>
      <c r="J1998" s="1" t="s">
        <v>3579</v>
      </c>
      <c r="L1998" s="1" t="s">
        <v>61</v>
      </c>
      <c r="M1998" s="1" t="s">
        <v>216</v>
      </c>
      <c r="N1998" s="1">
        <v>2</v>
      </c>
      <c r="O1998" s="1" t="s">
        <v>21</v>
      </c>
      <c r="P1998" s="1" t="s">
        <v>25</v>
      </c>
      <c r="Q1998" s="1" t="s">
        <v>3757</v>
      </c>
      <c r="S1998" s="1" t="s">
        <v>21</v>
      </c>
      <c r="V1998" s="1" t="s">
        <v>3756</v>
      </c>
      <c r="W1998" s="1">
        <v>12.63007</v>
      </c>
      <c r="X1998" s="1">
        <v>-84.179370000000006</v>
      </c>
    </row>
    <row r="1999" spans="1:24">
      <c r="A1999" s="1">
        <v>1998</v>
      </c>
      <c r="B1999" s="1" t="s">
        <v>3758</v>
      </c>
      <c r="C1999" s="1" t="s">
        <v>3598</v>
      </c>
      <c r="D1999" s="1">
        <v>12.62994</v>
      </c>
      <c r="E1999" s="1">
        <v>-83.839280000000002</v>
      </c>
      <c r="F1999" s="1" t="s">
        <v>3823</v>
      </c>
      <c r="G1999" s="1">
        <v>9</v>
      </c>
      <c r="H1999" s="1" t="s">
        <v>21</v>
      </c>
      <c r="I1999" s="1" t="s">
        <v>22</v>
      </c>
      <c r="J1999" s="1" t="s">
        <v>3579</v>
      </c>
      <c r="L1999" s="1" t="s">
        <v>61</v>
      </c>
      <c r="M1999" s="1" t="s">
        <v>3823</v>
      </c>
      <c r="N1999" s="1">
        <v>7</v>
      </c>
      <c r="O1999" s="1" t="s">
        <v>21</v>
      </c>
      <c r="P1999" s="1" t="s">
        <v>25</v>
      </c>
      <c r="Q1999" s="1" t="s">
        <v>3663</v>
      </c>
      <c r="S1999" s="1" t="s">
        <v>21</v>
      </c>
      <c r="V1999" s="1" t="s">
        <v>3758</v>
      </c>
      <c r="W1999" s="1">
        <v>12.62994</v>
      </c>
      <c r="X1999" s="1">
        <v>-83.839280000000002</v>
      </c>
    </row>
    <row r="2000" spans="1:24">
      <c r="A2000" s="1">
        <v>1999</v>
      </c>
      <c r="B2000" s="1" t="s">
        <v>3759</v>
      </c>
      <c r="C2000" s="1" t="s">
        <v>3598</v>
      </c>
      <c r="D2000" s="1">
        <v>12.6309</v>
      </c>
      <c r="E2000" s="1">
        <v>-83.583749999999995</v>
      </c>
      <c r="F2000" s="1" t="s">
        <v>20</v>
      </c>
      <c r="G2000" s="1">
        <v>0</v>
      </c>
      <c r="H2000" s="1" t="s">
        <v>21</v>
      </c>
      <c r="I2000" s="1" t="s">
        <v>22</v>
      </c>
      <c r="J2000" s="1" t="s">
        <v>3626</v>
      </c>
      <c r="L2000" s="1" t="s">
        <v>61</v>
      </c>
      <c r="M2000" s="1" t="s">
        <v>20</v>
      </c>
      <c r="N2000" s="1">
        <v>0</v>
      </c>
      <c r="O2000" s="1" t="s">
        <v>21</v>
      </c>
      <c r="P2000" s="1" t="s">
        <v>25</v>
      </c>
      <c r="Q2000" s="1" t="s">
        <v>3741</v>
      </c>
      <c r="S2000" s="1" t="s">
        <v>21</v>
      </c>
      <c r="V2000" s="1" t="s">
        <v>3759</v>
      </c>
      <c r="W2000" s="1">
        <v>12.6309</v>
      </c>
      <c r="X2000" s="1">
        <v>-83.583749999999995</v>
      </c>
    </row>
    <row r="2001" spans="1:24">
      <c r="A2001" s="1">
        <v>2000</v>
      </c>
      <c r="B2001" s="1" t="s">
        <v>3760</v>
      </c>
      <c r="C2001" s="1" t="s">
        <v>3598</v>
      </c>
      <c r="D2001" s="1">
        <v>12.71604</v>
      </c>
      <c r="E2001" s="1">
        <v>-84.434889999999996</v>
      </c>
      <c r="F2001" s="1" t="s">
        <v>54</v>
      </c>
      <c r="G2001" s="1">
        <v>1</v>
      </c>
      <c r="H2001" s="1" t="s">
        <v>21</v>
      </c>
      <c r="I2001" s="1" t="s">
        <v>22</v>
      </c>
      <c r="J2001" s="1" t="s">
        <v>3604</v>
      </c>
      <c r="L2001" s="1" t="s">
        <v>61</v>
      </c>
      <c r="M2001" s="1" t="s">
        <v>54</v>
      </c>
      <c r="N2001" s="1">
        <v>2</v>
      </c>
      <c r="O2001" s="1" t="s">
        <v>21</v>
      </c>
      <c r="P2001" s="1" t="s">
        <v>25</v>
      </c>
      <c r="Q2001" s="1" t="s">
        <v>3761</v>
      </c>
      <c r="S2001" s="1" t="s">
        <v>21</v>
      </c>
      <c r="V2001" s="1" t="s">
        <v>3760</v>
      </c>
      <c r="W2001" s="1">
        <v>12.71604</v>
      </c>
      <c r="X2001" s="1">
        <v>-84.434889999999996</v>
      </c>
    </row>
    <row r="2002" spans="1:24">
      <c r="A2002" s="1">
        <v>2001</v>
      </c>
      <c r="B2002" s="1" t="s">
        <v>3762</v>
      </c>
      <c r="C2002" s="1" t="s">
        <v>3598</v>
      </c>
      <c r="D2002" s="1">
        <v>12.71515</v>
      </c>
      <c r="E2002" s="1">
        <v>-84.180239999999998</v>
      </c>
      <c r="F2002" s="1" t="s">
        <v>216</v>
      </c>
      <c r="G2002" s="1">
        <v>1</v>
      </c>
      <c r="H2002" s="1" t="s">
        <v>21</v>
      </c>
      <c r="I2002" s="1" t="s">
        <v>22</v>
      </c>
      <c r="J2002" s="1" t="s">
        <v>3579</v>
      </c>
      <c r="L2002" s="1" t="s">
        <v>61</v>
      </c>
      <c r="M2002" s="1" t="s">
        <v>216</v>
      </c>
      <c r="N2002" s="1">
        <v>2</v>
      </c>
      <c r="O2002" s="1" t="s">
        <v>21</v>
      </c>
      <c r="P2002" s="1" t="s">
        <v>25</v>
      </c>
      <c r="Q2002" s="1" t="s">
        <v>3757</v>
      </c>
      <c r="S2002" s="1" t="s">
        <v>21</v>
      </c>
      <c r="V2002" s="1" t="s">
        <v>3762</v>
      </c>
      <c r="W2002" s="1">
        <v>12.71515</v>
      </c>
      <c r="X2002" s="1">
        <v>-84.180239999999998</v>
      </c>
    </row>
    <row r="2003" spans="1:24">
      <c r="A2003" s="1">
        <v>2002</v>
      </c>
      <c r="B2003" s="1" t="s">
        <v>3763</v>
      </c>
      <c r="C2003" s="1" t="s">
        <v>3598</v>
      </c>
      <c r="D2003" s="1">
        <v>12.71604</v>
      </c>
      <c r="E2003" s="1">
        <v>-83.754869999999997</v>
      </c>
      <c r="F2003" s="1" t="s">
        <v>3823</v>
      </c>
      <c r="G2003" s="1">
        <v>9</v>
      </c>
      <c r="H2003" s="1" t="s">
        <v>21</v>
      </c>
      <c r="I2003" s="1" t="s">
        <v>22</v>
      </c>
      <c r="J2003" s="1" t="s">
        <v>3579</v>
      </c>
      <c r="L2003" s="1" t="s">
        <v>61</v>
      </c>
      <c r="M2003" s="1" t="s">
        <v>3823</v>
      </c>
      <c r="N2003" s="1">
        <v>9</v>
      </c>
      <c r="O2003" s="1" t="s">
        <v>21</v>
      </c>
      <c r="P2003" s="1" t="s">
        <v>22</v>
      </c>
      <c r="Q2003" s="1" t="s">
        <v>3607</v>
      </c>
      <c r="S2003" s="1" t="s">
        <v>61</v>
      </c>
      <c r="V2003" s="1" t="s">
        <v>3763</v>
      </c>
      <c r="W2003" s="1">
        <v>12.71604</v>
      </c>
      <c r="X2003" s="1">
        <v>-83.754869999999997</v>
      </c>
    </row>
    <row r="2004" spans="1:24">
      <c r="A2004" s="1">
        <v>2003</v>
      </c>
      <c r="B2004" s="1" t="s">
        <v>3764</v>
      </c>
      <c r="C2004" s="1" t="s">
        <v>3598</v>
      </c>
      <c r="D2004" s="1">
        <v>12.800369999999999</v>
      </c>
      <c r="E2004" s="1">
        <v>-85.02955</v>
      </c>
      <c r="F2004" s="1" t="s">
        <v>54</v>
      </c>
      <c r="G2004" s="1">
        <v>2</v>
      </c>
      <c r="H2004" s="1" t="s">
        <v>21</v>
      </c>
      <c r="I2004" s="1" t="s">
        <v>22</v>
      </c>
      <c r="J2004" s="1" t="s">
        <v>3613</v>
      </c>
      <c r="L2004" s="1" t="s">
        <v>61</v>
      </c>
      <c r="M2004" s="1" t="s">
        <v>54</v>
      </c>
      <c r="N2004" s="1">
        <v>2</v>
      </c>
      <c r="O2004" s="1" t="s">
        <v>21</v>
      </c>
      <c r="P2004" s="1" t="s">
        <v>25</v>
      </c>
      <c r="Q2004" s="1" t="s">
        <v>3709</v>
      </c>
      <c r="S2004" s="1" t="s">
        <v>21</v>
      </c>
      <c r="V2004" s="1" t="s">
        <v>3764</v>
      </c>
      <c r="W2004" s="1">
        <v>12.800369999999999</v>
      </c>
      <c r="X2004" s="1">
        <v>-85.02955</v>
      </c>
    </row>
    <row r="2005" spans="1:24">
      <c r="A2005" s="1">
        <v>2004</v>
      </c>
      <c r="B2005" s="1" t="s">
        <v>3765</v>
      </c>
      <c r="C2005" s="1" t="s">
        <v>3598</v>
      </c>
      <c r="D2005" s="1">
        <v>12.800979999999999</v>
      </c>
      <c r="E2005" s="1">
        <v>-84.774150000000006</v>
      </c>
      <c r="F2005" s="1" t="s">
        <v>54</v>
      </c>
      <c r="G2005" s="1">
        <v>2</v>
      </c>
      <c r="H2005" s="1" t="s">
        <v>21</v>
      </c>
      <c r="I2005" s="1" t="s">
        <v>22</v>
      </c>
      <c r="J2005" s="1" t="s">
        <v>3601</v>
      </c>
      <c r="L2005" s="1" t="s">
        <v>61</v>
      </c>
      <c r="M2005" s="1" t="s">
        <v>216</v>
      </c>
      <c r="N2005" s="1">
        <v>1</v>
      </c>
      <c r="O2005" s="1" t="s">
        <v>21</v>
      </c>
      <c r="P2005" s="1" t="s">
        <v>25</v>
      </c>
      <c r="Q2005" s="1" t="s">
        <v>3602</v>
      </c>
      <c r="S2005" s="1" t="s">
        <v>21</v>
      </c>
      <c r="V2005" s="1" t="s">
        <v>3765</v>
      </c>
      <c r="W2005" s="1">
        <v>12.800979999999999</v>
      </c>
      <c r="X2005" s="1">
        <v>-84.774150000000006</v>
      </c>
    </row>
    <row r="2006" spans="1:24">
      <c r="A2006" s="1">
        <v>2005</v>
      </c>
      <c r="B2006" s="1" t="s">
        <v>3766</v>
      </c>
      <c r="C2006" s="1" t="s">
        <v>3598</v>
      </c>
      <c r="D2006" s="1">
        <v>12.800179999999999</v>
      </c>
      <c r="E2006" s="1">
        <v>-84.519400000000005</v>
      </c>
      <c r="F2006" s="1" t="s">
        <v>216</v>
      </c>
      <c r="G2006" s="1">
        <v>1</v>
      </c>
      <c r="H2006" s="1" t="s">
        <v>21</v>
      </c>
      <c r="I2006" s="1" t="s">
        <v>22</v>
      </c>
      <c r="J2006" s="1" t="s">
        <v>3604</v>
      </c>
      <c r="L2006" s="1" t="s">
        <v>61</v>
      </c>
      <c r="M2006" s="1" t="s">
        <v>216</v>
      </c>
      <c r="N2006" s="1">
        <v>0</v>
      </c>
      <c r="O2006" s="1" t="s">
        <v>21</v>
      </c>
      <c r="P2006" s="1" t="s">
        <v>25</v>
      </c>
      <c r="Q2006" s="1" t="s">
        <v>3712</v>
      </c>
      <c r="S2006" s="1" t="s">
        <v>21</v>
      </c>
      <c r="V2006" s="1" t="s">
        <v>3766</v>
      </c>
      <c r="W2006" s="1">
        <v>12.800179999999999</v>
      </c>
      <c r="X2006" s="1">
        <v>-84.519400000000005</v>
      </c>
    </row>
    <row r="2007" spans="1:24">
      <c r="A2007" s="1">
        <v>2006</v>
      </c>
      <c r="B2007" s="1" t="s">
        <v>3767</v>
      </c>
      <c r="C2007" s="1" t="s">
        <v>3598</v>
      </c>
      <c r="D2007" s="1">
        <v>12.800940000000001</v>
      </c>
      <c r="E2007" s="1">
        <v>-84.26397</v>
      </c>
      <c r="F2007" s="1" t="s">
        <v>3822</v>
      </c>
      <c r="G2007" s="1">
        <v>4</v>
      </c>
      <c r="H2007" s="1" t="s">
        <v>21</v>
      </c>
      <c r="I2007" s="1" t="s">
        <v>22</v>
      </c>
      <c r="J2007" s="1" t="s">
        <v>3613</v>
      </c>
      <c r="L2007" s="1" t="s">
        <v>61</v>
      </c>
      <c r="M2007" s="1" t="s">
        <v>3823</v>
      </c>
      <c r="N2007" s="1">
        <v>7</v>
      </c>
      <c r="O2007" s="1" t="s">
        <v>21</v>
      </c>
      <c r="P2007" s="1" t="s">
        <v>25</v>
      </c>
      <c r="Q2007" s="1" t="s">
        <v>3669</v>
      </c>
      <c r="S2007" s="1" t="s">
        <v>21</v>
      </c>
      <c r="V2007" s="1" t="s">
        <v>3767</v>
      </c>
      <c r="W2007" s="1">
        <v>12.800940000000001</v>
      </c>
      <c r="X2007" s="1">
        <v>-84.26397</v>
      </c>
    </row>
    <row r="2008" spans="1:24">
      <c r="A2008" s="1">
        <v>2007</v>
      </c>
      <c r="B2008" s="1" t="s">
        <v>3768</v>
      </c>
      <c r="C2008" s="1" t="s">
        <v>3598</v>
      </c>
      <c r="D2008" s="1">
        <v>12.79998</v>
      </c>
      <c r="E2008" s="1">
        <v>-84.009249999999994</v>
      </c>
      <c r="F2008" s="1" t="s">
        <v>3823</v>
      </c>
      <c r="G2008" s="1">
        <v>9</v>
      </c>
      <c r="H2008" s="1" t="s">
        <v>21</v>
      </c>
      <c r="I2008" s="1" t="s">
        <v>22</v>
      </c>
      <c r="J2008" s="1" t="s">
        <v>3626</v>
      </c>
      <c r="L2008" s="1" t="s">
        <v>61</v>
      </c>
      <c r="M2008" s="1" t="s">
        <v>3823</v>
      </c>
      <c r="N2008" s="1">
        <v>9</v>
      </c>
      <c r="O2008" s="1" t="s">
        <v>24</v>
      </c>
      <c r="P2008" s="1" t="s">
        <v>25</v>
      </c>
      <c r="Q2008" s="1" t="s">
        <v>3671</v>
      </c>
      <c r="S2008" s="1" t="s">
        <v>21</v>
      </c>
      <c r="V2008" s="1" t="s">
        <v>3768</v>
      </c>
      <c r="W2008" s="1">
        <v>12.79998</v>
      </c>
      <c r="X2008" s="1">
        <v>-84.009249999999994</v>
      </c>
    </row>
    <row r="2009" spans="1:24">
      <c r="A2009" s="1">
        <v>2008</v>
      </c>
      <c r="B2009" s="1" t="s">
        <v>3769</v>
      </c>
      <c r="C2009" s="1" t="s">
        <v>3598</v>
      </c>
      <c r="D2009" s="1">
        <v>12.800890000000001</v>
      </c>
      <c r="E2009" s="1">
        <v>12.800890000000001</v>
      </c>
      <c r="F2009" s="1" t="s">
        <v>20</v>
      </c>
      <c r="G2009" s="1">
        <v>0</v>
      </c>
      <c r="H2009" s="1" t="s">
        <v>21</v>
      </c>
      <c r="I2009" s="1" t="s">
        <v>22</v>
      </c>
      <c r="J2009" s="1" t="s">
        <v>3626</v>
      </c>
      <c r="L2009" s="1" t="s">
        <v>61</v>
      </c>
      <c r="M2009" s="1" t="s">
        <v>20</v>
      </c>
      <c r="N2009" s="1">
        <v>0</v>
      </c>
      <c r="O2009" s="1" t="s">
        <v>21</v>
      </c>
      <c r="P2009" s="1" t="s">
        <v>25</v>
      </c>
      <c r="Q2009" s="1" t="s">
        <v>3770</v>
      </c>
      <c r="S2009" s="1" t="s">
        <v>21</v>
      </c>
      <c r="V2009" s="1" t="s">
        <v>3769</v>
      </c>
      <c r="W2009" s="1">
        <v>12.800890000000001</v>
      </c>
      <c r="X2009" s="1">
        <v>-83.583730000000003</v>
      </c>
    </row>
    <row r="2010" spans="1:24">
      <c r="A2010" s="1">
        <v>2009</v>
      </c>
      <c r="B2010" s="1" t="s">
        <v>3771</v>
      </c>
      <c r="C2010" s="1" t="s">
        <v>3598</v>
      </c>
      <c r="D2010" s="1">
        <v>12.88603</v>
      </c>
      <c r="E2010" s="1">
        <v>-84.944900000000004</v>
      </c>
      <c r="F2010" s="1" t="s">
        <v>216</v>
      </c>
      <c r="G2010" s="1">
        <v>0</v>
      </c>
      <c r="H2010" s="1" t="s">
        <v>21</v>
      </c>
      <c r="I2010" s="1" t="s">
        <v>22</v>
      </c>
      <c r="J2010" s="1" t="s">
        <v>3613</v>
      </c>
      <c r="L2010" s="1" t="s">
        <v>61</v>
      </c>
      <c r="M2010" s="1" t="s">
        <v>216</v>
      </c>
      <c r="N2010" s="1">
        <v>0</v>
      </c>
      <c r="O2010" s="1" t="s">
        <v>21</v>
      </c>
      <c r="P2010" s="1" t="s">
        <v>25</v>
      </c>
      <c r="Q2010" s="1" t="s">
        <v>3599</v>
      </c>
      <c r="S2010" s="1" t="s">
        <v>21</v>
      </c>
      <c r="V2010" s="1" t="s">
        <v>3771</v>
      </c>
      <c r="W2010" s="1">
        <v>12.88603</v>
      </c>
      <c r="X2010" s="1">
        <v>-84.944900000000004</v>
      </c>
    </row>
    <row r="2011" spans="1:24">
      <c r="A2011" s="1">
        <v>2010</v>
      </c>
      <c r="B2011" s="1" t="s">
        <v>3772</v>
      </c>
      <c r="C2011" s="1" t="s">
        <v>3598</v>
      </c>
      <c r="D2011" s="1">
        <v>12.885289999999999</v>
      </c>
      <c r="E2011" s="1">
        <v>-84.690160000000006</v>
      </c>
      <c r="F2011" s="1" t="s">
        <v>54</v>
      </c>
      <c r="G2011" s="1">
        <v>2</v>
      </c>
      <c r="H2011" s="1" t="s">
        <v>21</v>
      </c>
      <c r="I2011" s="1" t="s">
        <v>22</v>
      </c>
      <c r="J2011" s="1" t="s">
        <v>3266</v>
      </c>
      <c r="L2011" s="1" t="s">
        <v>61</v>
      </c>
      <c r="M2011" s="1" t="s">
        <v>54</v>
      </c>
      <c r="N2011" s="1">
        <v>2</v>
      </c>
      <c r="O2011" s="1" t="s">
        <v>21</v>
      </c>
      <c r="P2011" s="1" t="s">
        <v>25</v>
      </c>
      <c r="Q2011" s="1" t="s">
        <v>3602</v>
      </c>
      <c r="S2011" s="1" t="s">
        <v>21</v>
      </c>
      <c r="V2011" s="1" t="s">
        <v>3772</v>
      </c>
      <c r="W2011" s="1">
        <v>12.885289999999999</v>
      </c>
      <c r="X2011" s="1">
        <v>-84.690160000000006</v>
      </c>
    </row>
    <row r="2012" spans="1:24">
      <c r="A2012" s="1">
        <v>2011</v>
      </c>
      <c r="B2012" s="1" t="s">
        <v>3773</v>
      </c>
      <c r="C2012" s="1" t="s">
        <v>3598</v>
      </c>
      <c r="D2012" s="1">
        <v>12.88603</v>
      </c>
      <c r="E2012" s="1">
        <v>-84.434889999999996</v>
      </c>
      <c r="F2012" s="1" t="s">
        <v>54</v>
      </c>
      <c r="G2012" s="1">
        <v>2</v>
      </c>
      <c r="H2012" s="1" t="s">
        <v>24</v>
      </c>
      <c r="I2012" s="1" t="s">
        <v>22</v>
      </c>
      <c r="J2012" s="1" t="s">
        <v>3604</v>
      </c>
      <c r="L2012" s="1" t="s">
        <v>61</v>
      </c>
      <c r="M2012" s="1" t="s">
        <v>54</v>
      </c>
      <c r="N2012" s="1">
        <v>0</v>
      </c>
      <c r="O2012" s="1" t="s">
        <v>21</v>
      </c>
      <c r="P2012" s="1" t="s">
        <v>25</v>
      </c>
      <c r="Q2012" s="1" t="s">
        <v>3667</v>
      </c>
      <c r="S2012" s="1" t="s">
        <v>21</v>
      </c>
      <c r="V2012" s="1" t="s">
        <v>3773</v>
      </c>
      <c r="W2012" s="1">
        <v>12.88603</v>
      </c>
      <c r="X2012" s="1">
        <v>-84.434889999999996</v>
      </c>
    </row>
    <row r="2013" spans="1:24">
      <c r="A2013" s="1">
        <v>2012</v>
      </c>
      <c r="B2013" s="1" t="s">
        <v>3774</v>
      </c>
      <c r="C2013" s="1" t="s">
        <v>3598</v>
      </c>
      <c r="D2013" s="1">
        <v>12.88513</v>
      </c>
      <c r="E2013" s="1">
        <v>-84.180189999999996</v>
      </c>
      <c r="F2013" s="1" t="s">
        <v>216</v>
      </c>
      <c r="G2013" s="1">
        <v>1</v>
      </c>
      <c r="H2013" s="1" t="s">
        <v>21</v>
      </c>
      <c r="I2013" s="1" t="s">
        <v>22</v>
      </c>
      <c r="J2013" s="1" t="s">
        <v>3714</v>
      </c>
      <c r="L2013" s="1" t="s">
        <v>61</v>
      </c>
      <c r="M2013" s="1" t="s">
        <v>216</v>
      </c>
      <c r="N2013" s="1">
        <v>1</v>
      </c>
      <c r="O2013" s="1" t="s">
        <v>21</v>
      </c>
      <c r="P2013" s="1" t="s">
        <v>25</v>
      </c>
      <c r="Q2013" s="1" t="s">
        <v>3669</v>
      </c>
      <c r="S2013" s="1" t="s">
        <v>21</v>
      </c>
      <c r="V2013" s="1" t="s">
        <v>3774</v>
      </c>
      <c r="W2013" s="1">
        <v>12.88513</v>
      </c>
      <c r="X2013" s="1">
        <v>-84.180189999999996</v>
      </c>
    </row>
    <row r="2014" spans="1:24">
      <c r="A2014" s="1">
        <v>2013</v>
      </c>
      <c r="B2014" s="1" t="s">
        <v>3775</v>
      </c>
      <c r="C2014" s="1" t="s">
        <v>3598</v>
      </c>
      <c r="D2014" s="1">
        <v>12.88603</v>
      </c>
      <c r="E2014" s="1">
        <v>-83.924880000000002</v>
      </c>
      <c r="F2014" s="1" t="s">
        <v>3823</v>
      </c>
      <c r="G2014" s="1">
        <v>9</v>
      </c>
      <c r="H2014" s="1" t="s">
        <v>21</v>
      </c>
      <c r="I2014" s="1" t="s">
        <v>22</v>
      </c>
      <c r="J2014" s="1" t="s">
        <v>3579</v>
      </c>
      <c r="L2014" s="1" t="s">
        <v>61</v>
      </c>
      <c r="M2014" s="1" t="s">
        <v>3823</v>
      </c>
      <c r="N2014" s="1">
        <v>9</v>
      </c>
      <c r="O2014" s="1" t="s">
        <v>21</v>
      </c>
      <c r="P2014" s="1" t="s">
        <v>22</v>
      </c>
      <c r="Q2014" s="1" t="s">
        <v>3671</v>
      </c>
      <c r="S2014" s="1" t="s">
        <v>61</v>
      </c>
      <c r="V2014" s="1" t="s">
        <v>3775</v>
      </c>
      <c r="W2014" s="1">
        <v>12.88603</v>
      </c>
      <c r="X2014" s="1">
        <v>-83.924880000000002</v>
      </c>
    </row>
    <row r="2015" spans="1:24">
      <c r="A2015" s="1">
        <v>2014</v>
      </c>
      <c r="B2015" s="1" t="s">
        <v>3776</v>
      </c>
      <c r="C2015" s="1" t="s">
        <v>3598</v>
      </c>
      <c r="D2015" s="1">
        <v>12.88496</v>
      </c>
      <c r="E2015" s="1">
        <v>-83.67022</v>
      </c>
      <c r="F2015" s="1" t="s">
        <v>3823</v>
      </c>
      <c r="G2015" s="1">
        <v>9</v>
      </c>
      <c r="H2015" s="1" t="s">
        <v>21</v>
      </c>
      <c r="I2015" s="1" t="s">
        <v>22</v>
      </c>
      <c r="J2015" s="1" t="s">
        <v>3579</v>
      </c>
      <c r="L2015" s="1" t="s">
        <v>61</v>
      </c>
      <c r="M2015" s="1" t="s">
        <v>3823</v>
      </c>
      <c r="N2015" s="1">
        <v>9</v>
      </c>
      <c r="O2015" s="1" t="s">
        <v>21</v>
      </c>
      <c r="P2015" s="1" t="s">
        <v>22</v>
      </c>
      <c r="Q2015" s="1" t="s">
        <v>3607</v>
      </c>
      <c r="S2015" s="1" t="s">
        <v>61</v>
      </c>
      <c r="V2015" s="1" t="s">
        <v>3776</v>
      </c>
      <c r="W2015" s="1">
        <v>12.88496</v>
      </c>
      <c r="X2015" s="1">
        <v>-83.67022</v>
      </c>
    </row>
    <row r="2016" spans="1:24">
      <c r="A2016" s="1">
        <v>2015</v>
      </c>
      <c r="B2016" s="1" t="s">
        <v>3777</v>
      </c>
      <c r="C2016" s="1" t="s">
        <v>3598</v>
      </c>
      <c r="D2016" s="1">
        <v>12.88603</v>
      </c>
      <c r="E2016" s="1">
        <v>-83.584869999999995</v>
      </c>
      <c r="F2016" s="1" t="s">
        <v>216</v>
      </c>
      <c r="G2016" s="1">
        <v>2</v>
      </c>
      <c r="H2016" s="1" t="s">
        <v>21</v>
      </c>
      <c r="I2016" s="1" t="s">
        <v>22</v>
      </c>
      <c r="J2016" s="1" t="s">
        <v>2851</v>
      </c>
      <c r="L2016" s="1" t="s">
        <v>61</v>
      </c>
      <c r="M2016" s="1" t="s">
        <v>216</v>
      </c>
      <c r="N2016" s="1">
        <v>2</v>
      </c>
      <c r="O2016" s="1" t="s">
        <v>21</v>
      </c>
      <c r="P2016" s="1" t="s">
        <v>25</v>
      </c>
      <c r="Q2016" s="1" t="s">
        <v>3609</v>
      </c>
      <c r="S2016" s="1" t="s">
        <v>21</v>
      </c>
      <c r="V2016" s="1" t="s">
        <v>3777</v>
      </c>
      <c r="W2016" s="1">
        <v>12.88603</v>
      </c>
      <c r="X2016" s="1">
        <v>-83.584869999999995</v>
      </c>
    </row>
    <row r="2017" spans="1:24">
      <c r="A2017" s="1">
        <v>2016</v>
      </c>
      <c r="B2017" s="1" t="s">
        <v>3778</v>
      </c>
      <c r="C2017" s="1" t="s">
        <v>3598</v>
      </c>
      <c r="D2017" s="1">
        <v>12.970980000000001</v>
      </c>
      <c r="E2017" s="1">
        <v>-85.114260000000002</v>
      </c>
      <c r="F2017" s="1" t="s">
        <v>54</v>
      </c>
      <c r="G2017" s="1">
        <v>2</v>
      </c>
      <c r="H2017" s="1" t="s">
        <v>61</v>
      </c>
      <c r="I2017" s="1" t="s">
        <v>22</v>
      </c>
      <c r="J2017" s="1" t="s">
        <v>3613</v>
      </c>
      <c r="L2017" s="1" t="s">
        <v>61</v>
      </c>
      <c r="M2017" s="1" t="s">
        <v>54</v>
      </c>
      <c r="N2017" s="1">
        <v>2</v>
      </c>
      <c r="O2017" s="1" t="s">
        <v>21</v>
      </c>
      <c r="P2017" s="1" t="s">
        <v>25</v>
      </c>
      <c r="Q2017" s="1" t="s">
        <v>3709</v>
      </c>
      <c r="S2017" s="1" t="s">
        <v>21</v>
      </c>
      <c r="V2017" s="1" t="s">
        <v>3778</v>
      </c>
      <c r="W2017" s="1">
        <v>12.970980000000001</v>
      </c>
      <c r="X2017" s="1">
        <v>-85.114260000000002</v>
      </c>
    </row>
    <row r="2018" spans="1:24">
      <c r="A2018" s="1">
        <v>2017</v>
      </c>
      <c r="B2018" s="1" t="s">
        <v>3779</v>
      </c>
      <c r="C2018" s="1" t="s">
        <v>3598</v>
      </c>
      <c r="D2018" s="1">
        <v>12.970230000000001</v>
      </c>
      <c r="E2018" s="1">
        <v>-84.68938</v>
      </c>
      <c r="F2018" s="1" t="s">
        <v>3823</v>
      </c>
      <c r="G2018" s="1">
        <v>8</v>
      </c>
      <c r="H2018" s="1" t="s">
        <v>21</v>
      </c>
      <c r="I2018" s="1" t="s">
        <v>22</v>
      </c>
      <c r="J2018" s="1" t="s">
        <v>3266</v>
      </c>
      <c r="L2018" s="1" t="s">
        <v>61</v>
      </c>
      <c r="M2018" s="1" t="s">
        <v>216</v>
      </c>
      <c r="N2018" s="1">
        <v>0</v>
      </c>
      <c r="O2018" s="1" t="s">
        <v>21</v>
      </c>
      <c r="P2018" s="1" t="s">
        <v>25</v>
      </c>
      <c r="Q2018" s="1" t="s">
        <v>3602</v>
      </c>
      <c r="S2018" s="1" t="s">
        <v>21</v>
      </c>
      <c r="V2018" s="1" t="s">
        <v>3779</v>
      </c>
      <c r="W2018" s="1">
        <v>12.970230000000001</v>
      </c>
      <c r="X2018" s="1">
        <v>-84.68938</v>
      </c>
    </row>
    <row r="2019" spans="1:24">
      <c r="A2019" s="1">
        <v>2018</v>
      </c>
      <c r="B2019" s="1" t="s">
        <v>3780</v>
      </c>
      <c r="C2019" s="1" t="s">
        <v>3598</v>
      </c>
      <c r="D2019" s="1">
        <v>12.970940000000001</v>
      </c>
      <c r="E2019" s="1">
        <v>-84.434020000000004</v>
      </c>
      <c r="F2019" s="1" t="s">
        <v>3822</v>
      </c>
      <c r="G2019" s="1">
        <v>3</v>
      </c>
      <c r="H2019" s="1" t="s">
        <v>21</v>
      </c>
      <c r="I2019" s="1" t="s">
        <v>22</v>
      </c>
      <c r="J2019" s="1" t="s">
        <v>3604</v>
      </c>
      <c r="L2019" s="1" t="s">
        <v>61</v>
      </c>
      <c r="M2019" s="1" t="s">
        <v>3822</v>
      </c>
      <c r="N2019" s="1">
        <v>6</v>
      </c>
      <c r="O2019" s="1" t="s">
        <v>21</v>
      </c>
      <c r="P2019" s="1" t="s">
        <v>25</v>
      </c>
      <c r="Q2019" s="1" t="s">
        <v>3667</v>
      </c>
      <c r="S2019" s="1" t="s">
        <v>21</v>
      </c>
      <c r="V2019" s="1" t="s">
        <v>3780</v>
      </c>
      <c r="W2019" s="1">
        <v>12.970940000000001</v>
      </c>
      <c r="X2019" s="1">
        <v>-84.434020000000004</v>
      </c>
    </row>
    <row r="2020" spans="1:24">
      <c r="A2020" s="1">
        <v>2019</v>
      </c>
      <c r="B2020" s="1" t="s">
        <v>3781</v>
      </c>
      <c r="C2020" s="1" t="s">
        <v>3598</v>
      </c>
      <c r="D2020" s="1">
        <v>12.97003</v>
      </c>
      <c r="E2020" s="1">
        <v>-84.179230000000004</v>
      </c>
      <c r="F2020" s="1" t="s">
        <v>3823</v>
      </c>
      <c r="G2020" s="1">
        <v>8</v>
      </c>
      <c r="H2020" s="1" t="s">
        <v>21</v>
      </c>
      <c r="I2020" s="1" t="s">
        <v>22</v>
      </c>
      <c r="J2020" s="1" t="s">
        <v>3613</v>
      </c>
      <c r="L2020" s="1" t="s">
        <v>61</v>
      </c>
      <c r="M2020" s="1" t="s">
        <v>54</v>
      </c>
      <c r="N2020" s="1">
        <v>1</v>
      </c>
      <c r="O2020" s="1" t="s">
        <v>21</v>
      </c>
      <c r="P2020" s="1" t="s">
        <v>25</v>
      </c>
      <c r="Q2020" s="1" t="s">
        <v>3669</v>
      </c>
      <c r="S2020" s="1" t="s">
        <v>21</v>
      </c>
      <c r="V2020" s="1" t="s">
        <v>3781</v>
      </c>
      <c r="W2020" s="1">
        <v>12.97003</v>
      </c>
      <c r="X2020" s="1">
        <v>-84.179230000000004</v>
      </c>
    </row>
    <row r="2021" spans="1:24">
      <c r="A2021" s="1">
        <v>2020</v>
      </c>
      <c r="B2021" s="1" t="s">
        <v>3782</v>
      </c>
      <c r="C2021" s="1" t="s">
        <v>3598</v>
      </c>
      <c r="D2021" s="1">
        <v>12.97091</v>
      </c>
      <c r="E2021" s="1">
        <v>-83.923839999999998</v>
      </c>
      <c r="F2021" s="1" t="s">
        <v>3823</v>
      </c>
      <c r="G2021" s="1">
        <v>9</v>
      </c>
      <c r="H2021" s="1" t="s">
        <v>21</v>
      </c>
      <c r="I2021" s="1" t="s">
        <v>22</v>
      </c>
      <c r="J2021" s="1" t="s">
        <v>2851</v>
      </c>
      <c r="L2021" s="1" t="s">
        <v>61</v>
      </c>
      <c r="M2021" s="1" t="s">
        <v>3823</v>
      </c>
      <c r="N2021" s="1">
        <v>9</v>
      </c>
      <c r="O2021" s="1" t="s">
        <v>21</v>
      </c>
      <c r="P2021" s="1" t="s">
        <v>25</v>
      </c>
      <c r="Q2021" s="1" t="s">
        <v>3671</v>
      </c>
      <c r="S2021" s="1" t="s">
        <v>21</v>
      </c>
      <c r="V2021" s="1" t="s">
        <v>3782</v>
      </c>
      <c r="W2021" s="1">
        <v>12.97091</v>
      </c>
      <c r="X2021" s="1">
        <v>-83.923839999999998</v>
      </c>
    </row>
    <row r="2022" spans="1:24">
      <c r="A2022" s="1">
        <v>2021</v>
      </c>
      <c r="B2022" s="1" t="s">
        <v>3783</v>
      </c>
      <c r="C2022" s="1" t="s">
        <v>3598</v>
      </c>
      <c r="D2022" s="1">
        <v>12.96982</v>
      </c>
      <c r="E2022" s="1">
        <v>-83.669089999999997</v>
      </c>
      <c r="F2022" s="1" t="s">
        <v>3823</v>
      </c>
      <c r="G2022" s="1">
        <v>9</v>
      </c>
      <c r="H2022" s="1" t="s">
        <v>21</v>
      </c>
      <c r="I2022" s="1" t="s">
        <v>22</v>
      </c>
      <c r="J2022" s="1" t="s">
        <v>3579</v>
      </c>
      <c r="L2022" s="1" t="s">
        <v>61</v>
      </c>
      <c r="M2022" s="1" t="s">
        <v>3823</v>
      </c>
      <c r="N2022" s="1">
        <v>9</v>
      </c>
      <c r="O2022" s="1" t="s">
        <v>21</v>
      </c>
      <c r="P2022" s="1" t="s">
        <v>22</v>
      </c>
      <c r="Q2022" s="1" t="s">
        <v>3607</v>
      </c>
      <c r="S2022" s="1" t="s">
        <v>61</v>
      </c>
      <c r="V2022" s="1" t="s">
        <v>3783</v>
      </c>
      <c r="W2022" s="1">
        <v>12.96982</v>
      </c>
      <c r="X2022" s="1">
        <v>-83.669089999999997</v>
      </c>
    </row>
    <row r="2023" spans="1:24">
      <c r="A2023" s="1">
        <v>2022</v>
      </c>
      <c r="B2023" s="1" t="s">
        <v>3784</v>
      </c>
      <c r="C2023" s="1" t="s">
        <v>3598</v>
      </c>
      <c r="D2023" s="1">
        <v>13.05602</v>
      </c>
      <c r="E2023" s="1">
        <v>-84.774900000000002</v>
      </c>
      <c r="F2023" s="1" t="s">
        <v>216</v>
      </c>
      <c r="G2023" s="1">
        <v>1</v>
      </c>
      <c r="H2023" s="1" t="s">
        <v>21</v>
      </c>
      <c r="I2023" s="1" t="s">
        <v>22</v>
      </c>
      <c r="J2023" s="1" t="s">
        <v>3679</v>
      </c>
      <c r="L2023" s="1" t="s">
        <v>61</v>
      </c>
      <c r="M2023" s="1" t="s">
        <v>216</v>
      </c>
      <c r="N2023" s="1">
        <v>1</v>
      </c>
      <c r="O2023" s="1" t="s">
        <v>21</v>
      </c>
      <c r="P2023" s="1" t="s">
        <v>22</v>
      </c>
      <c r="Q2023" s="1" t="s">
        <v>3680</v>
      </c>
      <c r="S2023" s="1" t="s">
        <v>61</v>
      </c>
      <c r="V2023" s="1" t="s">
        <v>3784</v>
      </c>
      <c r="W2023" s="1">
        <v>13.05602</v>
      </c>
      <c r="X2023" s="1">
        <v>-84.774900000000002</v>
      </c>
    </row>
    <row r="2024" spans="1:24">
      <c r="A2024" s="1">
        <v>2023</v>
      </c>
      <c r="B2024" s="1" t="s">
        <v>3785</v>
      </c>
      <c r="C2024" s="1" t="s">
        <v>3598</v>
      </c>
      <c r="D2024" s="1">
        <v>12.205590000000001</v>
      </c>
      <c r="E2024" s="1">
        <v>-83.797650000000004</v>
      </c>
      <c r="F2024" s="1" t="s">
        <v>216</v>
      </c>
      <c r="G2024" s="1">
        <v>2</v>
      </c>
      <c r="H2024" s="1" t="s">
        <v>21</v>
      </c>
      <c r="I2024" s="1" t="s">
        <v>22</v>
      </c>
      <c r="J2024" s="1" t="s">
        <v>2973</v>
      </c>
      <c r="L2024" s="1" t="s">
        <v>61</v>
      </c>
      <c r="M2024" s="1" t="s">
        <v>216</v>
      </c>
      <c r="N2024" s="1">
        <v>2</v>
      </c>
      <c r="O2024" s="1" t="s">
        <v>21</v>
      </c>
      <c r="P2024" s="1" t="s">
        <v>25</v>
      </c>
      <c r="Q2024" s="1" t="s">
        <v>3739</v>
      </c>
      <c r="S2024" s="1" t="s">
        <v>21</v>
      </c>
      <c r="V2024" s="1" t="s">
        <v>3785</v>
      </c>
      <c r="W2024" s="1">
        <v>12.205590000000001</v>
      </c>
      <c r="X2024" s="1">
        <v>-83.797650000000004</v>
      </c>
    </row>
    <row r="2025" spans="1:24">
      <c r="A2025" s="1">
        <v>2024</v>
      </c>
      <c r="B2025" s="1" t="s">
        <v>3786</v>
      </c>
      <c r="C2025" s="1" t="s">
        <v>3598</v>
      </c>
      <c r="D2025" s="1">
        <v>13.05522</v>
      </c>
      <c r="E2025" s="1">
        <v>-84.520110000000003</v>
      </c>
      <c r="F2025" s="1" t="s">
        <v>216</v>
      </c>
      <c r="G2025" s="1">
        <v>0</v>
      </c>
      <c r="H2025" s="1" t="s">
        <v>21</v>
      </c>
      <c r="I2025" s="1" t="s">
        <v>22</v>
      </c>
      <c r="J2025" s="1" t="s">
        <v>3613</v>
      </c>
      <c r="L2025" s="1" t="s">
        <v>61</v>
      </c>
      <c r="M2025" s="1" t="s">
        <v>216</v>
      </c>
      <c r="N2025" s="1">
        <v>2</v>
      </c>
      <c r="O2025" s="1" t="s">
        <v>21</v>
      </c>
      <c r="P2025" s="1" t="s">
        <v>25</v>
      </c>
      <c r="Q2025" s="1" t="s">
        <v>3618</v>
      </c>
      <c r="S2025" s="1" t="s">
        <v>21</v>
      </c>
      <c r="V2025" s="1" t="s">
        <v>3786</v>
      </c>
      <c r="W2025" s="1">
        <v>13.05522</v>
      </c>
      <c r="X2025" s="1">
        <v>-84.520110000000003</v>
      </c>
    </row>
    <row r="2026" spans="1:24">
      <c r="A2026" s="1">
        <v>2025</v>
      </c>
      <c r="B2026" s="1" t="s">
        <v>3787</v>
      </c>
      <c r="C2026" s="1" t="s">
        <v>3598</v>
      </c>
      <c r="D2026" s="1">
        <v>13.05602</v>
      </c>
      <c r="E2026" s="1">
        <v>-84.264880000000005</v>
      </c>
      <c r="F2026" s="1" t="s">
        <v>3822</v>
      </c>
      <c r="G2026" s="1">
        <v>5</v>
      </c>
      <c r="H2026" s="1" t="s">
        <v>21</v>
      </c>
      <c r="I2026" s="1" t="s">
        <v>22</v>
      </c>
      <c r="J2026" s="1" t="s">
        <v>3626</v>
      </c>
      <c r="L2026" s="1" t="s">
        <v>61</v>
      </c>
      <c r="M2026" s="1" t="s">
        <v>54</v>
      </c>
      <c r="N2026" s="1">
        <v>2</v>
      </c>
      <c r="O2026" s="1" t="s">
        <v>21</v>
      </c>
      <c r="P2026" s="1" t="s">
        <v>25</v>
      </c>
      <c r="Q2026" s="1" t="s">
        <v>3683</v>
      </c>
      <c r="S2026" s="1" t="s">
        <v>21</v>
      </c>
      <c r="V2026" s="1" t="s">
        <v>3787</v>
      </c>
      <c r="W2026" s="1">
        <v>13.05602</v>
      </c>
      <c r="X2026" s="1">
        <v>-84.264880000000005</v>
      </c>
    </row>
    <row r="2027" spans="1:24">
      <c r="A2027" s="1">
        <v>2026</v>
      </c>
      <c r="B2027" s="1" t="s">
        <v>3788</v>
      </c>
      <c r="C2027" s="1" t="s">
        <v>3598</v>
      </c>
      <c r="D2027" s="1">
        <v>13.05505</v>
      </c>
      <c r="E2027" s="1">
        <v>-84.010140000000007</v>
      </c>
      <c r="F2027" s="1" t="s">
        <v>54</v>
      </c>
      <c r="G2027" s="1">
        <v>2</v>
      </c>
      <c r="H2027" s="1" t="s">
        <v>21</v>
      </c>
      <c r="I2027" s="1" t="s">
        <v>22</v>
      </c>
      <c r="J2027" s="1" t="s">
        <v>3620</v>
      </c>
      <c r="L2027" s="1" t="s">
        <v>61</v>
      </c>
      <c r="M2027" s="1" t="s">
        <v>3823</v>
      </c>
      <c r="N2027" s="1">
        <v>9</v>
      </c>
      <c r="O2027" s="1" t="s">
        <v>21</v>
      </c>
      <c r="P2027" s="1" t="s">
        <v>25</v>
      </c>
      <c r="Q2027" s="1" t="s">
        <v>3685</v>
      </c>
      <c r="S2027" s="1" t="s">
        <v>21</v>
      </c>
      <c r="V2027" s="1" t="s">
        <v>3788</v>
      </c>
      <c r="W2027" s="1">
        <v>13.05505</v>
      </c>
      <c r="X2027" s="1">
        <v>-84.010140000000007</v>
      </c>
    </row>
    <row r="2028" spans="1:24">
      <c r="A2028" s="1">
        <v>2027</v>
      </c>
      <c r="B2028" s="1" t="s">
        <v>3789</v>
      </c>
      <c r="C2028" s="1" t="s">
        <v>3598</v>
      </c>
      <c r="D2028" s="1">
        <v>12.2905</v>
      </c>
      <c r="E2028" s="1">
        <v>-83.966679999999997</v>
      </c>
      <c r="F2028" s="1" t="s">
        <v>216</v>
      </c>
      <c r="G2028" s="1">
        <v>0</v>
      </c>
      <c r="H2028" s="1" t="s">
        <v>21</v>
      </c>
      <c r="I2028" s="1" t="s">
        <v>22</v>
      </c>
      <c r="J2028" s="1" t="s">
        <v>3629</v>
      </c>
      <c r="L2028" s="1" t="s">
        <v>61</v>
      </c>
      <c r="M2028" s="1" t="s">
        <v>216</v>
      </c>
      <c r="N2028" s="1">
        <v>0</v>
      </c>
      <c r="O2028" s="1" t="s">
        <v>21</v>
      </c>
      <c r="P2028" s="1" t="s">
        <v>25</v>
      </c>
      <c r="Q2028" s="1" t="s">
        <v>3790</v>
      </c>
      <c r="S2028" s="1" t="s">
        <v>21</v>
      </c>
      <c r="V2028" s="1" t="s">
        <v>3789</v>
      </c>
      <c r="W2028" s="1">
        <v>12.2905</v>
      </c>
      <c r="X2028" s="1">
        <v>-83.966679999999997</v>
      </c>
    </row>
    <row r="2029" spans="1:24">
      <c r="A2029" s="1">
        <v>2028</v>
      </c>
      <c r="B2029" s="1" t="s">
        <v>3791</v>
      </c>
      <c r="C2029" s="1" t="s">
        <v>3598</v>
      </c>
      <c r="D2029" s="1">
        <v>12.290469999999999</v>
      </c>
      <c r="E2029" s="1">
        <v>-83.881649999999993</v>
      </c>
      <c r="F2029" s="1" t="s">
        <v>3823</v>
      </c>
      <c r="G2029" s="1">
        <v>9</v>
      </c>
      <c r="H2029" s="1" t="s">
        <v>21</v>
      </c>
      <c r="I2029" s="1" t="s">
        <v>22</v>
      </c>
      <c r="J2029" s="1" t="s">
        <v>3629</v>
      </c>
      <c r="L2029" s="1" t="s">
        <v>61</v>
      </c>
      <c r="M2029" s="1" t="s">
        <v>216</v>
      </c>
      <c r="N2029" s="1">
        <v>0</v>
      </c>
      <c r="O2029" s="1" t="s">
        <v>21</v>
      </c>
      <c r="P2029" s="1" t="s">
        <v>25</v>
      </c>
      <c r="Q2029" s="1" t="s">
        <v>3630</v>
      </c>
      <c r="S2029" s="1" t="s">
        <v>21</v>
      </c>
      <c r="V2029" s="1" t="s">
        <v>3791</v>
      </c>
      <c r="W2029" s="1">
        <v>12.290469999999999</v>
      </c>
      <c r="X2029" s="1">
        <v>-83.881649999999993</v>
      </c>
    </row>
    <row r="2030" spans="1:24">
      <c r="A2030" s="1">
        <v>2029</v>
      </c>
      <c r="B2030" s="1" t="s">
        <v>3792</v>
      </c>
      <c r="C2030" s="1" t="s">
        <v>3598</v>
      </c>
      <c r="D2030" s="1">
        <v>13.05602</v>
      </c>
      <c r="E2030" s="1">
        <v>-83.754869999999997</v>
      </c>
      <c r="F2030" s="1" t="s">
        <v>3822</v>
      </c>
      <c r="G2030" s="1">
        <v>4</v>
      </c>
      <c r="H2030" s="1" t="s">
        <v>61</v>
      </c>
      <c r="I2030" s="1" t="s">
        <v>22</v>
      </c>
      <c r="J2030" s="1" t="s">
        <v>3620</v>
      </c>
      <c r="L2030" s="1" t="s">
        <v>61</v>
      </c>
      <c r="M2030" s="1" t="s">
        <v>3822</v>
      </c>
      <c r="N2030" s="1">
        <v>4</v>
      </c>
      <c r="O2030" s="1" t="s">
        <v>21</v>
      </c>
      <c r="P2030" s="1" t="s">
        <v>22</v>
      </c>
      <c r="Q2030" s="1" t="s">
        <v>3624</v>
      </c>
      <c r="S2030" s="1" t="s">
        <v>61</v>
      </c>
      <c r="V2030" s="1" t="s">
        <v>3792</v>
      </c>
      <c r="W2030" s="1">
        <v>13.05602</v>
      </c>
      <c r="X2030" s="1">
        <v>-83.754869999999997</v>
      </c>
    </row>
    <row r="2031" spans="1:24">
      <c r="A2031" s="1">
        <v>2030</v>
      </c>
      <c r="B2031" s="1" t="s">
        <v>3793</v>
      </c>
      <c r="C2031" s="1" t="s">
        <v>3598</v>
      </c>
      <c r="D2031" s="1">
        <v>12.3756</v>
      </c>
      <c r="E2031" s="1">
        <v>-84.052620000000005</v>
      </c>
      <c r="F2031" s="1" t="s">
        <v>54</v>
      </c>
      <c r="G2031" s="1">
        <v>2</v>
      </c>
      <c r="H2031" s="1" t="s">
        <v>21</v>
      </c>
      <c r="I2031" s="1" t="s">
        <v>22</v>
      </c>
      <c r="J2031" s="1" t="s">
        <v>3579</v>
      </c>
      <c r="L2031" s="1" t="s">
        <v>61</v>
      </c>
      <c r="M2031" s="1" t="s">
        <v>54</v>
      </c>
      <c r="N2031" s="1">
        <v>2</v>
      </c>
      <c r="O2031" s="1" t="s">
        <v>21</v>
      </c>
      <c r="P2031" s="1" t="s">
        <v>25</v>
      </c>
      <c r="Q2031" s="1" t="s">
        <v>3641</v>
      </c>
      <c r="S2031" s="1" t="s">
        <v>21</v>
      </c>
      <c r="V2031" s="1" t="s">
        <v>3793</v>
      </c>
      <c r="W2031" s="1">
        <v>12.3756</v>
      </c>
      <c r="X2031" s="1">
        <v>-84.052620000000005</v>
      </c>
    </row>
    <row r="2032" spans="1:24">
      <c r="A2032" s="1">
        <v>2031</v>
      </c>
      <c r="B2032" s="1" t="s">
        <v>3794</v>
      </c>
      <c r="C2032" s="1" t="s">
        <v>3598</v>
      </c>
      <c r="D2032" s="1">
        <v>12.37557</v>
      </c>
      <c r="E2032" s="1">
        <v>-83.797619999999995</v>
      </c>
      <c r="F2032" s="1" t="s">
        <v>3823</v>
      </c>
      <c r="G2032" s="1">
        <v>9</v>
      </c>
      <c r="H2032" s="1" t="s">
        <v>21</v>
      </c>
      <c r="I2032" s="1" t="s">
        <v>22</v>
      </c>
      <c r="J2032" s="1" t="s">
        <v>3579</v>
      </c>
      <c r="L2032" s="1" t="s">
        <v>61</v>
      </c>
      <c r="M2032" s="1" t="s">
        <v>3823</v>
      </c>
      <c r="N2032" s="1">
        <v>8</v>
      </c>
      <c r="O2032" s="1" t="s">
        <v>21</v>
      </c>
      <c r="P2032" s="1" t="s">
        <v>25</v>
      </c>
      <c r="Q2032" s="1" t="s">
        <v>3639</v>
      </c>
      <c r="S2032" s="1" t="s">
        <v>21</v>
      </c>
      <c r="V2032" s="1" t="s">
        <v>3794</v>
      </c>
      <c r="W2032" s="1">
        <v>12.37557</v>
      </c>
      <c r="X2032" s="1">
        <v>-83.797619999999995</v>
      </c>
    </row>
    <row r="2033" spans="1:24">
      <c r="A2033" s="1">
        <v>2032</v>
      </c>
      <c r="B2033" s="1" t="s">
        <v>3795</v>
      </c>
      <c r="C2033" s="1" t="s">
        <v>3598</v>
      </c>
      <c r="D2033" s="1">
        <v>12.46049</v>
      </c>
      <c r="E2033" s="1">
        <v>-83.966639999999998</v>
      </c>
      <c r="F2033" s="1" t="s">
        <v>216</v>
      </c>
      <c r="G2033" s="1">
        <v>1</v>
      </c>
      <c r="H2033" s="1" t="s">
        <v>24</v>
      </c>
      <c r="I2033" s="1" t="s">
        <v>22</v>
      </c>
      <c r="J2033" s="1" t="s">
        <v>3579</v>
      </c>
      <c r="L2033" s="1" t="s">
        <v>61</v>
      </c>
      <c r="M2033" s="1" t="s">
        <v>216</v>
      </c>
      <c r="N2033" s="1">
        <v>2</v>
      </c>
      <c r="O2033" s="1" t="s">
        <v>21</v>
      </c>
      <c r="P2033" s="1" t="s">
        <v>25</v>
      </c>
      <c r="Q2033" s="1" t="s">
        <v>3632</v>
      </c>
      <c r="S2033" s="1" t="s">
        <v>21</v>
      </c>
      <c r="V2033" s="1" t="s">
        <v>3795</v>
      </c>
      <c r="W2033" s="1">
        <v>12.46049</v>
      </c>
      <c r="X2033" s="1">
        <v>-83.966639999999998</v>
      </c>
    </row>
    <row r="2034" spans="1:24">
      <c r="A2034" s="1">
        <v>2033</v>
      </c>
      <c r="B2034" s="1" t="s">
        <v>3796</v>
      </c>
      <c r="C2034" s="1" t="s">
        <v>3598</v>
      </c>
      <c r="D2034" s="1">
        <v>12.46041</v>
      </c>
      <c r="E2034" s="1">
        <v>-83.711560000000006</v>
      </c>
      <c r="F2034" s="1" t="s">
        <v>20</v>
      </c>
      <c r="G2034" s="1">
        <v>0</v>
      </c>
      <c r="H2034" s="1" t="s">
        <v>21</v>
      </c>
      <c r="I2034" s="1" t="s">
        <v>22</v>
      </c>
      <c r="J2034" s="1" t="s">
        <v>3626</v>
      </c>
      <c r="L2034" s="1" t="s">
        <v>61</v>
      </c>
      <c r="M2034" s="1" t="s">
        <v>20</v>
      </c>
      <c r="N2034" s="1">
        <v>0</v>
      </c>
      <c r="O2034" s="1" t="s">
        <v>21</v>
      </c>
      <c r="P2034" s="1" t="s">
        <v>22</v>
      </c>
      <c r="Q2034" s="1" t="s">
        <v>3607</v>
      </c>
      <c r="S2034" s="1" t="s">
        <v>61</v>
      </c>
      <c r="V2034" s="1" t="s">
        <v>3796</v>
      </c>
      <c r="W2034" s="1">
        <v>12.46041</v>
      </c>
      <c r="X2034" s="1">
        <v>-83.711560000000006</v>
      </c>
    </row>
    <row r="2035" spans="1:24">
      <c r="A2035" s="1">
        <v>2034</v>
      </c>
      <c r="B2035" s="1" t="s">
        <v>3797</v>
      </c>
      <c r="C2035" s="1" t="s">
        <v>3598</v>
      </c>
      <c r="D2035" s="1">
        <v>12.545590000000001</v>
      </c>
      <c r="E2035" s="1">
        <v>-83.967590000000001</v>
      </c>
      <c r="F2035" s="1" t="s">
        <v>3823</v>
      </c>
      <c r="G2035" s="1">
        <v>9</v>
      </c>
      <c r="H2035" s="1" t="s">
        <v>21</v>
      </c>
      <c r="I2035" s="1" t="s">
        <v>22</v>
      </c>
      <c r="J2035" s="1" t="s">
        <v>3579</v>
      </c>
      <c r="L2035" s="1" t="s">
        <v>61</v>
      </c>
      <c r="M2035" s="1" t="s">
        <v>54</v>
      </c>
      <c r="N2035" s="1">
        <v>2</v>
      </c>
      <c r="O2035" s="1" t="s">
        <v>21</v>
      </c>
      <c r="P2035" s="1" t="s">
        <v>25</v>
      </c>
      <c r="Q2035" s="1" t="s">
        <v>3632</v>
      </c>
      <c r="S2035" s="1" t="s">
        <v>21</v>
      </c>
      <c r="V2035" s="1" t="s">
        <v>3797</v>
      </c>
      <c r="W2035" s="1">
        <v>12.545590000000001</v>
      </c>
      <c r="X2035" s="1">
        <v>-83.967590000000001</v>
      </c>
    </row>
    <row r="2036" spans="1:24">
      <c r="A2036" s="1">
        <v>2035</v>
      </c>
      <c r="B2036" s="1" t="s">
        <v>3798</v>
      </c>
      <c r="C2036" s="1" t="s">
        <v>3598</v>
      </c>
      <c r="D2036" s="1">
        <v>12.545529999999999</v>
      </c>
      <c r="E2036" s="1">
        <v>-83.712599999999995</v>
      </c>
      <c r="F2036" s="1" t="s">
        <v>20</v>
      </c>
      <c r="G2036" s="1">
        <v>0</v>
      </c>
      <c r="H2036" s="1" t="s">
        <v>21</v>
      </c>
      <c r="I2036" s="1" t="s">
        <v>22</v>
      </c>
      <c r="J2036" s="1" t="s">
        <v>3626</v>
      </c>
      <c r="L2036" s="1" t="s">
        <v>61</v>
      </c>
      <c r="M2036" s="1" t="s">
        <v>20</v>
      </c>
      <c r="N2036" s="1">
        <v>0</v>
      </c>
      <c r="O2036" s="1" t="s">
        <v>21</v>
      </c>
      <c r="P2036" s="1" t="s">
        <v>22</v>
      </c>
      <c r="Q2036" s="1" t="s">
        <v>3607</v>
      </c>
      <c r="S2036" s="1" t="s">
        <v>61</v>
      </c>
      <c r="V2036" s="1" t="s">
        <v>3798</v>
      </c>
      <c r="W2036" s="1">
        <v>12.545529999999999</v>
      </c>
      <c r="X2036" s="1">
        <v>-83.712599999999995</v>
      </c>
    </row>
    <row r="2037" spans="1:24">
      <c r="A2037" s="1">
        <v>2036</v>
      </c>
      <c r="B2037" s="1" t="s">
        <v>3799</v>
      </c>
      <c r="C2037" s="1" t="s">
        <v>3598</v>
      </c>
      <c r="D2037" s="1">
        <v>12.63059</v>
      </c>
      <c r="E2037" s="1">
        <v>-84.476749999999996</v>
      </c>
      <c r="F2037" s="1" t="s">
        <v>3823</v>
      </c>
      <c r="G2037" s="1">
        <v>8</v>
      </c>
      <c r="H2037" s="1" t="s">
        <v>21</v>
      </c>
      <c r="I2037" s="1" t="s">
        <v>22</v>
      </c>
      <c r="J2037" s="1" t="s">
        <v>2730</v>
      </c>
      <c r="L2037" s="1" t="s">
        <v>61</v>
      </c>
      <c r="M2037" s="1" t="s">
        <v>54</v>
      </c>
      <c r="N2037" s="1">
        <v>2</v>
      </c>
      <c r="O2037" s="1" t="s">
        <v>21</v>
      </c>
      <c r="P2037" s="1" t="s">
        <v>25</v>
      </c>
      <c r="Q2037" s="1" t="s">
        <v>3695</v>
      </c>
      <c r="S2037" s="1" t="s">
        <v>21</v>
      </c>
      <c r="V2037" s="1" t="s">
        <v>3799</v>
      </c>
      <c r="W2037" s="1">
        <v>12.63059</v>
      </c>
      <c r="X2037" s="1">
        <v>-84.476749999999996</v>
      </c>
    </row>
    <row r="2038" spans="1:24">
      <c r="A2038" s="1">
        <v>2037</v>
      </c>
      <c r="B2038" s="1" t="s">
        <v>3800</v>
      </c>
      <c r="C2038" s="1" t="s">
        <v>3598</v>
      </c>
      <c r="D2038" s="1">
        <v>12.630520000000001</v>
      </c>
      <c r="E2038" s="1">
        <v>-84.221680000000006</v>
      </c>
      <c r="F2038" s="1" t="s">
        <v>216</v>
      </c>
      <c r="G2038" s="1">
        <v>1</v>
      </c>
      <c r="H2038" s="1" t="s">
        <v>21</v>
      </c>
      <c r="I2038" s="1" t="s">
        <v>22</v>
      </c>
      <c r="J2038" s="1" t="s">
        <v>3604</v>
      </c>
      <c r="L2038" s="1" t="s">
        <v>61</v>
      </c>
      <c r="M2038" s="1" t="s">
        <v>216</v>
      </c>
      <c r="N2038" s="1">
        <v>2</v>
      </c>
      <c r="O2038" s="1" t="s">
        <v>21</v>
      </c>
      <c r="P2038" s="1" t="s">
        <v>22</v>
      </c>
      <c r="Q2038" s="1" t="s">
        <v>3607</v>
      </c>
      <c r="S2038" s="1" t="s">
        <v>61</v>
      </c>
      <c r="V2038" s="1" t="s">
        <v>3800</v>
      </c>
      <c r="W2038" s="1">
        <v>12.630520000000001</v>
      </c>
      <c r="X2038" s="1">
        <v>-84.221680000000006</v>
      </c>
    </row>
    <row r="2039" spans="1:24">
      <c r="A2039" s="1">
        <v>2038</v>
      </c>
      <c r="B2039" s="1" t="s">
        <v>3801</v>
      </c>
      <c r="C2039" s="1" t="s">
        <v>3598</v>
      </c>
      <c r="D2039" s="1">
        <v>12.630470000000001</v>
      </c>
      <c r="E2039" s="1">
        <v>-83.966589999999997</v>
      </c>
      <c r="F2039" s="1" t="s">
        <v>3823</v>
      </c>
      <c r="G2039" s="1">
        <v>9</v>
      </c>
      <c r="H2039" s="1" t="s">
        <v>21</v>
      </c>
      <c r="I2039" s="1" t="s">
        <v>22</v>
      </c>
      <c r="J2039" s="1" t="s">
        <v>3579</v>
      </c>
      <c r="L2039" s="1" t="s">
        <v>61</v>
      </c>
      <c r="M2039" s="1" t="s">
        <v>54</v>
      </c>
      <c r="N2039" s="1">
        <v>2</v>
      </c>
      <c r="O2039" s="1" t="s">
        <v>21</v>
      </c>
      <c r="P2039" s="1" t="s">
        <v>25</v>
      </c>
      <c r="Q2039" s="1" t="s">
        <v>3656</v>
      </c>
      <c r="S2039" s="1" t="s">
        <v>21</v>
      </c>
      <c r="V2039" s="1" t="s">
        <v>3801</v>
      </c>
      <c r="W2039" s="1">
        <v>12.630470000000001</v>
      </c>
      <c r="X2039" s="1">
        <v>-83.966589999999997</v>
      </c>
    </row>
    <row r="2040" spans="1:24">
      <c r="A2040" s="1">
        <v>2039</v>
      </c>
      <c r="B2040" s="1" t="s">
        <v>3802</v>
      </c>
      <c r="C2040" s="1" t="s">
        <v>3598</v>
      </c>
      <c r="D2040" s="1">
        <v>12.6304</v>
      </c>
      <c r="E2040" s="1">
        <v>-83.711519999999993</v>
      </c>
      <c r="F2040" s="1" t="s">
        <v>3823</v>
      </c>
      <c r="G2040" s="1">
        <v>9</v>
      </c>
      <c r="H2040" s="1" t="s">
        <v>21</v>
      </c>
      <c r="I2040" s="1" t="s">
        <v>22</v>
      </c>
      <c r="J2040" s="1" t="s">
        <v>3579</v>
      </c>
      <c r="L2040" s="1" t="s">
        <v>61</v>
      </c>
      <c r="M2040" s="1" t="s">
        <v>216</v>
      </c>
      <c r="N2040" s="1">
        <v>2</v>
      </c>
      <c r="O2040" s="1" t="s">
        <v>21</v>
      </c>
      <c r="P2040" s="1" t="s">
        <v>25</v>
      </c>
      <c r="Q2040" s="1" t="s">
        <v>3663</v>
      </c>
      <c r="S2040" s="1" t="s">
        <v>21</v>
      </c>
      <c r="V2040" s="1" t="s">
        <v>3802</v>
      </c>
      <c r="W2040" s="1">
        <v>12.6304</v>
      </c>
      <c r="X2040" s="1">
        <v>-83.711519999999993</v>
      </c>
    </row>
    <row r="2041" spans="1:24">
      <c r="A2041" s="1">
        <v>2040</v>
      </c>
      <c r="B2041" s="1" t="s">
        <v>3803</v>
      </c>
      <c r="C2041" s="1" t="s">
        <v>3598</v>
      </c>
      <c r="D2041" s="1">
        <v>12.715619999999999</v>
      </c>
      <c r="E2041" s="1">
        <v>-84.392560000000003</v>
      </c>
      <c r="F2041" s="1" t="s">
        <v>3822</v>
      </c>
      <c r="G2041" s="1">
        <v>5</v>
      </c>
      <c r="H2041" s="1" t="s">
        <v>21</v>
      </c>
      <c r="I2041" s="1" t="s">
        <v>22</v>
      </c>
      <c r="J2041" s="1" t="s">
        <v>3604</v>
      </c>
      <c r="L2041" s="1" t="s">
        <v>61</v>
      </c>
      <c r="M2041" s="1" t="s">
        <v>54</v>
      </c>
      <c r="N2041" s="1">
        <v>2</v>
      </c>
      <c r="O2041" s="1" t="s">
        <v>21</v>
      </c>
      <c r="P2041" s="1" t="s">
        <v>25</v>
      </c>
      <c r="Q2041" s="1" t="s">
        <v>3804</v>
      </c>
      <c r="S2041" s="1" t="s">
        <v>21</v>
      </c>
      <c r="V2041" s="1" t="s">
        <v>3803</v>
      </c>
      <c r="W2041" s="1">
        <v>12.715619999999999</v>
      </c>
      <c r="X2041" s="1">
        <v>-84.392560000000003</v>
      </c>
    </row>
    <row r="2042" spans="1:24">
      <c r="A2042" s="1">
        <v>2041</v>
      </c>
      <c r="B2042" s="1" t="s">
        <v>3805</v>
      </c>
      <c r="C2042" s="1" t="s">
        <v>3598</v>
      </c>
      <c r="D2042" s="1">
        <v>12.7156</v>
      </c>
      <c r="E2042" s="1">
        <v>-84.137559999999993</v>
      </c>
      <c r="F2042" s="1" t="s">
        <v>54</v>
      </c>
      <c r="G2042" s="1">
        <v>2</v>
      </c>
      <c r="H2042" s="1" t="s">
        <v>21</v>
      </c>
      <c r="I2042" s="1" t="s">
        <v>22</v>
      </c>
      <c r="J2042" s="1" t="s">
        <v>3579</v>
      </c>
      <c r="L2042" s="1" t="s">
        <v>61</v>
      </c>
      <c r="M2042" s="1" t="s">
        <v>54</v>
      </c>
      <c r="N2042" s="1">
        <v>2</v>
      </c>
      <c r="O2042" s="1" t="s">
        <v>21</v>
      </c>
      <c r="P2042" s="1" t="s">
        <v>25</v>
      </c>
      <c r="Q2042" s="1" t="s">
        <v>3757</v>
      </c>
      <c r="S2042" s="1" t="s">
        <v>21</v>
      </c>
      <c r="V2042" s="1" t="s">
        <v>3805</v>
      </c>
      <c r="W2042" s="1">
        <v>12.7156</v>
      </c>
      <c r="X2042" s="1">
        <v>-84.137559999999993</v>
      </c>
    </row>
    <row r="2043" spans="1:24">
      <c r="A2043" s="1">
        <v>2042</v>
      </c>
      <c r="B2043" s="1" t="s">
        <v>3806</v>
      </c>
      <c r="C2043" s="1" t="s">
        <v>3598</v>
      </c>
      <c r="D2043" s="1">
        <v>12.715540000000001</v>
      </c>
      <c r="E2043" s="1">
        <v>-83.882570000000001</v>
      </c>
      <c r="F2043" s="1" t="s">
        <v>3823</v>
      </c>
      <c r="G2043" s="1">
        <v>9</v>
      </c>
      <c r="H2043" s="1" t="s">
        <v>21</v>
      </c>
      <c r="I2043" s="1" t="s">
        <v>22</v>
      </c>
      <c r="J2043" s="1" t="s">
        <v>3579</v>
      </c>
      <c r="L2043" s="1" t="s">
        <v>61</v>
      </c>
      <c r="M2043" s="1" t="s">
        <v>3823</v>
      </c>
      <c r="N2043" s="1">
        <v>9</v>
      </c>
      <c r="O2043" s="1" t="s">
        <v>21</v>
      </c>
      <c r="P2043" s="1" t="s">
        <v>22</v>
      </c>
      <c r="Q2043" s="1" t="s">
        <v>3607</v>
      </c>
      <c r="S2043" s="1" t="s">
        <v>61</v>
      </c>
      <c r="V2043" s="1" t="s">
        <v>3806</v>
      </c>
      <c r="W2043" s="1">
        <v>12.715540000000001</v>
      </c>
      <c r="X2043" s="1">
        <v>-83.882570000000001</v>
      </c>
    </row>
    <row r="2044" spans="1:24">
      <c r="A2044" s="1">
        <v>2043</v>
      </c>
      <c r="B2044" s="1" t="s">
        <v>3807</v>
      </c>
      <c r="C2044" s="1" t="s">
        <v>3598</v>
      </c>
      <c r="D2044" s="1">
        <v>12.71552</v>
      </c>
      <c r="E2044" s="1">
        <v>-83.627570000000006</v>
      </c>
      <c r="F2044" s="1" t="s">
        <v>3822</v>
      </c>
      <c r="G2044" s="1">
        <v>6</v>
      </c>
      <c r="H2044" s="1" t="s">
        <v>21</v>
      </c>
      <c r="I2044" s="1" t="s">
        <v>22</v>
      </c>
      <c r="J2044" s="1" t="s">
        <v>3579</v>
      </c>
      <c r="L2044" s="1" t="s">
        <v>61</v>
      </c>
      <c r="M2044" s="1" t="s">
        <v>3823</v>
      </c>
      <c r="N2044" s="1">
        <v>8</v>
      </c>
      <c r="O2044" s="1" t="s">
        <v>21</v>
      </c>
      <c r="P2044" s="1" t="s">
        <v>25</v>
      </c>
      <c r="Q2044" s="1" t="s">
        <v>3741</v>
      </c>
      <c r="S2044" s="1" t="s">
        <v>21</v>
      </c>
      <c r="V2044" s="1" t="s">
        <v>3807</v>
      </c>
      <c r="W2044" s="1">
        <v>12.71552</v>
      </c>
      <c r="X2044" s="1">
        <v>-83.627570000000006</v>
      </c>
    </row>
    <row r="2045" spans="1:24">
      <c r="A2045" s="1">
        <v>2044</v>
      </c>
      <c r="B2045" s="1" t="s">
        <v>3808</v>
      </c>
      <c r="C2045" s="1" t="s">
        <v>3598</v>
      </c>
      <c r="D2045" s="1">
        <v>12.800649999999999</v>
      </c>
      <c r="E2045" s="1">
        <v>-84.901849999999996</v>
      </c>
      <c r="F2045" s="1" t="s">
        <v>54</v>
      </c>
      <c r="G2045" s="1">
        <v>2</v>
      </c>
      <c r="H2045" s="1" t="s">
        <v>21</v>
      </c>
      <c r="I2045" s="1" t="s">
        <v>22</v>
      </c>
      <c r="J2045" s="1" t="s">
        <v>3266</v>
      </c>
      <c r="L2045" s="1" t="s">
        <v>61</v>
      </c>
      <c r="M2045" s="1" t="s">
        <v>54</v>
      </c>
      <c r="N2045" s="1">
        <v>2</v>
      </c>
      <c r="O2045" s="1" t="s">
        <v>21</v>
      </c>
      <c r="P2045" s="1" t="s">
        <v>25</v>
      </c>
      <c r="Q2045" s="1" t="s">
        <v>3599</v>
      </c>
      <c r="S2045" s="1" t="s">
        <v>21</v>
      </c>
      <c r="V2045" s="1" t="s">
        <v>3808</v>
      </c>
      <c r="W2045" s="1">
        <v>12.800649999999999</v>
      </c>
      <c r="X2045" s="1">
        <v>-84.901849999999996</v>
      </c>
    </row>
    <row r="2046" spans="1:24">
      <c r="A2046" s="1">
        <v>2045</v>
      </c>
      <c r="B2046" s="1" t="s">
        <v>3809</v>
      </c>
      <c r="C2046" s="1" t="s">
        <v>3598</v>
      </c>
      <c r="D2046" s="1">
        <v>12.800610000000001</v>
      </c>
      <c r="E2046" s="1">
        <v>-84.646770000000004</v>
      </c>
      <c r="F2046" s="1" t="s">
        <v>216</v>
      </c>
      <c r="G2046" s="1">
        <v>0</v>
      </c>
      <c r="H2046" s="1" t="s">
        <v>21</v>
      </c>
      <c r="I2046" s="1" t="s">
        <v>22</v>
      </c>
      <c r="J2046" s="1" t="s">
        <v>3266</v>
      </c>
      <c r="L2046" s="1" t="s">
        <v>61</v>
      </c>
      <c r="M2046" s="1" t="s">
        <v>216</v>
      </c>
      <c r="N2046" s="1">
        <v>1</v>
      </c>
      <c r="O2046" s="1" t="s">
        <v>21</v>
      </c>
      <c r="P2046" s="1" t="s">
        <v>25</v>
      </c>
      <c r="Q2046" s="1" t="s">
        <v>3602</v>
      </c>
      <c r="S2046" s="1" t="s">
        <v>21</v>
      </c>
      <c r="V2046" s="1" t="s">
        <v>3809</v>
      </c>
      <c r="W2046" s="1">
        <v>12.800610000000001</v>
      </c>
      <c r="X2046" s="1">
        <v>-84.646770000000004</v>
      </c>
    </row>
    <row r="2047" spans="1:24">
      <c r="A2047" s="1">
        <v>2046</v>
      </c>
      <c r="B2047" s="1" t="s">
        <v>3810</v>
      </c>
      <c r="C2047" s="1" t="s">
        <v>3598</v>
      </c>
      <c r="D2047" s="1">
        <v>12.80054</v>
      </c>
      <c r="E2047" s="1">
        <v>-84.391689999999997</v>
      </c>
      <c r="F2047" s="1" t="s">
        <v>3823</v>
      </c>
      <c r="G2047" s="1">
        <v>8</v>
      </c>
      <c r="H2047" s="1" t="s">
        <v>21</v>
      </c>
      <c r="I2047" s="1" t="s">
        <v>22</v>
      </c>
      <c r="J2047" s="1" t="s">
        <v>3604</v>
      </c>
      <c r="L2047" s="1" t="s">
        <v>61</v>
      </c>
      <c r="M2047" s="1" t="s">
        <v>3823</v>
      </c>
      <c r="N2047" s="1">
        <v>8</v>
      </c>
      <c r="O2047" s="1" t="s">
        <v>21</v>
      </c>
      <c r="P2047" s="1" t="s">
        <v>55</v>
      </c>
      <c r="Q2047" s="1" t="s">
        <v>3605</v>
      </c>
      <c r="S2047" s="1" t="s">
        <v>21</v>
      </c>
      <c r="V2047" s="1" t="s">
        <v>3810</v>
      </c>
      <c r="W2047" s="1">
        <v>12.80054</v>
      </c>
      <c r="X2047" s="1">
        <v>-84.391689999999997</v>
      </c>
    </row>
    <row r="2048" spans="1:24">
      <c r="A2048" s="1">
        <v>2047</v>
      </c>
      <c r="B2048" s="1" t="s">
        <v>3811</v>
      </c>
      <c r="C2048" s="1" t="s">
        <v>3598</v>
      </c>
      <c r="D2048" s="1">
        <v>12.80049</v>
      </c>
      <c r="E2048" s="1">
        <v>-84.136610000000005</v>
      </c>
      <c r="F2048" s="1" t="s">
        <v>54</v>
      </c>
      <c r="G2048" s="1">
        <v>1</v>
      </c>
      <c r="H2048" s="1" t="s">
        <v>21</v>
      </c>
      <c r="I2048" s="1" t="s">
        <v>22</v>
      </c>
      <c r="J2048" s="1" t="s">
        <v>3626</v>
      </c>
      <c r="L2048" s="1" t="s">
        <v>61</v>
      </c>
      <c r="M2048" s="1" t="s">
        <v>216</v>
      </c>
      <c r="N2048" s="1">
        <v>0</v>
      </c>
      <c r="O2048" s="1" t="s">
        <v>21</v>
      </c>
      <c r="P2048" s="1" t="s">
        <v>25</v>
      </c>
      <c r="Q2048" s="1" t="s">
        <v>3812</v>
      </c>
      <c r="S2048" s="1" t="s">
        <v>21</v>
      </c>
      <c r="V2048" s="1" t="s">
        <v>3811</v>
      </c>
      <c r="W2048" s="1">
        <v>12.80049</v>
      </c>
      <c r="X2048" s="1">
        <v>-84.136610000000005</v>
      </c>
    </row>
    <row r="2049" spans="1:24">
      <c r="A2049" s="1">
        <v>2048</v>
      </c>
      <c r="B2049" s="1" t="s">
        <v>3813</v>
      </c>
      <c r="C2049" s="1" t="s">
        <v>3598</v>
      </c>
      <c r="D2049" s="1">
        <v>12.800420000000001</v>
      </c>
      <c r="E2049" s="1">
        <v>-83.881529999999998</v>
      </c>
      <c r="F2049" s="1" t="s">
        <v>20</v>
      </c>
      <c r="G2049" s="1">
        <v>0</v>
      </c>
      <c r="H2049" s="1" t="s">
        <v>21</v>
      </c>
      <c r="I2049" s="1" t="s">
        <v>22</v>
      </c>
      <c r="J2049" s="1" t="s">
        <v>3626</v>
      </c>
      <c r="L2049" s="1" t="s">
        <v>61</v>
      </c>
      <c r="M2049" s="1" t="s">
        <v>20</v>
      </c>
      <c r="N2049" s="1">
        <v>1</v>
      </c>
      <c r="O2049" s="1" t="s">
        <v>21</v>
      </c>
      <c r="P2049" s="1" t="s">
        <v>22</v>
      </c>
      <c r="Q2049" s="1" t="s">
        <v>3579</v>
      </c>
      <c r="S2049" s="1" t="s">
        <v>61</v>
      </c>
      <c r="V2049" s="1" t="s">
        <v>3813</v>
      </c>
      <c r="W2049" s="1">
        <v>12.800420000000001</v>
      </c>
      <c r="X2049" s="1">
        <v>-83.881529999999998</v>
      </c>
    </row>
    <row r="2050" spans="1:24">
      <c r="A2050" s="1">
        <v>2049</v>
      </c>
      <c r="B2050" s="1" t="s">
        <v>3814</v>
      </c>
      <c r="C2050" s="1" t="s">
        <v>3598</v>
      </c>
      <c r="D2050" s="1">
        <v>12.800369999999999</v>
      </c>
      <c r="E2050" s="1">
        <v>-83.626450000000006</v>
      </c>
      <c r="F2050" s="1" t="s">
        <v>20</v>
      </c>
      <c r="G2050" s="1">
        <v>0</v>
      </c>
      <c r="H2050" s="1" t="s">
        <v>21</v>
      </c>
      <c r="I2050" s="1" t="s">
        <v>22</v>
      </c>
      <c r="J2050" s="1" t="s">
        <v>3626</v>
      </c>
      <c r="L2050" s="1" t="s">
        <v>61</v>
      </c>
      <c r="M2050" s="1" t="s">
        <v>20</v>
      </c>
      <c r="N2050" s="1">
        <v>0</v>
      </c>
      <c r="O2050" s="1" t="s">
        <v>21</v>
      </c>
      <c r="P2050" s="1" t="s">
        <v>25</v>
      </c>
      <c r="Q2050" s="1" t="s">
        <v>3609</v>
      </c>
      <c r="S2050" s="1" t="s">
        <v>21</v>
      </c>
      <c r="V2050" s="1" t="s">
        <v>3814</v>
      </c>
      <c r="W2050" s="1">
        <v>12.800369999999999</v>
      </c>
      <c r="X2050" s="1">
        <v>-83.626450000000006</v>
      </c>
    </row>
    <row r="2051" spans="1:24">
      <c r="A2051" s="1">
        <v>2050</v>
      </c>
      <c r="B2051" s="1" t="s">
        <v>3815</v>
      </c>
      <c r="C2051" s="1" t="s">
        <v>3598</v>
      </c>
      <c r="D2051" s="1">
        <v>12.88569</v>
      </c>
      <c r="E2051" s="1">
        <v>-84.902529999999999</v>
      </c>
      <c r="F2051" s="1" t="s">
        <v>54</v>
      </c>
      <c r="G2051" s="1">
        <v>2</v>
      </c>
      <c r="H2051" s="1" t="s">
        <v>21</v>
      </c>
      <c r="I2051" s="1" t="s">
        <v>22</v>
      </c>
      <c r="J2051" s="1" t="s">
        <v>3266</v>
      </c>
      <c r="L2051" s="1" t="s">
        <v>61</v>
      </c>
      <c r="M2051" s="1" t="s">
        <v>54</v>
      </c>
      <c r="N2051" s="1">
        <v>2</v>
      </c>
      <c r="O2051" s="1" t="s">
        <v>21</v>
      </c>
      <c r="P2051" s="1" t="s">
        <v>25</v>
      </c>
      <c r="Q2051" s="1" t="s">
        <v>3599</v>
      </c>
      <c r="S2051" s="1" t="s">
        <v>21</v>
      </c>
      <c r="V2051" s="1" t="s">
        <v>3815</v>
      </c>
      <c r="W2051" s="1">
        <v>12.88569</v>
      </c>
      <c r="X2051" s="1">
        <v>-84.902529999999999</v>
      </c>
    </row>
    <row r="2052" spans="1:24">
      <c r="A2052" s="1">
        <v>2051</v>
      </c>
      <c r="B2052" s="1" t="s">
        <v>3816</v>
      </c>
      <c r="C2052" s="1" t="s">
        <v>3598</v>
      </c>
      <c r="D2052" s="1">
        <v>12.88566</v>
      </c>
      <c r="E2052" s="1">
        <v>-84.647530000000003</v>
      </c>
      <c r="F2052" s="1" t="s">
        <v>54</v>
      </c>
      <c r="G2052" s="1">
        <v>2</v>
      </c>
      <c r="H2052" s="1" t="s">
        <v>24</v>
      </c>
      <c r="I2052" s="1" t="s">
        <v>22</v>
      </c>
      <c r="J2052" s="1" t="s">
        <v>3601</v>
      </c>
      <c r="L2052" s="1" t="s">
        <v>61</v>
      </c>
      <c r="M2052" s="1" t="s">
        <v>216</v>
      </c>
      <c r="N2052" s="1">
        <v>2</v>
      </c>
      <c r="O2052" s="1" t="s">
        <v>24</v>
      </c>
      <c r="P2052" s="1" t="s">
        <v>22</v>
      </c>
      <c r="Q2052" s="1" t="s">
        <v>3722</v>
      </c>
      <c r="S2052" s="1" t="s">
        <v>61</v>
      </c>
      <c r="V2052" s="1" t="s">
        <v>3816</v>
      </c>
      <c r="W2052" s="1">
        <v>12.88566</v>
      </c>
      <c r="X2052" s="1">
        <v>-84.647530000000003</v>
      </c>
    </row>
    <row r="2053" spans="1:24">
      <c r="A2053" s="1">
        <v>2052</v>
      </c>
      <c r="B2053" s="1" t="s">
        <v>3817</v>
      </c>
      <c r="C2053" s="1" t="s">
        <v>3598</v>
      </c>
      <c r="D2053" s="1">
        <v>12.88561</v>
      </c>
      <c r="E2053" s="1">
        <v>-84.392529999999994</v>
      </c>
      <c r="F2053" s="1" t="s">
        <v>54</v>
      </c>
      <c r="G2053" s="1">
        <v>2</v>
      </c>
      <c r="H2053" s="1" t="s">
        <v>21</v>
      </c>
      <c r="I2053" s="1" t="s">
        <v>22</v>
      </c>
      <c r="J2053" s="1" t="s">
        <v>2730</v>
      </c>
      <c r="L2053" s="1" t="s">
        <v>61</v>
      </c>
      <c r="M2053" s="1" t="s">
        <v>54</v>
      </c>
      <c r="N2053" s="1">
        <v>0</v>
      </c>
      <c r="O2053" s="1" t="s">
        <v>61</v>
      </c>
      <c r="P2053" s="1" t="s">
        <v>55</v>
      </c>
      <c r="Q2053" s="1" t="s">
        <v>3605</v>
      </c>
      <c r="S2053" s="1" t="s">
        <v>21</v>
      </c>
      <c r="V2053" s="1" t="s">
        <v>3817</v>
      </c>
      <c r="W2053" s="1">
        <v>12.88561</v>
      </c>
      <c r="X2053" s="1">
        <v>-84.392529999999994</v>
      </c>
    </row>
    <row r="2054" spans="1:24">
      <c r="A2054" s="1">
        <v>2053</v>
      </c>
      <c r="B2054" s="1" t="s">
        <v>3818</v>
      </c>
      <c r="C2054" s="1" t="s">
        <v>3598</v>
      </c>
      <c r="D2054" s="1">
        <v>12.885579999999999</v>
      </c>
      <c r="E2054" s="1">
        <v>-84.137529999999998</v>
      </c>
      <c r="F2054" s="1" t="s">
        <v>54</v>
      </c>
      <c r="G2054" s="1">
        <v>2</v>
      </c>
      <c r="H2054" s="1" t="s">
        <v>61</v>
      </c>
      <c r="I2054" s="1" t="s">
        <v>22</v>
      </c>
      <c r="J2054" s="1" t="s">
        <v>3266</v>
      </c>
      <c r="L2054" s="1" t="s">
        <v>61</v>
      </c>
      <c r="M2054" s="1" t="s">
        <v>216</v>
      </c>
      <c r="N2054" s="1">
        <v>1</v>
      </c>
      <c r="O2054" s="1" t="s">
        <v>21</v>
      </c>
      <c r="P2054" s="1" t="s">
        <v>25</v>
      </c>
      <c r="Q2054" s="1" t="s">
        <v>3812</v>
      </c>
      <c r="S2054" s="1" t="s">
        <v>21</v>
      </c>
      <c r="V2054" s="1" t="s">
        <v>3818</v>
      </c>
      <c r="W2054" s="1">
        <v>12.885579999999999</v>
      </c>
      <c r="X2054" s="1">
        <v>-84.137529999999998</v>
      </c>
    </row>
    <row r="2055" spans="1:24">
      <c r="A2055" s="1">
        <v>2054</v>
      </c>
      <c r="B2055" s="1" t="s">
        <v>3819</v>
      </c>
      <c r="C2055" s="1" t="s">
        <v>3598</v>
      </c>
      <c r="D2055" s="1">
        <v>12.885529999999999</v>
      </c>
      <c r="E2055" s="1">
        <v>-83.882540000000006</v>
      </c>
      <c r="F2055" s="1" t="s">
        <v>3823</v>
      </c>
      <c r="G2055" s="1">
        <v>9</v>
      </c>
      <c r="H2055" s="1" t="s">
        <v>21</v>
      </c>
      <c r="I2055" s="1" t="s">
        <v>22</v>
      </c>
      <c r="J2055" s="1" t="s">
        <v>2851</v>
      </c>
      <c r="L2055" s="1" t="s">
        <v>61</v>
      </c>
      <c r="M2055" s="1" t="s">
        <v>3823</v>
      </c>
      <c r="N2055" s="1">
        <v>9</v>
      </c>
      <c r="O2055" s="1" t="s">
        <v>21</v>
      </c>
      <c r="P2055" s="1" t="s">
        <v>22</v>
      </c>
      <c r="Q2055" s="1" t="s">
        <v>3607</v>
      </c>
      <c r="S2055" s="1" t="s">
        <v>61</v>
      </c>
      <c r="V2055" s="1" t="s">
        <v>3819</v>
      </c>
      <c r="W2055" s="1">
        <v>12.885529999999999</v>
      </c>
      <c r="X2055" s="1">
        <v>-83.882540000000006</v>
      </c>
    </row>
    <row r="2056" spans="1:24">
      <c r="A2056" s="1">
        <v>2055</v>
      </c>
      <c r="B2056" s="1" t="s">
        <v>3820</v>
      </c>
      <c r="C2056" s="1" t="s">
        <v>3598</v>
      </c>
      <c r="D2056" s="1">
        <v>12.8855</v>
      </c>
      <c r="E2056" s="1">
        <v>-83.627539999999996</v>
      </c>
      <c r="F2056" s="1" t="s">
        <v>3823</v>
      </c>
      <c r="G2056" s="1">
        <v>9</v>
      </c>
      <c r="H2056" s="1" t="s">
        <v>21</v>
      </c>
      <c r="I2056" s="1" t="s">
        <v>22</v>
      </c>
      <c r="J2056" s="1" t="s">
        <v>3579</v>
      </c>
      <c r="L2056" s="1" t="s">
        <v>61</v>
      </c>
      <c r="M2056" s="1" t="s">
        <v>3823</v>
      </c>
      <c r="N2056" s="1">
        <v>9</v>
      </c>
      <c r="O2056" s="1" t="s">
        <v>21</v>
      </c>
      <c r="P2056" s="1" t="s">
        <v>25</v>
      </c>
      <c r="Q2056" s="1" t="s">
        <v>3609</v>
      </c>
      <c r="S2056" s="1" t="s">
        <v>21</v>
      </c>
      <c r="V2056" s="1" t="s">
        <v>3820</v>
      </c>
      <c r="W2056" s="1">
        <v>12.8855</v>
      </c>
      <c r="X2056" s="1">
        <v>-83.627539999999996</v>
      </c>
    </row>
    <row r="2057" spans="1:24">
      <c r="A2057" s="1">
        <v>2056</v>
      </c>
      <c r="B2057" s="1" t="s">
        <v>1079</v>
      </c>
      <c r="C2057" s="1" t="s">
        <v>1080</v>
      </c>
      <c r="D2057" s="1">
        <v>10.93122</v>
      </c>
      <c r="E2057" s="1">
        <v>-84.26567</v>
      </c>
      <c r="F2057" s="1" t="s">
        <v>3823</v>
      </c>
      <c r="G2057" s="1">
        <v>9</v>
      </c>
      <c r="H2057" s="1" t="s">
        <v>21</v>
      </c>
      <c r="I2057" s="1" t="s">
        <v>22</v>
      </c>
      <c r="J2057" s="1">
        <v>2003</v>
      </c>
      <c r="L2057" s="1" t="s">
        <v>61</v>
      </c>
      <c r="M2057" s="1" t="s">
        <v>3822</v>
      </c>
      <c r="N2057" s="1">
        <v>4</v>
      </c>
      <c r="O2057" s="1" t="s">
        <v>21</v>
      </c>
      <c r="P2057" s="1" t="s">
        <v>25</v>
      </c>
      <c r="Q2057" s="1">
        <v>2015</v>
      </c>
      <c r="R2057" s="1" t="s">
        <v>1081</v>
      </c>
      <c r="S2057" s="1" t="s">
        <v>21</v>
      </c>
      <c r="V2057" s="1" t="s">
        <v>1079</v>
      </c>
      <c r="W2057" s="1">
        <v>10.93122</v>
      </c>
      <c r="X2057" s="1">
        <v>-84.26567</v>
      </c>
    </row>
    <row r="2058" spans="1:24">
      <c r="A2058" s="1">
        <v>2057</v>
      </c>
      <c r="B2058" s="1" t="s">
        <v>1082</v>
      </c>
      <c r="C2058" s="1" t="s">
        <v>1080</v>
      </c>
      <c r="D2058" s="1">
        <v>11.993180000000001</v>
      </c>
      <c r="E2058" s="1">
        <v>-84.56156</v>
      </c>
      <c r="F2058" s="1" t="s">
        <v>54</v>
      </c>
      <c r="H2058" s="1" t="s">
        <v>24</v>
      </c>
      <c r="I2058" s="1" t="s">
        <v>22</v>
      </c>
      <c r="J2058" s="1">
        <v>2005</v>
      </c>
      <c r="L2058" s="1" t="s">
        <v>61</v>
      </c>
      <c r="M2058" s="1" t="s">
        <v>54</v>
      </c>
      <c r="N2058" s="1">
        <v>1</v>
      </c>
      <c r="O2058" s="1" t="s">
        <v>61</v>
      </c>
      <c r="P2058" s="1" t="s">
        <v>25</v>
      </c>
      <c r="Q2058" s="1">
        <v>2015</v>
      </c>
      <c r="R2058" s="1" t="s">
        <v>1083</v>
      </c>
      <c r="S2058" s="1" t="s">
        <v>21</v>
      </c>
      <c r="V2058" s="1" t="s">
        <v>1082</v>
      </c>
      <c r="W2058" s="1">
        <v>11.993180000000001</v>
      </c>
      <c r="X2058" s="1">
        <v>-84.56156</v>
      </c>
    </row>
    <row r="2059" spans="1:24">
      <c r="A2059" s="1">
        <v>2058</v>
      </c>
      <c r="B2059" s="1" t="s">
        <v>1085</v>
      </c>
      <c r="C2059" s="1" t="s">
        <v>1080</v>
      </c>
      <c r="D2059" s="1">
        <v>13.3109</v>
      </c>
      <c r="E2059" s="1">
        <v>-84.093869999999995</v>
      </c>
      <c r="F2059" s="1" t="s">
        <v>695</v>
      </c>
      <c r="H2059" s="1" t="s">
        <v>21</v>
      </c>
      <c r="I2059" s="1" t="s">
        <v>22</v>
      </c>
      <c r="J2059" s="1">
        <v>2005</v>
      </c>
      <c r="L2059" s="1" t="s">
        <v>61</v>
      </c>
      <c r="M2059" s="1" t="s">
        <v>695</v>
      </c>
      <c r="O2059" s="1" t="s">
        <v>21</v>
      </c>
      <c r="P2059" s="1" t="s">
        <v>25</v>
      </c>
      <c r="Q2059" s="1">
        <v>2015</v>
      </c>
      <c r="R2059" s="1" t="s">
        <v>1086</v>
      </c>
      <c r="S2059" s="1" t="s">
        <v>21</v>
      </c>
      <c r="V2059" s="1" t="s">
        <v>1085</v>
      </c>
      <c r="W2059" s="1">
        <v>13.3109</v>
      </c>
      <c r="X2059" s="1">
        <v>-84.093869999999995</v>
      </c>
    </row>
    <row r="2060" spans="1:24">
      <c r="A2060" s="1">
        <v>2059</v>
      </c>
      <c r="B2060" s="1" t="s">
        <v>1089</v>
      </c>
      <c r="C2060" s="1" t="s">
        <v>1080</v>
      </c>
      <c r="D2060" s="1">
        <v>12.8855</v>
      </c>
      <c r="E2060" s="1">
        <v>-83.712540000000004</v>
      </c>
      <c r="F2060" s="1" t="s">
        <v>3822</v>
      </c>
      <c r="G2060" s="1">
        <v>3</v>
      </c>
      <c r="H2060" s="1" t="s">
        <v>21</v>
      </c>
      <c r="I2060" s="1" t="s">
        <v>22</v>
      </c>
      <c r="J2060" s="1">
        <v>2005</v>
      </c>
      <c r="L2060" s="1" t="s">
        <v>24</v>
      </c>
      <c r="M2060" s="1" t="s">
        <v>3822</v>
      </c>
      <c r="O2060" s="1" t="s">
        <v>21</v>
      </c>
      <c r="P2060" s="1" t="s">
        <v>25</v>
      </c>
      <c r="Q2060" s="1">
        <v>2015</v>
      </c>
      <c r="R2060" s="1" t="s">
        <v>1090</v>
      </c>
      <c r="S2060" s="1" t="s">
        <v>21</v>
      </c>
      <c r="V2060" s="1" t="s">
        <v>1089</v>
      </c>
      <c r="W2060" s="1">
        <v>12.8855</v>
      </c>
      <c r="X2060" s="1">
        <v>-83.712540000000004</v>
      </c>
    </row>
    <row r="2061" spans="1:24">
      <c r="A2061" s="1">
        <v>2060</v>
      </c>
      <c r="B2061" s="1" t="s">
        <v>1092</v>
      </c>
      <c r="C2061" s="1" t="s">
        <v>1080</v>
      </c>
      <c r="D2061" s="1">
        <v>13.310919999999999</v>
      </c>
      <c r="E2061" s="1">
        <v>-84.433999999999997</v>
      </c>
      <c r="F2061" s="1" t="s">
        <v>3823</v>
      </c>
      <c r="G2061" s="1">
        <v>7</v>
      </c>
      <c r="H2061" s="1" t="s">
        <v>21</v>
      </c>
      <c r="I2061" s="1" t="s">
        <v>22</v>
      </c>
      <c r="J2061" s="1">
        <v>2005</v>
      </c>
      <c r="L2061" s="1" t="s">
        <v>61</v>
      </c>
      <c r="M2061" s="1" t="s">
        <v>54</v>
      </c>
      <c r="N2061" s="1">
        <v>2</v>
      </c>
      <c r="O2061" s="1" t="s">
        <v>21</v>
      </c>
      <c r="P2061" s="1" t="s">
        <v>25</v>
      </c>
      <c r="Q2061" s="1">
        <v>2015</v>
      </c>
      <c r="R2061" s="1" t="s">
        <v>1093</v>
      </c>
      <c r="S2061" s="1" t="s">
        <v>21</v>
      </c>
      <c r="V2061" s="1" t="s">
        <v>1092</v>
      </c>
      <c r="W2061" s="1">
        <v>13.310919999999999</v>
      </c>
      <c r="X2061" s="1">
        <v>-84.433999999999997</v>
      </c>
    </row>
    <row r="2062" spans="1:24">
      <c r="A2062" s="1">
        <v>2061</v>
      </c>
      <c r="B2062" s="1" t="s">
        <v>1094</v>
      </c>
      <c r="C2062" s="1" t="s">
        <v>1080</v>
      </c>
      <c r="D2062" s="1">
        <v>12.88555</v>
      </c>
      <c r="E2062" s="1">
        <v>-83.96754</v>
      </c>
      <c r="F2062" s="1" t="s">
        <v>3823</v>
      </c>
      <c r="G2062" s="1">
        <v>8</v>
      </c>
      <c r="H2062" s="1" t="s">
        <v>21</v>
      </c>
      <c r="I2062" s="1" t="s">
        <v>22</v>
      </c>
      <c r="J2062" s="1">
        <v>2005</v>
      </c>
      <c r="L2062" s="1" t="s">
        <v>61</v>
      </c>
      <c r="M2062" s="1" t="s">
        <v>3822</v>
      </c>
      <c r="N2062" s="1">
        <v>6</v>
      </c>
      <c r="O2062" s="1" t="s">
        <v>61</v>
      </c>
      <c r="P2062" s="1" t="s">
        <v>25</v>
      </c>
      <c r="Q2062" s="1">
        <v>2015</v>
      </c>
      <c r="R2062" s="1" t="s">
        <v>1095</v>
      </c>
      <c r="S2062" s="1" t="s">
        <v>21</v>
      </c>
      <c r="V2062" s="1" t="s">
        <v>1094</v>
      </c>
      <c r="W2062" s="1">
        <v>12.88555</v>
      </c>
      <c r="X2062" s="1">
        <v>-83.96754</v>
      </c>
    </row>
    <row r="2063" spans="1:24">
      <c r="A2063" s="1">
        <v>2062</v>
      </c>
      <c r="B2063" s="1" t="s">
        <v>1096</v>
      </c>
      <c r="C2063" s="1" t="s">
        <v>1080</v>
      </c>
      <c r="D2063" s="1">
        <v>13.31019</v>
      </c>
      <c r="E2063" s="1">
        <v>-84.689239999999998</v>
      </c>
      <c r="F2063" s="1" t="s">
        <v>3823</v>
      </c>
      <c r="G2063" s="1">
        <v>7</v>
      </c>
      <c r="H2063" s="1" t="s">
        <v>21</v>
      </c>
      <c r="I2063" s="1" t="s">
        <v>22</v>
      </c>
      <c r="J2063" s="1">
        <v>2005</v>
      </c>
      <c r="L2063" s="1" t="s">
        <v>61</v>
      </c>
      <c r="M2063" s="1" t="s">
        <v>3822</v>
      </c>
      <c r="N2063" s="1">
        <v>3</v>
      </c>
      <c r="O2063" s="1" t="s">
        <v>24</v>
      </c>
      <c r="P2063" s="1" t="s">
        <v>25</v>
      </c>
      <c r="Q2063" s="1">
        <v>2016</v>
      </c>
      <c r="R2063" s="1" t="s">
        <v>1097</v>
      </c>
      <c r="S2063" s="1" t="s">
        <v>21</v>
      </c>
      <c r="V2063" s="1" t="s">
        <v>1096</v>
      </c>
      <c r="W2063" s="1">
        <v>13.31019</v>
      </c>
      <c r="X2063" s="1">
        <v>-84.689239999999998</v>
      </c>
    </row>
    <row r="2064" spans="1:24">
      <c r="A2064" s="1">
        <v>2063</v>
      </c>
      <c r="B2064" s="1" t="s">
        <v>1099</v>
      </c>
      <c r="C2064" s="1" t="s">
        <v>1080</v>
      </c>
      <c r="D2064" s="1">
        <v>12.885579999999999</v>
      </c>
      <c r="E2064" s="1">
        <v>-84.222530000000006</v>
      </c>
      <c r="F2064" s="1" t="s">
        <v>3823</v>
      </c>
      <c r="G2064" s="1">
        <v>7</v>
      </c>
      <c r="H2064" s="1" t="s">
        <v>21</v>
      </c>
      <c r="I2064" s="1" t="s">
        <v>22</v>
      </c>
      <c r="J2064" s="1">
        <v>2005</v>
      </c>
      <c r="L2064" s="1" t="s">
        <v>61</v>
      </c>
      <c r="M2064" s="1" t="s">
        <v>3823</v>
      </c>
      <c r="N2064" s="1">
        <v>7</v>
      </c>
      <c r="O2064" s="1" t="s">
        <v>21</v>
      </c>
      <c r="P2064" s="1" t="s">
        <v>25</v>
      </c>
      <c r="Q2064" s="1">
        <v>2016</v>
      </c>
      <c r="R2064" s="1" t="s">
        <v>1100</v>
      </c>
      <c r="S2064" s="1" t="s">
        <v>21</v>
      </c>
      <c r="V2064" s="1" t="s">
        <v>1099</v>
      </c>
      <c r="W2064" s="1">
        <v>12.885579999999999</v>
      </c>
      <c r="X2064" s="1">
        <v>-84.222530000000006</v>
      </c>
    </row>
    <row r="2065" spans="1:24">
      <c r="A2065" s="1">
        <v>2064</v>
      </c>
      <c r="B2065" s="1" t="s">
        <v>1101</v>
      </c>
      <c r="C2065" s="1" t="s">
        <v>1080</v>
      </c>
      <c r="D2065" s="1">
        <v>13.31095</v>
      </c>
      <c r="E2065" s="1">
        <v>-84.944180000000003</v>
      </c>
      <c r="F2065" s="1" t="s">
        <v>54</v>
      </c>
      <c r="G2065" s="1">
        <v>2</v>
      </c>
      <c r="H2065" s="1" t="s">
        <v>21</v>
      </c>
      <c r="I2065" s="1" t="s">
        <v>22</v>
      </c>
      <c r="J2065" s="1">
        <v>2005</v>
      </c>
      <c r="L2065" s="1" t="s">
        <v>61</v>
      </c>
      <c r="M2065" s="1" t="s">
        <v>3822</v>
      </c>
      <c r="N2065" s="1">
        <v>5</v>
      </c>
      <c r="O2065" s="1" t="s">
        <v>21</v>
      </c>
      <c r="P2065" s="1" t="s">
        <v>25</v>
      </c>
      <c r="Q2065" s="1">
        <v>2016</v>
      </c>
      <c r="R2065" s="1" t="s">
        <v>1102</v>
      </c>
      <c r="S2065" s="1" t="s">
        <v>21</v>
      </c>
      <c r="V2065" s="1" t="s">
        <v>1101</v>
      </c>
      <c r="W2065" s="1">
        <v>13.31095</v>
      </c>
      <c r="X2065" s="1">
        <v>-84.944180000000003</v>
      </c>
    </row>
    <row r="2066" spans="1:24">
      <c r="A2066" s="1">
        <v>2065</v>
      </c>
      <c r="B2066" s="1" t="s">
        <v>1103</v>
      </c>
      <c r="C2066" s="1" t="s">
        <v>1080</v>
      </c>
      <c r="D2066" s="1">
        <v>12.88564</v>
      </c>
      <c r="E2066" s="1">
        <v>-84.477530000000002</v>
      </c>
      <c r="F2066" s="1" t="s">
        <v>3822</v>
      </c>
      <c r="G2066" s="1">
        <v>4</v>
      </c>
      <c r="H2066" s="1" t="s">
        <v>21</v>
      </c>
      <c r="I2066" s="1" t="s">
        <v>22</v>
      </c>
      <c r="J2066" s="1">
        <v>2005</v>
      </c>
      <c r="L2066" s="1" t="s">
        <v>61</v>
      </c>
      <c r="M2066" s="1" t="s">
        <v>54</v>
      </c>
      <c r="N2066" s="1">
        <v>1</v>
      </c>
      <c r="O2066" s="1" t="s">
        <v>21</v>
      </c>
      <c r="P2066" s="1" t="s">
        <v>25</v>
      </c>
      <c r="Q2066" s="1">
        <v>2016</v>
      </c>
      <c r="R2066" s="1" t="s">
        <v>1104</v>
      </c>
      <c r="S2066" s="1" t="s">
        <v>21</v>
      </c>
      <c r="V2066" s="1" t="s">
        <v>1103</v>
      </c>
      <c r="W2066" s="1">
        <v>12.88564</v>
      </c>
      <c r="X2066" s="1">
        <v>-84.477530000000002</v>
      </c>
    </row>
    <row r="2067" spans="1:24">
      <c r="A2067" s="1">
        <v>2066</v>
      </c>
      <c r="B2067" s="1" t="s">
        <v>1105</v>
      </c>
      <c r="C2067" s="1" t="s">
        <v>1080</v>
      </c>
      <c r="D2067" s="1">
        <v>13.31038</v>
      </c>
      <c r="E2067" s="1">
        <v>-85.199399999999997</v>
      </c>
      <c r="F2067" s="1" t="s">
        <v>3823</v>
      </c>
      <c r="G2067" s="1">
        <v>7</v>
      </c>
      <c r="H2067" s="1" t="s">
        <v>21</v>
      </c>
      <c r="I2067" s="1" t="s">
        <v>22</v>
      </c>
      <c r="J2067" s="1">
        <v>2005</v>
      </c>
      <c r="L2067" s="1" t="s">
        <v>61</v>
      </c>
      <c r="M2067" s="1" t="s">
        <v>3822</v>
      </c>
      <c r="N2067" s="1">
        <v>6</v>
      </c>
      <c r="O2067" s="1" t="s">
        <v>21</v>
      </c>
      <c r="P2067" s="1" t="s">
        <v>25</v>
      </c>
      <c r="Q2067" s="1">
        <v>2016</v>
      </c>
      <c r="R2067" s="1" t="s">
        <v>1106</v>
      </c>
      <c r="S2067" s="1" t="s">
        <v>21</v>
      </c>
      <c r="V2067" s="1" t="s">
        <v>1105</v>
      </c>
      <c r="W2067" s="1">
        <v>13.31038</v>
      </c>
      <c r="X2067" s="1">
        <v>-85.199399999999997</v>
      </c>
    </row>
    <row r="2068" spans="1:24">
      <c r="A2068" s="1">
        <v>2067</v>
      </c>
      <c r="B2068" s="1" t="s">
        <v>1107</v>
      </c>
      <c r="C2068" s="1" t="s">
        <v>1080</v>
      </c>
      <c r="D2068" s="1">
        <v>12.88566</v>
      </c>
      <c r="E2068" s="1">
        <v>-84.732529999999997</v>
      </c>
      <c r="F2068" s="1" t="s">
        <v>3823</v>
      </c>
      <c r="G2068" s="1">
        <v>9</v>
      </c>
      <c r="H2068" s="1" t="s">
        <v>21</v>
      </c>
      <c r="I2068" s="1" t="s">
        <v>22</v>
      </c>
      <c r="J2068" s="1">
        <v>2005</v>
      </c>
      <c r="L2068" s="1" t="s">
        <v>61</v>
      </c>
      <c r="M2068" s="1" t="s">
        <v>3823</v>
      </c>
      <c r="N2068" s="1">
        <v>8</v>
      </c>
      <c r="O2068" s="1" t="s">
        <v>21</v>
      </c>
      <c r="P2068" s="1" t="s">
        <v>1091</v>
      </c>
      <c r="Q2068" s="1">
        <v>2018</v>
      </c>
      <c r="R2068" s="1" t="s">
        <v>1108</v>
      </c>
      <c r="S2068" s="1" t="s">
        <v>21</v>
      </c>
      <c r="V2068" s="1" t="s">
        <v>1107</v>
      </c>
      <c r="W2068" s="1">
        <v>12.88566</v>
      </c>
      <c r="X2068" s="1">
        <v>-84.732529999999997</v>
      </c>
    </row>
    <row r="2069" spans="1:24">
      <c r="A2069" s="1">
        <v>2068</v>
      </c>
      <c r="B2069" s="1" t="s">
        <v>1109</v>
      </c>
      <c r="C2069" s="1" t="s">
        <v>1080</v>
      </c>
      <c r="D2069" s="1">
        <v>13.310980000000001</v>
      </c>
      <c r="E2069" s="1">
        <v>-85.454369999999997</v>
      </c>
      <c r="F2069" s="1" t="s">
        <v>54</v>
      </c>
      <c r="G2069" s="1">
        <v>2</v>
      </c>
      <c r="H2069" s="1" t="s">
        <v>21</v>
      </c>
      <c r="I2069" s="1" t="s">
        <v>22</v>
      </c>
      <c r="J2069" s="1">
        <v>2005</v>
      </c>
      <c r="L2069" s="1" t="s">
        <v>61</v>
      </c>
      <c r="M2069" s="1" t="s">
        <v>54</v>
      </c>
      <c r="N2069" s="1">
        <v>2</v>
      </c>
      <c r="O2069" s="1" t="s">
        <v>21</v>
      </c>
      <c r="P2069" s="1" t="s">
        <v>25</v>
      </c>
      <c r="Q2069" s="1">
        <v>2016</v>
      </c>
      <c r="R2069" s="1" t="s">
        <v>1110</v>
      </c>
      <c r="S2069" s="1" t="s">
        <v>21</v>
      </c>
      <c r="V2069" s="1" t="s">
        <v>1109</v>
      </c>
      <c r="W2069" s="1">
        <v>13.310980000000001</v>
      </c>
      <c r="X2069" s="1">
        <v>-85.454369999999997</v>
      </c>
    </row>
    <row r="2070" spans="1:24">
      <c r="A2070" s="1">
        <v>2069</v>
      </c>
      <c r="B2070" s="1" t="s">
        <v>1112</v>
      </c>
      <c r="C2070" s="1" t="s">
        <v>1080</v>
      </c>
      <c r="D2070" s="1">
        <v>12.885719999999999</v>
      </c>
      <c r="E2070" s="1">
        <v>-84.987520000000004</v>
      </c>
      <c r="F2070" s="1" t="s">
        <v>54</v>
      </c>
      <c r="G2070" s="1">
        <v>2</v>
      </c>
      <c r="H2070" s="1" t="s">
        <v>21</v>
      </c>
      <c r="I2070" s="1" t="s">
        <v>22</v>
      </c>
      <c r="J2070" s="1">
        <v>2005</v>
      </c>
      <c r="L2070" s="1" t="s">
        <v>61</v>
      </c>
      <c r="M2070" s="1" t="s">
        <v>216</v>
      </c>
      <c r="O2070" s="1" t="s">
        <v>21</v>
      </c>
      <c r="P2070" s="1" t="s">
        <v>25</v>
      </c>
      <c r="Q2070" s="1">
        <v>2016</v>
      </c>
      <c r="R2070" s="1" t="s">
        <v>1104</v>
      </c>
      <c r="S2070" s="1" t="s">
        <v>21</v>
      </c>
      <c r="V2070" s="1" t="s">
        <v>1112</v>
      </c>
      <c r="W2070" s="1">
        <v>12.885719999999999</v>
      </c>
      <c r="X2070" s="1">
        <v>-84.987520000000004</v>
      </c>
    </row>
    <row r="2071" spans="1:24">
      <c r="A2071" s="1">
        <v>2070</v>
      </c>
      <c r="B2071" s="1" t="s">
        <v>1113</v>
      </c>
      <c r="C2071" s="1" t="s">
        <v>1080</v>
      </c>
      <c r="D2071" s="1">
        <v>11.908060000000001</v>
      </c>
      <c r="E2071" s="1">
        <v>-83.882220000000004</v>
      </c>
      <c r="F2071" s="1" t="s">
        <v>3823</v>
      </c>
      <c r="G2071" s="1">
        <v>9</v>
      </c>
      <c r="H2071" s="1" t="s">
        <v>21</v>
      </c>
      <c r="I2071" s="1" t="s">
        <v>22</v>
      </c>
      <c r="J2071" s="1">
        <v>2005</v>
      </c>
      <c r="L2071" s="1" t="s">
        <v>61</v>
      </c>
      <c r="M2071" s="1" t="s">
        <v>3823</v>
      </c>
      <c r="N2071" s="1">
        <v>7</v>
      </c>
      <c r="O2071" s="1" t="s">
        <v>21</v>
      </c>
      <c r="P2071" s="1" t="s">
        <v>25</v>
      </c>
      <c r="Q2071" s="1">
        <v>2016</v>
      </c>
      <c r="R2071" s="1" t="s">
        <v>1102</v>
      </c>
      <c r="S2071" s="1" t="s">
        <v>21</v>
      </c>
      <c r="V2071" s="1" t="s">
        <v>1113</v>
      </c>
      <c r="W2071" s="1">
        <v>11.908060000000001</v>
      </c>
      <c r="X2071" s="1">
        <v>-83.882220000000004</v>
      </c>
    </row>
    <row r="2072" spans="1:24">
      <c r="A2072" s="1">
        <v>2071</v>
      </c>
      <c r="B2072" s="1" t="s">
        <v>1115</v>
      </c>
      <c r="C2072" s="1" t="s">
        <v>1080</v>
      </c>
      <c r="D2072" s="1">
        <v>12.800380000000001</v>
      </c>
      <c r="E2072" s="1">
        <v>-83.711479999999995</v>
      </c>
      <c r="F2072" s="1" t="s">
        <v>20</v>
      </c>
      <c r="H2072" s="1" t="s">
        <v>21</v>
      </c>
      <c r="I2072" s="1" t="s">
        <v>22</v>
      </c>
      <c r="J2072" s="1">
        <v>2005</v>
      </c>
      <c r="L2072" s="1" t="s">
        <v>61</v>
      </c>
      <c r="M2072" s="1" t="s">
        <v>20</v>
      </c>
      <c r="O2072" s="1" t="s">
        <v>21</v>
      </c>
      <c r="P2072" s="1" t="s">
        <v>25</v>
      </c>
      <c r="Q2072" s="1">
        <v>2016</v>
      </c>
      <c r="R2072" s="1" t="s">
        <v>1106</v>
      </c>
      <c r="S2072" s="1" t="s">
        <v>21</v>
      </c>
      <c r="V2072" s="1" t="s">
        <v>1115</v>
      </c>
      <c r="W2072" s="1">
        <v>12.800380000000001</v>
      </c>
      <c r="X2072" s="1">
        <v>-83.711479999999995</v>
      </c>
    </row>
    <row r="2073" spans="1:24">
      <c r="A2073" s="1">
        <v>2072</v>
      </c>
      <c r="B2073" s="1" t="s">
        <v>1116</v>
      </c>
      <c r="C2073" s="1" t="s">
        <v>1080</v>
      </c>
      <c r="D2073" s="1">
        <v>12.80045</v>
      </c>
      <c r="E2073" s="1">
        <v>-83.966549999999998</v>
      </c>
      <c r="F2073" s="1" t="s">
        <v>216</v>
      </c>
      <c r="H2073" s="1" t="s">
        <v>21</v>
      </c>
      <c r="I2073" s="1" t="s">
        <v>22</v>
      </c>
      <c r="J2073" s="1">
        <v>2005</v>
      </c>
      <c r="L2073" s="1" t="s">
        <v>61</v>
      </c>
      <c r="M2073" s="1" t="s">
        <v>216</v>
      </c>
      <c r="O2073" s="1" t="s">
        <v>21</v>
      </c>
      <c r="P2073" s="1" t="s">
        <v>25</v>
      </c>
      <c r="Q2073" s="1">
        <v>2016</v>
      </c>
      <c r="R2073" s="1" t="s">
        <v>1117</v>
      </c>
      <c r="S2073" s="1" t="s">
        <v>21</v>
      </c>
      <c r="V2073" s="1" t="s">
        <v>1116</v>
      </c>
      <c r="W2073" s="1">
        <v>12.80045</v>
      </c>
      <c r="X2073" s="1">
        <v>-83.966549999999998</v>
      </c>
    </row>
    <row r="2074" spans="1:24">
      <c r="A2074" s="1">
        <v>2073</v>
      </c>
      <c r="B2074" s="1" t="s">
        <v>1118</v>
      </c>
      <c r="C2074" s="1" t="s">
        <v>1080</v>
      </c>
      <c r="D2074" s="1">
        <v>12.8005</v>
      </c>
      <c r="E2074" s="1">
        <v>-84.221639999999994</v>
      </c>
      <c r="F2074" s="1" t="s">
        <v>3823</v>
      </c>
      <c r="G2074" s="1">
        <v>9</v>
      </c>
      <c r="H2074" s="1" t="s">
        <v>21</v>
      </c>
      <c r="I2074" s="1" t="s">
        <v>22</v>
      </c>
      <c r="J2074" s="1">
        <v>2005</v>
      </c>
      <c r="L2074" s="1" t="s">
        <v>61</v>
      </c>
      <c r="M2074" s="1" t="s">
        <v>3823</v>
      </c>
      <c r="N2074" s="1">
        <v>7</v>
      </c>
      <c r="O2074" s="1" t="s">
        <v>21</v>
      </c>
      <c r="P2074" s="1" t="s">
        <v>25</v>
      </c>
      <c r="Q2074" s="1">
        <v>2016</v>
      </c>
      <c r="R2074" s="1" t="s">
        <v>1108</v>
      </c>
      <c r="S2074" s="1" t="s">
        <v>21</v>
      </c>
      <c r="V2074" s="1" t="s">
        <v>1118</v>
      </c>
      <c r="W2074" s="1">
        <v>12.8005</v>
      </c>
      <c r="X2074" s="1">
        <v>-84.221639999999994</v>
      </c>
    </row>
    <row r="2075" spans="1:24">
      <c r="A2075" s="1">
        <v>2074</v>
      </c>
      <c r="B2075" s="1" t="s">
        <v>1119</v>
      </c>
      <c r="C2075" s="1" t="s">
        <v>1080</v>
      </c>
      <c r="D2075" s="1">
        <v>12.80057</v>
      </c>
      <c r="E2075" s="1">
        <v>-84.476709999999997</v>
      </c>
      <c r="F2075" s="1" t="s">
        <v>216</v>
      </c>
      <c r="H2075" s="1" t="s">
        <v>21</v>
      </c>
      <c r="I2075" s="1" t="s">
        <v>22</v>
      </c>
      <c r="J2075" s="1">
        <v>2005</v>
      </c>
      <c r="L2075" s="1" t="s">
        <v>61</v>
      </c>
      <c r="M2075" s="1" t="s">
        <v>54</v>
      </c>
      <c r="N2075" s="1">
        <v>2</v>
      </c>
      <c r="O2075" s="1" t="s">
        <v>21</v>
      </c>
      <c r="P2075" s="1" t="s">
        <v>25</v>
      </c>
      <c r="Q2075" s="1">
        <v>2016</v>
      </c>
      <c r="R2075" s="1" t="s">
        <v>1110</v>
      </c>
      <c r="S2075" s="1" t="s">
        <v>21</v>
      </c>
      <c r="V2075" s="1" t="s">
        <v>1119</v>
      </c>
      <c r="W2075" s="1">
        <v>12.80057</v>
      </c>
      <c r="X2075" s="1">
        <v>-84.476709999999997</v>
      </c>
    </row>
    <row r="2076" spans="1:24">
      <c r="A2076" s="1">
        <v>2075</v>
      </c>
      <c r="B2076" s="1" t="s">
        <v>1120</v>
      </c>
      <c r="C2076" s="1" t="s">
        <v>1080</v>
      </c>
      <c r="D2076" s="1">
        <v>13.22601</v>
      </c>
      <c r="E2076" s="1">
        <v>-83.584869999999995</v>
      </c>
      <c r="F2076" s="1" t="s">
        <v>54</v>
      </c>
      <c r="G2076" s="1">
        <v>2</v>
      </c>
      <c r="H2076" s="1" t="s">
        <v>21</v>
      </c>
      <c r="I2076" s="1" t="s">
        <v>22</v>
      </c>
      <c r="J2076" s="1">
        <v>2005</v>
      </c>
      <c r="L2076" s="1" t="s">
        <v>61</v>
      </c>
      <c r="M2076" s="1" t="s">
        <v>3822</v>
      </c>
      <c r="N2076" s="1">
        <v>5</v>
      </c>
      <c r="O2076" s="1" t="s">
        <v>21</v>
      </c>
      <c r="P2076" s="1" t="s">
        <v>25</v>
      </c>
      <c r="Q2076" s="1">
        <v>2016</v>
      </c>
      <c r="R2076" s="1" t="s">
        <v>1104</v>
      </c>
      <c r="S2076" s="1" t="s">
        <v>21</v>
      </c>
      <c r="V2076" s="1" t="s">
        <v>1120</v>
      </c>
      <c r="W2076" s="1">
        <v>13.22601</v>
      </c>
      <c r="X2076" s="1">
        <v>-83.584869999999995</v>
      </c>
    </row>
    <row r="2077" spans="1:24">
      <c r="A2077" s="1">
        <v>2076</v>
      </c>
      <c r="B2077" s="1" t="s">
        <v>1121</v>
      </c>
      <c r="C2077" s="1" t="s">
        <v>1080</v>
      </c>
      <c r="D2077" s="1">
        <v>12.80062</v>
      </c>
      <c r="E2077" s="1">
        <v>-84.731800000000007</v>
      </c>
      <c r="F2077" s="1" t="s">
        <v>54</v>
      </c>
      <c r="G2077" s="1">
        <v>1</v>
      </c>
      <c r="H2077" s="1" t="s">
        <v>21</v>
      </c>
      <c r="I2077" s="1" t="s">
        <v>22</v>
      </c>
      <c r="J2077" s="1">
        <v>2005</v>
      </c>
      <c r="L2077" s="1" t="s">
        <v>61</v>
      </c>
      <c r="M2077" s="1" t="s">
        <v>54</v>
      </c>
      <c r="N2077" s="1">
        <v>2</v>
      </c>
      <c r="O2077" s="1" t="s">
        <v>21</v>
      </c>
      <c r="P2077" s="1" t="s">
        <v>25</v>
      </c>
      <c r="Q2077" s="1">
        <v>2016</v>
      </c>
      <c r="R2077" s="1" t="s">
        <v>1106</v>
      </c>
      <c r="S2077" s="1" t="s">
        <v>21</v>
      </c>
      <c r="V2077" s="1" t="s">
        <v>1121</v>
      </c>
      <c r="W2077" s="1">
        <v>12.80062</v>
      </c>
      <c r="X2077" s="1">
        <v>-84.731800000000007</v>
      </c>
    </row>
    <row r="2078" spans="1:24">
      <c r="A2078" s="1">
        <v>2077</v>
      </c>
      <c r="B2078" s="1" t="s">
        <v>1122</v>
      </c>
      <c r="C2078" s="1" t="s">
        <v>1080</v>
      </c>
      <c r="D2078" s="1">
        <v>13.224970000000001</v>
      </c>
      <c r="E2078" s="1">
        <v>-83.840090000000004</v>
      </c>
      <c r="F2078" s="1" t="s">
        <v>695</v>
      </c>
      <c r="H2078" s="1" t="s">
        <v>21</v>
      </c>
      <c r="I2078" s="1" t="s">
        <v>22</v>
      </c>
      <c r="J2078" s="1">
        <v>2005</v>
      </c>
      <c r="L2078" s="1" t="s">
        <v>61</v>
      </c>
      <c r="M2078" s="1" t="s">
        <v>695</v>
      </c>
      <c r="N2078" s="1">
        <v>7</v>
      </c>
      <c r="O2078" s="1" t="s">
        <v>21</v>
      </c>
      <c r="P2078" s="1" t="s">
        <v>25</v>
      </c>
      <c r="Q2078" s="1">
        <v>2016</v>
      </c>
      <c r="R2078" s="1" t="s">
        <v>1123</v>
      </c>
      <c r="S2078" s="1" t="s">
        <v>21</v>
      </c>
      <c r="V2078" s="1" t="s">
        <v>1122</v>
      </c>
      <c r="W2078" s="1">
        <v>13.224970000000001</v>
      </c>
      <c r="X2078" s="1">
        <v>-83.840090000000004</v>
      </c>
    </row>
    <row r="2079" spans="1:24">
      <c r="A2079" s="1">
        <v>2078</v>
      </c>
      <c r="B2079" s="1" t="s">
        <v>1124</v>
      </c>
      <c r="C2079" s="1" t="s">
        <v>1080</v>
      </c>
      <c r="D2079" s="1">
        <v>12.80068</v>
      </c>
      <c r="E2079" s="1">
        <v>-84.986879999999999</v>
      </c>
      <c r="F2079" s="1" t="s">
        <v>54</v>
      </c>
      <c r="G2079" s="1">
        <v>2</v>
      </c>
      <c r="H2079" s="1" t="s">
        <v>21</v>
      </c>
      <c r="I2079" s="1" t="s">
        <v>22</v>
      </c>
      <c r="J2079" s="1">
        <v>2005</v>
      </c>
      <c r="L2079" s="1" t="s">
        <v>24</v>
      </c>
      <c r="M2079" s="1" t="s">
        <v>3822</v>
      </c>
      <c r="N2079" s="1">
        <v>5</v>
      </c>
      <c r="O2079" s="1" t="s">
        <v>21</v>
      </c>
      <c r="P2079" s="1" t="s">
        <v>25</v>
      </c>
      <c r="Q2079" s="1">
        <v>2016</v>
      </c>
      <c r="R2079" s="1" t="s">
        <v>1125</v>
      </c>
      <c r="S2079" s="1" t="s">
        <v>21</v>
      </c>
      <c r="V2079" s="1" t="s">
        <v>1124</v>
      </c>
      <c r="W2079" s="1">
        <v>12.80068</v>
      </c>
      <c r="X2079" s="1">
        <v>-84.986879999999999</v>
      </c>
    </row>
    <row r="2080" spans="1:24">
      <c r="A2080" s="1">
        <v>2079</v>
      </c>
      <c r="B2080" s="1" t="s">
        <v>1126</v>
      </c>
      <c r="C2080" s="1" t="s">
        <v>1080</v>
      </c>
      <c r="D2080" s="1">
        <v>13.22601</v>
      </c>
      <c r="E2080" s="1">
        <v>-84.094880000000003</v>
      </c>
      <c r="F2080" s="1" t="s">
        <v>216</v>
      </c>
      <c r="H2080" s="1" t="s">
        <v>21</v>
      </c>
      <c r="I2080" s="1" t="s">
        <v>22</v>
      </c>
      <c r="J2080" s="1">
        <v>2005</v>
      </c>
      <c r="L2080" s="1" t="s">
        <v>24</v>
      </c>
      <c r="M2080" s="1" t="s">
        <v>3822</v>
      </c>
      <c r="N2080" s="1">
        <v>6</v>
      </c>
      <c r="O2080" s="1" t="s">
        <v>21</v>
      </c>
      <c r="P2080" s="1" t="s">
        <v>25</v>
      </c>
      <c r="Q2080" s="1">
        <v>2016</v>
      </c>
      <c r="R2080" s="1" t="s">
        <v>1127</v>
      </c>
      <c r="S2080" s="1" t="s">
        <v>21</v>
      </c>
      <c r="V2080" s="1" t="s">
        <v>1126</v>
      </c>
      <c r="W2080" s="1">
        <v>13.22601</v>
      </c>
      <c r="X2080" s="1">
        <v>-84.094880000000003</v>
      </c>
    </row>
    <row r="2081" spans="1:25">
      <c r="A2081" s="1">
        <v>2080</v>
      </c>
      <c r="B2081" s="1" t="s">
        <v>1128</v>
      </c>
      <c r="C2081" s="1" t="s">
        <v>1080</v>
      </c>
      <c r="D2081" s="1">
        <v>12.71552</v>
      </c>
      <c r="E2081" s="1">
        <v>-83.712569999999999</v>
      </c>
      <c r="F2081" s="1" t="s">
        <v>3822</v>
      </c>
      <c r="G2081" s="1">
        <v>5</v>
      </c>
      <c r="H2081" s="1" t="s">
        <v>21</v>
      </c>
      <c r="I2081" s="1" t="s">
        <v>22</v>
      </c>
      <c r="J2081" s="1">
        <v>2005</v>
      </c>
      <c r="L2081" s="1" t="s">
        <v>24</v>
      </c>
      <c r="M2081" s="1" t="s">
        <v>3822</v>
      </c>
      <c r="N2081" s="1">
        <v>4</v>
      </c>
      <c r="O2081" s="1" t="s">
        <v>21</v>
      </c>
      <c r="P2081" s="1" t="s">
        <v>25</v>
      </c>
      <c r="Q2081" s="1">
        <v>2016</v>
      </c>
      <c r="R2081" s="1" t="s">
        <v>1129</v>
      </c>
      <c r="S2081" s="1" t="s">
        <v>21</v>
      </c>
      <c r="V2081" s="1" t="s">
        <v>1128</v>
      </c>
      <c r="W2081" s="1">
        <v>12.71552</v>
      </c>
      <c r="X2081" s="1">
        <v>-83.712569999999999</v>
      </c>
    </row>
    <row r="2082" spans="1:25">
      <c r="A2082" s="1">
        <v>2081</v>
      </c>
      <c r="B2082" s="1" t="s">
        <v>1130</v>
      </c>
      <c r="C2082" s="1" t="s">
        <v>1080</v>
      </c>
      <c r="D2082" s="1">
        <v>14.88198</v>
      </c>
      <c r="E2082" s="1">
        <v>-83.328810000000004</v>
      </c>
      <c r="F2082" s="1" t="s">
        <v>20</v>
      </c>
      <c r="H2082" s="1" t="s">
        <v>21</v>
      </c>
      <c r="I2082" s="1" t="s">
        <v>22</v>
      </c>
      <c r="J2082" s="1">
        <v>2005</v>
      </c>
      <c r="L2082" s="1" t="s">
        <v>24</v>
      </c>
      <c r="M2082" s="1" t="s">
        <v>20</v>
      </c>
      <c r="O2082" s="1" t="s">
        <v>21</v>
      </c>
      <c r="P2082" s="1" t="s">
        <v>25</v>
      </c>
      <c r="Q2082" s="1">
        <v>2016</v>
      </c>
      <c r="R2082" s="1" t="s">
        <v>1131</v>
      </c>
      <c r="S2082" s="1" t="s">
        <v>21</v>
      </c>
      <c r="V2082" s="1" t="s">
        <v>1130</v>
      </c>
      <c r="W2082" s="1">
        <v>14.88198</v>
      </c>
      <c r="X2082" s="1">
        <v>-83.328810000000004</v>
      </c>
    </row>
    <row r="2083" spans="1:25">
      <c r="A2083" s="1">
        <v>2082</v>
      </c>
      <c r="B2083" s="1" t="s">
        <v>1132</v>
      </c>
      <c r="C2083" s="1" t="s">
        <v>1080</v>
      </c>
      <c r="D2083" s="1">
        <v>13.22514</v>
      </c>
      <c r="E2083" s="1">
        <v>-84.350059999999999</v>
      </c>
      <c r="F2083" s="1" t="s">
        <v>3822</v>
      </c>
      <c r="G2083" s="1">
        <v>6</v>
      </c>
      <c r="H2083" s="1" t="s">
        <v>21</v>
      </c>
      <c r="I2083" s="1" t="s">
        <v>22</v>
      </c>
      <c r="J2083" s="1">
        <v>2005</v>
      </c>
      <c r="L2083" s="1" t="s">
        <v>24</v>
      </c>
      <c r="M2083" s="1" t="s">
        <v>54</v>
      </c>
      <c r="N2083" s="1">
        <v>2</v>
      </c>
      <c r="O2083" s="1" t="s">
        <v>21</v>
      </c>
      <c r="P2083" s="1" t="s">
        <v>25</v>
      </c>
      <c r="Q2083" s="1">
        <v>2016</v>
      </c>
      <c r="R2083" s="1" t="s">
        <v>1123</v>
      </c>
      <c r="S2083" s="1" t="s">
        <v>21</v>
      </c>
      <c r="V2083" s="1" t="s">
        <v>1132</v>
      </c>
      <c r="W2083" s="1">
        <v>13.22514</v>
      </c>
      <c r="X2083" s="1">
        <v>-84.350059999999999</v>
      </c>
    </row>
    <row r="2084" spans="1:25">
      <c r="A2084" s="1">
        <v>2083</v>
      </c>
      <c r="B2084" s="1" t="s">
        <v>1133</v>
      </c>
      <c r="C2084" s="1" t="s">
        <v>1080</v>
      </c>
      <c r="D2084" s="1">
        <v>12.71557</v>
      </c>
      <c r="E2084" s="1">
        <v>-83.967560000000006</v>
      </c>
      <c r="F2084" s="1" t="s">
        <v>216</v>
      </c>
      <c r="H2084" s="1" t="s">
        <v>21</v>
      </c>
      <c r="I2084" s="1" t="s">
        <v>22</v>
      </c>
      <c r="J2084" s="1">
        <v>2005</v>
      </c>
      <c r="L2084" s="1" t="s">
        <v>24</v>
      </c>
      <c r="M2084" s="1" t="s">
        <v>216</v>
      </c>
      <c r="O2084" s="1" t="s">
        <v>21</v>
      </c>
      <c r="P2084" s="1" t="s">
        <v>25</v>
      </c>
      <c r="Q2084" s="1">
        <v>2016</v>
      </c>
      <c r="R2084" s="1" t="s">
        <v>1125</v>
      </c>
      <c r="S2084" s="1" t="s">
        <v>21</v>
      </c>
      <c r="V2084" s="1" t="s">
        <v>1133</v>
      </c>
      <c r="W2084" s="1">
        <v>12.71557</v>
      </c>
      <c r="X2084" s="1">
        <v>-83.967560000000006</v>
      </c>
    </row>
    <row r="2085" spans="1:25">
      <c r="A2085" s="1">
        <v>2084</v>
      </c>
      <c r="B2085" s="1" t="s">
        <v>1134</v>
      </c>
      <c r="C2085" s="1" t="s">
        <v>1080</v>
      </c>
      <c r="D2085" s="1">
        <v>13.225199999999999</v>
      </c>
      <c r="E2085" s="1">
        <v>-84.520049999999998</v>
      </c>
      <c r="F2085" s="1" t="s">
        <v>216</v>
      </c>
      <c r="H2085" s="1" t="s">
        <v>24</v>
      </c>
      <c r="I2085" s="1" t="s">
        <v>22</v>
      </c>
      <c r="J2085" s="1">
        <v>2005</v>
      </c>
      <c r="L2085" s="1" t="s">
        <v>61</v>
      </c>
      <c r="M2085" s="1" t="s">
        <v>216</v>
      </c>
      <c r="O2085" s="1" t="s">
        <v>61</v>
      </c>
      <c r="P2085" s="1" t="s">
        <v>25</v>
      </c>
      <c r="Q2085" s="1">
        <v>2016</v>
      </c>
      <c r="R2085" s="1" t="s">
        <v>1127</v>
      </c>
      <c r="S2085" s="1" t="s">
        <v>21</v>
      </c>
      <c r="U2085" s="1" t="s">
        <v>1135</v>
      </c>
      <c r="V2085" s="1" t="s">
        <v>1134</v>
      </c>
      <c r="W2085" s="1">
        <v>13.225199999999999</v>
      </c>
      <c r="X2085" s="1">
        <v>-84.520049999999998</v>
      </c>
    </row>
    <row r="2086" spans="1:25">
      <c r="A2086" s="1">
        <v>2085</v>
      </c>
      <c r="B2086" s="1" t="s">
        <v>1136</v>
      </c>
      <c r="C2086" s="1" t="s">
        <v>1080</v>
      </c>
      <c r="D2086" s="1">
        <v>12.7156</v>
      </c>
      <c r="E2086" s="1">
        <v>-84.222560000000001</v>
      </c>
      <c r="F2086" s="1" t="s">
        <v>3822</v>
      </c>
      <c r="G2086" s="1">
        <v>5</v>
      </c>
      <c r="H2086" s="1" t="s">
        <v>24</v>
      </c>
      <c r="I2086" s="1" t="s">
        <v>22</v>
      </c>
      <c r="J2086" s="1">
        <v>2005</v>
      </c>
      <c r="L2086" s="1" t="s">
        <v>61</v>
      </c>
      <c r="M2086" s="1" t="s">
        <v>54</v>
      </c>
      <c r="N2086" s="1">
        <v>2</v>
      </c>
      <c r="O2086" s="1" t="s">
        <v>21</v>
      </c>
      <c r="P2086" s="1" t="s">
        <v>25</v>
      </c>
      <c r="Q2086" s="1">
        <v>2016</v>
      </c>
      <c r="R2086" s="1" t="s">
        <v>1129</v>
      </c>
      <c r="S2086" s="1" t="s">
        <v>21</v>
      </c>
      <c r="V2086" s="1" t="s">
        <v>1136</v>
      </c>
      <c r="W2086" s="1">
        <v>12.7156</v>
      </c>
      <c r="X2086" s="1">
        <v>-84.222560000000001</v>
      </c>
    </row>
    <row r="2087" spans="1:25">
      <c r="A2087" s="1">
        <v>2086</v>
      </c>
      <c r="B2087" s="1" t="s">
        <v>1137</v>
      </c>
      <c r="C2087" s="1" t="s">
        <v>1080</v>
      </c>
      <c r="D2087" s="1">
        <v>13.22601</v>
      </c>
      <c r="E2087" s="1">
        <v>-84.774889999999999</v>
      </c>
      <c r="F2087" s="1" t="s">
        <v>54</v>
      </c>
      <c r="G2087" s="1">
        <v>2</v>
      </c>
      <c r="H2087" s="1" t="s">
        <v>24</v>
      </c>
      <c r="I2087" s="1" t="s">
        <v>22</v>
      </c>
      <c r="J2087" s="1">
        <v>2005</v>
      </c>
      <c r="L2087" s="1" t="s">
        <v>24</v>
      </c>
      <c r="M2087" s="1" t="s">
        <v>3822</v>
      </c>
      <c r="N2087" s="1">
        <v>6</v>
      </c>
      <c r="O2087" s="1" t="s">
        <v>21</v>
      </c>
      <c r="P2087" s="1" t="s">
        <v>25</v>
      </c>
      <c r="Q2087" s="1">
        <v>2016</v>
      </c>
      <c r="R2087" s="1" t="s">
        <v>1138</v>
      </c>
      <c r="S2087" s="1" t="s">
        <v>21</v>
      </c>
      <c r="V2087" s="1" t="s">
        <v>1137</v>
      </c>
      <c r="W2087" s="1">
        <v>13.22601</v>
      </c>
      <c r="X2087" s="1">
        <v>-84.774889999999999</v>
      </c>
    </row>
    <row r="2088" spans="1:25">
      <c r="A2088" s="1">
        <v>2087</v>
      </c>
      <c r="B2088" s="1" t="s">
        <v>1139</v>
      </c>
      <c r="C2088" s="1" t="s">
        <v>1080</v>
      </c>
      <c r="D2088" s="1">
        <v>12.71565</v>
      </c>
      <c r="E2088" s="1">
        <v>-84.477559999999997</v>
      </c>
      <c r="F2088" s="1" t="s">
        <v>54</v>
      </c>
      <c r="H2088" s="1" t="s">
        <v>61</v>
      </c>
      <c r="I2088" s="1" t="s">
        <v>22</v>
      </c>
      <c r="J2088" s="1">
        <v>2005</v>
      </c>
      <c r="L2088" s="1" t="s">
        <v>61</v>
      </c>
      <c r="M2088" s="1" t="s">
        <v>54</v>
      </c>
      <c r="N2088" s="1">
        <v>2</v>
      </c>
      <c r="O2088" s="1" t="s">
        <v>21</v>
      </c>
      <c r="P2088" s="1" t="s">
        <v>25</v>
      </c>
      <c r="Q2088" s="1">
        <v>2016</v>
      </c>
      <c r="R2088" s="1" t="s">
        <v>1140</v>
      </c>
      <c r="S2088" s="1" t="s">
        <v>21</v>
      </c>
      <c r="V2088" s="1" t="s">
        <v>1139</v>
      </c>
      <c r="W2088" s="1">
        <v>12.71565</v>
      </c>
      <c r="X2088" s="1">
        <v>-84.477559999999997</v>
      </c>
    </row>
    <row r="2089" spans="1:25">
      <c r="A2089" s="1">
        <v>2088</v>
      </c>
      <c r="B2089" s="1" t="s">
        <v>1141</v>
      </c>
      <c r="C2089" s="1" t="s">
        <v>1080</v>
      </c>
      <c r="D2089" s="1">
        <v>13.22537</v>
      </c>
      <c r="E2089" s="1">
        <v>-85.030029999999996</v>
      </c>
      <c r="F2089" s="1" t="s">
        <v>686</v>
      </c>
      <c r="H2089" s="1" t="s">
        <v>21</v>
      </c>
      <c r="I2089" s="1" t="s">
        <v>22</v>
      </c>
      <c r="J2089" s="1">
        <v>2005</v>
      </c>
      <c r="L2089" s="1" t="s">
        <v>61</v>
      </c>
      <c r="M2089" s="1" t="s">
        <v>54</v>
      </c>
      <c r="N2089" s="1">
        <v>2</v>
      </c>
      <c r="O2089" s="1" t="s">
        <v>21</v>
      </c>
      <c r="P2089" s="1" t="s">
        <v>25</v>
      </c>
      <c r="Q2089" s="1">
        <v>2016</v>
      </c>
      <c r="R2089" s="1" t="s">
        <v>1142</v>
      </c>
      <c r="S2089" s="1" t="s">
        <v>21</v>
      </c>
      <c r="V2089" s="1" t="s">
        <v>1141</v>
      </c>
      <c r="W2089" s="1">
        <v>13.22537</v>
      </c>
      <c r="X2089" s="1">
        <v>-85.030029999999996</v>
      </c>
    </row>
    <row r="2090" spans="1:25">
      <c r="A2090" s="1">
        <v>2089</v>
      </c>
      <c r="B2090" s="1" t="s">
        <v>1143</v>
      </c>
      <c r="C2090" s="1" t="s">
        <v>1080</v>
      </c>
      <c r="D2090" s="1">
        <v>11.90728</v>
      </c>
      <c r="E2090" s="1">
        <v>-84.137259999999998</v>
      </c>
      <c r="F2090" s="1" t="s">
        <v>3823</v>
      </c>
      <c r="G2090" s="1">
        <v>9</v>
      </c>
      <c r="H2090" s="1" t="s">
        <v>24</v>
      </c>
      <c r="I2090" s="1" t="s">
        <v>22</v>
      </c>
      <c r="J2090" s="1">
        <v>2005</v>
      </c>
      <c r="L2090" s="1" t="s">
        <v>61</v>
      </c>
      <c r="M2090" s="1" t="s">
        <v>223</v>
      </c>
      <c r="O2090" s="1" t="s">
        <v>21</v>
      </c>
      <c r="P2090" s="1" t="s">
        <v>25</v>
      </c>
      <c r="Q2090" s="1">
        <v>2016</v>
      </c>
      <c r="R2090" s="1" t="s">
        <v>1144</v>
      </c>
      <c r="S2090" s="1" t="s">
        <v>21</v>
      </c>
      <c r="V2090" s="1" t="s">
        <v>1143</v>
      </c>
      <c r="W2090" s="1">
        <v>11.90728</v>
      </c>
      <c r="X2090" s="1">
        <v>-84.137259999999998</v>
      </c>
      <c r="Y2090" s="1" t="s">
        <v>3874</v>
      </c>
    </row>
    <row r="2091" spans="1:25">
      <c r="A2091" s="1">
        <v>2090</v>
      </c>
      <c r="B2091" s="1" t="s">
        <v>1145</v>
      </c>
      <c r="C2091" s="1" t="s">
        <v>1080</v>
      </c>
      <c r="D2091" s="1">
        <v>12.715680000000001</v>
      </c>
      <c r="E2091" s="1">
        <v>-84.732560000000007</v>
      </c>
      <c r="F2091" s="1" t="s">
        <v>686</v>
      </c>
      <c r="H2091" s="1" t="s">
        <v>24</v>
      </c>
      <c r="I2091" s="1" t="s">
        <v>22</v>
      </c>
      <c r="J2091" s="1">
        <v>2005</v>
      </c>
      <c r="L2091" s="1" t="s">
        <v>61</v>
      </c>
      <c r="M2091" s="1" t="s">
        <v>686</v>
      </c>
      <c r="O2091" s="1" t="s">
        <v>21</v>
      </c>
      <c r="P2091" s="1" t="s">
        <v>25</v>
      </c>
      <c r="Q2091" s="1">
        <v>2016</v>
      </c>
      <c r="R2091" s="1" t="s">
        <v>1129</v>
      </c>
      <c r="S2091" s="1" t="s">
        <v>21</v>
      </c>
      <c r="V2091" s="1" t="s">
        <v>1145</v>
      </c>
      <c r="W2091" s="1">
        <v>12.715680000000001</v>
      </c>
      <c r="X2091" s="1">
        <v>-84.732560000000007</v>
      </c>
    </row>
    <row r="2092" spans="1:25">
      <c r="A2092" s="1">
        <v>2091</v>
      </c>
      <c r="B2092" s="1" t="s">
        <v>1146</v>
      </c>
      <c r="C2092" s="1" t="s">
        <v>1080</v>
      </c>
      <c r="D2092" s="1">
        <v>13.22601</v>
      </c>
      <c r="E2092" s="1">
        <v>-85.284909999999996</v>
      </c>
      <c r="F2092" s="1" t="s">
        <v>3822</v>
      </c>
      <c r="G2092" s="1">
        <v>5</v>
      </c>
      <c r="H2092" s="1" t="s">
        <v>21</v>
      </c>
      <c r="I2092" s="1" t="s">
        <v>22</v>
      </c>
      <c r="J2092" s="1">
        <v>2005</v>
      </c>
      <c r="L2092" s="1" t="s">
        <v>24</v>
      </c>
      <c r="M2092" s="1" t="s">
        <v>223</v>
      </c>
      <c r="O2092" s="1" t="s">
        <v>21</v>
      </c>
      <c r="P2092" s="1" t="s">
        <v>25</v>
      </c>
      <c r="Q2092" s="1">
        <v>2016</v>
      </c>
      <c r="R2092" s="1" t="s">
        <v>1147</v>
      </c>
      <c r="S2092" s="1" t="s">
        <v>21</v>
      </c>
      <c r="V2092" s="1" t="s">
        <v>1146</v>
      </c>
      <c r="W2092" s="1">
        <v>13.22601</v>
      </c>
      <c r="X2092" s="1">
        <v>-85.284909999999996</v>
      </c>
      <c r="Y2092" s="1" t="s">
        <v>3874</v>
      </c>
    </row>
    <row r="2093" spans="1:25">
      <c r="A2093" s="1">
        <v>2092</v>
      </c>
      <c r="B2093" s="1" t="s">
        <v>1148</v>
      </c>
      <c r="C2093" s="1" t="s">
        <v>1080</v>
      </c>
      <c r="D2093" s="1">
        <v>12.63043</v>
      </c>
      <c r="E2093" s="1">
        <v>-83.796539999999993</v>
      </c>
      <c r="F2093" s="1" t="s">
        <v>3823</v>
      </c>
      <c r="G2093" s="1">
        <v>8</v>
      </c>
      <c r="H2093" s="1" t="s">
        <v>21</v>
      </c>
      <c r="I2093" s="1" t="s">
        <v>22</v>
      </c>
      <c r="J2093" s="1">
        <v>2005</v>
      </c>
      <c r="L2093" s="1" t="s">
        <v>24</v>
      </c>
      <c r="M2093" s="1" t="s">
        <v>3823</v>
      </c>
      <c r="N2093" s="1">
        <v>7</v>
      </c>
      <c r="O2093" s="1" t="s">
        <v>21</v>
      </c>
      <c r="P2093" s="1" t="s">
        <v>25</v>
      </c>
      <c r="Q2093" s="1">
        <v>2016</v>
      </c>
      <c r="R2093" s="1" t="s">
        <v>1149</v>
      </c>
      <c r="S2093" s="1" t="s">
        <v>21</v>
      </c>
      <c r="V2093" s="1" t="s">
        <v>1148</v>
      </c>
      <c r="W2093" s="1">
        <v>12.63043</v>
      </c>
      <c r="X2093" s="1">
        <v>-83.796539999999993</v>
      </c>
    </row>
    <row r="2094" spans="1:25">
      <c r="A2094" s="1">
        <v>2093</v>
      </c>
      <c r="B2094" s="1" t="s">
        <v>1150</v>
      </c>
      <c r="C2094" s="1" t="s">
        <v>1080</v>
      </c>
      <c r="D2094" s="1">
        <v>12.63048</v>
      </c>
      <c r="E2094" s="1">
        <v>-84.05162</v>
      </c>
      <c r="F2094" s="1" t="s">
        <v>3823</v>
      </c>
      <c r="G2094" s="1">
        <v>7</v>
      </c>
      <c r="H2094" s="1" t="s">
        <v>21</v>
      </c>
      <c r="I2094" s="1" t="s">
        <v>22</v>
      </c>
      <c r="J2094" s="1">
        <v>2005</v>
      </c>
      <c r="L2094" s="1" t="s">
        <v>24</v>
      </c>
      <c r="M2094" s="1" t="s">
        <v>3823</v>
      </c>
      <c r="N2094" s="1">
        <v>9</v>
      </c>
      <c r="O2094" s="1" t="s">
        <v>21</v>
      </c>
      <c r="P2094" s="1" t="s">
        <v>25</v>
      </c>
      <c r="Q2094" s="1">
        <v>2016</v>
      </c>
      <c r="R2094" s="1" t="s">
        <v>1131</v>
      </c>
      <c r="S2094" s="1" t="s">
        <v>21</v>
      </c>
      <c r="V2094" s="1" t="s">
        <v>1150</v>
      </c>
      <c r="W2094" s="1">
        <v>12.63048</v>
      </c>
      <c r="X2094" s="1">
        <v>-84.05162</v>
      </c>
    </row>
    <row r="2095" spans="1:25">
      <c r="A2095" s="1">
        <v>2094</v>
      </c>
      <c r="B2095" s="1" t="s">
        <v>1151</v>
      </c>
      <c r="C2095" s="1" t="s">
        <v>1080</v>
      </c>
      <c r="D2095" s="1">
        <v>14.796989999999999</v>
      </c>
      <c r="E2095" s="1">
        <v>-83.328850000000003</v>
      </c>
      <c r="F2095" s="1" t="s">
        <v>3822</v>
      </c>
      <c r="G2095" s="1">
        <v>6</v>
      </c>
      <c r="H2095" s="1" t="s">
        <v>21</v>
      </c>
      <c r="I2095" s="1" t="s">
        <v>22</v>
      </c>
      <c r="J2095" s="1">
        <v>2005</v>
      </c>
      <c r="L2095" s="1" t="s">
        <v>24</v>
      </c>
      <c r="M2095" s="1" t="s">
        <v>3823</v>
      </c>
      <c r="N2095" s="1">
        <v>9</v>
      </c>
      <c r="O2095" s="1" t="s">
        <v>21</v>
      </c>
      <c r="P2095" s="1" t="s">
        <v>25</v>
      </c>
      <c r="Q2095" s="1">
        <v>2016</v>
      </c>
      <c r="R2095" s="1" t="s">
        <v>1140</v>
      </c>
      <c r="S2095" s="1" t="s">
        <v>21</v>
      </c>
      <c r="V2095" s="1" t="s">
        <v>1151</v>
      </c>
      <c r="W2095" s="1">
        <v>14.796989999999999</v>
      </c>
      <c r="X2095" s="1">
        <v>-83.328850000000003</v>
      </c>
    </row>
    <row r="2096" spans="1:25">
      <c r="A2096" s="1">
        <v>2095</v>
      </c>
      <c r="B2096" s="1" t="s">
        <v>1152</v>
      </c>
      <c r="C2096" s="1" t="s">
        <v>1080</v>
      </c>
      <c r="D2096" s="1">
        <v>12.630549999999999</v>
      </c>
      <c r="E2096" s="1">
        <v>-84.306700000000006</v>
      </c>
      <c r="F2096" s="1" t="s">
        <v>54</v>
      </c>
      <c r="G2096" s="1">
        <v>2</v>
      </c>
      <c r="H2096" s="1" t="s">
        <v>21</v>
      </c>
      <c r="I2096" s="1" t="s">
        <v>22</v>
      </c>
      <c r="J2096" s="1">
        <v>2005</v>
      </c>
      <c r="L2096" s="1" t="s">
        <v>24</v>
      </c>
      <c r="M2096" s="1" t="s">
        <v>3822</v>
      </c>
      <c r="N2096" s="1">
        <v>6</v>
      </c>
      <c r="O2096" s="1" t="s">
        <v>21</v>
      </c>
      <c r="P2096" s="1" t="s">
        <v>25</v>
      </c>
      <c r="Q2096" s="1">
        <v>2016</v>
      </c>
      <c r="R2096" s="1" t="s">
        <v>1142</v>
      </c>
      <c r="S2096" s="1" t="s">
        <v>21</v>
      </c>
      <c r="V2096" s="1" t="s">
        <v>1152</v>
      </c>
      <c r="W2096" s="1">
        <v>12.630549999999999</v>
      </c>
      <c r="X2096" s="1">
        <v>-84.306700000000006</v>
      </c>
    </row>
    <row r="2097" spans="1:25">
      <c r="A2097" s="1">
        <v>2096</v>
      </c>
      <c r="B2097" s="1" t="s">
        <v>1153</v>
      </c>
      <c r="C2097" s="1" t="s">
        <v>1080</v>
      </c>
      <c r="D2097" s="1">
        <v>12.63059</v>
      </c>
      <c r="E2097" s="1">
        <v>-84.561779999999999</v>
      </c>
      <c r="F2097" s="1" t="s">
        <v>216</v>
      </c>
      <c r="H2097" s="1" t="s">
        <v>21</v>
      </c>
      <c r="I2097" s="1" t="s">
        <v>22</v>
      </c>
      <c r="J2097" s="1">
        <v>2005</v>
      </c>
      <c r="L2097" s="1" t="s">
        <v>24</v>
      </c>
      <c r="M2097" s="1" t="s">
        <v>54</v>
      </c>
      <c r="N2097" s="1">
        <v>1</v>
      </c>
      <c r="O2097" s="1" t="s">
        <v>21</v>
      </c>
      <c r="P2097" s="1" t="s">
        <v>25</v>
      </c>
      <c r="Q2097" s="1">
        <v>2016</v>
      </c>
      <c r="R2097" s="1" t="s">
        <v>1144</v>
      </c>
      <c r="S2097" s="1" t="s">
        <v>21</v>
      </c>
      <c r="V2097" s="1" t="s">
        <v>1153</v>
      </c>
      <c r="W2097" s="1">
        <v>12.63059</v>
      </c>
      <c r="X2097" s="1">
        <v>-84.561779999999999</v>
      </c>
    </row>
    <row r="2098" spans="1:25">
      <c r="A2098" s="1">
        <v>2097</v>
      </c>
      <c r="B2098" s="1" t="s">
        <v>1154</v>
      </c>
      <c r="C2098" s="1" t="s">
        <v>1080</v>
      </c>
      <c r="D2098" s="1">
        <v>12.630660000000001</v>
      </c>
      <c r="E2098" s="1">
        <v>-84.816860000000005</v>
      </c>
      <c r="F2098" s="1" t="s">
        <v>216</v>
      </c>
      <c r="H2098" s="1" t="s">
        <v>21</v>
      </c>
      <c r="I2098" s="1" t="s">
        <v>22</v>
      </c>
      <c r="J2098" s="1">
        <v>2005</v>
      </c>
      <c r="L2098" s="1" t="s">
        <v>24</v>
      </c>
      <c r="M2098" s="1" t="s">
        <v>216</v>
      </c>
      <c r="O2098" s="1" t="s">
        <v>21</v>
      </c>
      <c r="P2098" s="1" t="s">
        <v>25</v>
      </c>
      <c r="Q2098" s="1">
        <v>2016</v>
      </c>
      <c r="R2098" s="1" t="s">
        <v>1147</v>
      </c>
      <c r="S2098" s="1" t="s">
        <v>21</v>
      </c>
      <c r="V2098" s="1" t="s">
        <v>1154</v>
      </c>
      <c r="W2098" s="1">
        <v>12.630660000000001</v>
      </c>
      <c r="X2098" s="1">
        <v>-84.816860000000005</v>
      </c>
    </row>
    <row r="2099" spans="1:25">
      <c r="A2099" s="1">
        <v>2098</v>
      </c>
      <c r="B2099" s="1" t="s">
        <v>1155</v>
      </c>
      <c r="C2099" s="1" t="s">
        <v>1080</v>
      </c>
      <c r="D2099" s="1">
        <v>11.270189999999999</v>
      </c>
      <c r="E2099" s="1">
        <v>-84.00985</v>
      </c>
      <c r="F2099" s="1" t="s">
        <v>3823</v>
      </c>
      <c r="G2099" s="1">
        <v>8</v>
      </c>
      <c r="H2099" s="1" t="s">
        <v>21</v>
      </c>
      <c r="I2099" s="1" t="s">
        <v>22</v>
      </c>
      <c r="J2099" s="1">
        <v>2005</v>
      </c>
      <c r="L2099" s="1" t="s">
        <v>24</v>
      </c>
      <c r="M2099" s="1" t="s">
        <v>3822</v>
      </c>
      <c r="N2099" s="1">
        <v>5</v>
      </c>
      <c r="O2099" s="1" t="s">
        <v>21</v>
      </c>
      <c r="P2099" s="1" t="s">
        <v>25</v>
      </c>
      <c r="Q2099" s="1">
        <v>2016</v>
      </c>
      <c r="R2099" s="1" t="s">
        <v>1149</v>
      </c>
      <c r="S2099" s="1" t="s">
        <v>21</v>
      </c>
      <c r="V2099" s="1" t="s">
        <v>1155</v>
      </c>
      <c r="W2099" s="1">
        <v>11.270189999999999</v>
      </c>
      <c r="X2099" s="1">
        <v>-84.00985</v>
      </c>
    </row>
    <row r="2100" spans="1:25">
      <c r="A2100" s="1">
        <v>2099</v>
      </c>
      <c r="B2100" s="1" t="s">
        <v>1156</v>
      </c>
      <c r="C2100" s="1" t="s">
        <v>1080</v>
      </c>
      <c r="D2100" s="1">
        <v>12.54556</v>
      </c>
      <c r="E2100" s="1">
        <v>-83.797600000000003</v>
      </c>
      <c r="F2100" s="1" t="s">
        <v>3823</v>
      </c>
      <c r="G2100" s="1">
        <v>7</v>
      </c>
      <c r="H2100" s="1" t="s">
        <v>21</v>
      </c>
      <c r="I2100" s="1" t="s">
        <v>22</v>
      </c>
      <c r="J2100" s="1">
        <v>2005</v>
      </c>
      <c r="L2100" s="1" t="s">
        <v>24</v>
      </c>
      <c r="M2100" s="1" t="s">
        <v>3822</v>
      </c>
      <c r="N2100" s="1">
        <v>6</v>
      </c>
      <c r="O2100" s="1" t="s">
        <v>21</v>
      </c>
      <c r="P2100" s="1" t="s">
        <v>25</v>
      </c>
      <c r="Q2100" s="1">
        <v>2016</v>
      </c>
      <c r="R2100" s="1" t="s">
        <v>1157</v>
      </c>
      <c r="S2100" s="1" t="s">
        <v>21</v>
      </c>
      <c r="V2100" s="1" t="s">
        <v>1156</v>
      </c>
      <c r="W2100" s="1">
        <v>12.54556</v>
      </c>
      <c r="X2100" s="1">
        <v>-83.797600000000003</v>
      </c>
    </row>
    <row r="2101" spans="1:25">
      <c r="A2101" s="1">
        <v>2100</v>
      </c>
      <c r="B2101" s="1" t="s">
        <v>1158</v>
      </c>
      <c r="C2101" s="1" t="s">
        <v>1080</v>
      </c>
      <c r="D2101" s="1">
        <v>13.139799999999999</v>
      </c>
      <c r="E2101" s="1">
        <v>-83.669020000000003</v>
      </c>
      <c r="F2101" s="1" t="s">
        <v>3822</v>
      </c>
      <c r="G2101" s="1">
        <v>6</v>
      </c>
      <c r="H2101" s="1" t="s">
        <v>21</v>
      </c>
      <c r="I2101" s="1" t="s">
        <v>22</v>
      </c>
      <c r="J2101" s="1">
        <v>2005</v>
      </c>
      <c r="L2101" s="1" t="s">
        <v>24</v>
      </c>
      <c r="M2101" s="1" t="s">
        <v>3822</v>
      </c>
      <c r="N2101" s="1">
        <v>5</v>
      </c>
      <c r="O2101" s="1" t="s">
        <v>21</v>
      </c>
      <c r="P2101" s="1" t="s">
        <v>25</v>
      </c>
      <c r="Q2101" s="1">
        <v>2016</v>
      </c>
      <c r="R2101" s="1" t="s">
        <v>1159</v>
      </c>
      <c r="S2101" s="1" t="s">
        <v>21</v>
      </c>
      <c r="V2101" s="1" t="s">
        <v>1158</v>
      </c>
      <c r="W2101" s="1">
        <v>13.139799999999999</v>
      </c>
      <c r="X2101" s="1">
        <v>-83.669020000000003</v>
      </c>
    </row>
    <row r="2102" spans="1:25">
      <c r="A2102" s="1">
        <v>2101</v>
      </c>
      <c r="B2102" s="1" t="s">
        <v>1160</v>
      </c>
      <c r="C2102" s="1" t="s">
        <v>1080</v>
      </c>
      <c r="D2102" s="1">
        <v>12.545590000000001</v>
      </c>
      <c r="E2102" s="1">
        <v>-84.052589999999995</v>
      </c>
      <c r="F2102" s="1" t="s">
        <v>54</v>
      </c>
      <c r="H2102" s="1" t="s">
        <v>21</v>
      </c>
      <c r="I2102" s="1" t="s">
        <v>22</v>
      </c>
      <c r="J2102" s="1">
        <v>2005</v>
      </c>
      <c r="L2102" s="1" t="s">
        <v>24</v>
      </c>
      <c r="M2102" s="1" t="s">
        <v>54</v>
      </c>
      <c r="N2102" s="1">
        <v>2</v>
      </c>
      <c r="O2102" s="1" t="s">
        <v>21</v>
      </c>
      <c r="P2102" s="1" t="s">
        <v>25</v>
      </c>
      <c r="Q2102" s="1">
        <v>2016</v>
      </c>
      <c r="R2102" s="1" t="s">
        <v>1161</v>
      </c>
      <c r="S2102" s="1" t="s">
        <v>21</v>
      </c>
      <c r="V2102" s="1" t="s">
        <v>1160</v>
      </c>
      <c r="W2102" s="1">
        <v>12.545590000000001</v>
      </c>
      <c r="X2102" s="1">
        <v>-84.052589999999995</v>
      </c>
    </row>
    <row r="2103" spans="1:25">
      <c r="A2103" s="1">
        <v>2102</v>
      </c>
      <c r="B2103" s="1" t="s">
        <v>1162</v>
      </c>
      <c r="C2103" s="1" t="s">
        <v>1080</v>
      </c>
      <c r="D2103" s="1">
        <v>13.1409</v>
      </c>
      <c r="E2103" s="1">
        <v>-83.923820000000006</v>
      </c>
      <c r="F2103" s="1" t="s">
        <v>216</v>
      </c>
      <c r="H2103" s="1" t="s">
        <v>21</v>
      </c>
      <c r="I2103" s="1" t="s">
        <v>22</v>
      </c>
      <c r="J2103" s="1">
        <v>2005</v>
      </c>
      <c r="L2103" s="1" t="s">
        <v>24</v>
      </c>
      <c r="M2103" s="1" t="s">
        <v>223</v>
      </c>
      <c r="O2103" s="1" t="s">
        <v>21</v>
      </c>
      <c r="P2103" s="1" t="s">
        <v>25</v>
      </c>
      <c r="Q2103" s="1">
        <v>2016</v>
      </c>
      <c r="R2103" s="1" t="s">
        <v>1163</v>
      </c>
      <c r="S2103" s="1" t="s">
        <v>21</v>
      </c>
      <c r="V2103" s="1" t="s">
        <v>1162</v>
      </c>
      <c r="W2103" s="1">
        <v>13.1409</v>
      </c>
      <c r="X2103" s="1">
        <v>-83.923820000000006</v>
      </c>
      <c r="Y2103" s="1" t="s">
        <v>3874</v>
      </c>
    </row>
    <row r="2104" spans="1:25">
      <c r="A2104" s="1">
        <v>2103</v>
      </c>
      <c r="B2104" s="1" t="s">
        <v>1164</v>
      </c>
      <c r="C2104" s="1" t="s">
        <v>1080</v>
      </c>
      <c r="D2104" s="1">
        <v>12.545640000000001</v>
      </c>
      <c r="E2104" s="1">
        <v>-84.392589999999998</v>
      </c>
      <c r="F2104" s="1" t="s">
        <v>216</v>
      </c>
      <c r="H2104" s="1" t="s">
        <v>21</v>
      </c>
      <c r="I2104" s="1" t="s">
        <v>22</v>
      </c>
      <c r="J2104" s="1">
        <v>2005</v>
      </c>
      <c r="L2104" s="1" t="s">
        <v>61</v>
      </c>
      <c r="M2104" s="1" t="s">
        <v>216</v>
      </c>
      <c r="O2104" s="1" t="s">
        <v>21</v>
      </c>
      <c r="P2104" s="1" t="s">
        <v>25</v>
      </c>
      <c r="Q2104" s="1">
        <v>2016</v>
      </c>
      <c r="R2104" s="1" t="s">
        <v>1165</v>
      </c>
      <c r="S2104" s="1" t="s">
        <v>21</v>
      </c>
      <c r="V2104" s="1" t="s">
        <v>1164</v>
      </c>
      <c r="W2104" s="1">
        <v>12.545640000000001</v>
      </c>
      <c r="X2104" s="1">
        <v>-84.392589999999998</v>
      </c>
    </row>
    <row r="2105" spans="1:25">
      <c r="A2105" s="1">
        <v>2104</v>
      </c>
      <c r="B2105" s="1" t="s">
        <v>1166</v>
      </c>
      <c r="C2105" s="1" t="s">
        <v>1080</v>
      </c>
      <c r="D2105" s="1">
        <v>13.14001</v>
      </c>
      <c r="E2105" s="1">
        <v>-84.179159999999996</v>
      </c>
      <c r="F2105" s="1" t="s">
        <v>54</v>
      </c>
      <c r="G2105" s="1">
        <v>1</v>
      </c>
      <c r="H2105" s="1" t="s">
        <v>21</v>
      </c>
      <c r="I2105" s="1" t="s">
        <v>22</v>
      </c>
      <c r="J2105" s="1">
        <v>2005</v>
      </c>
      <c r="L2105" s="1" t="s">
        <v>24</v>
      </c>
      <c r="M2105" s="1" t="s">
        <v>216</v>
      </c>
      <c r="O2105" s="1" t="s">
        <v>21</v>
      </c>
      <c r="P2105" s="1" t="s">
        <v>25</v>
      </c>
      <c r="Q2105" s="1">
        <v>2016</v>
      </c>
      <c r="R2105" s="1" t="s">
        <v>1167</v>
      </c>
      <c r="S2105" s="1" t="s">
        <v>21</v>
      </c>
      <c r="V2105" s="1" t="s">
        <v>1166</v>
      </c>
      <c r="W2105" s="1">
        <v>13.14001</v>
      </c>
      <c r="X2105" s="1">
        <v>-84.179159999999996</v>
      </c>
    </row>
    <row r="2106" spans="1:25">
      <c r="A2106" s="1">
        <v>2105</v>
      </c>
      <c r="B2106" s="1" t="s">
        <v>1168</v>
      </c>
      <c r="C2106" s="1" t="s">
        <v>1080</v>
      </c>
      <c r="D2106" s="1">
        <v>11.908160000000001</v>
      </c>
      <c r="E2106" s="1">
        <v>-84.392290000000003</v>
      </c>
      <c r="F2106" s="1" t="s">
        <v>54</v>
      </c>
      <c r="H2106" s="1" t="s">
        <v>21</v>
      </c>
      <c r="I2106" s="1" t="s">
        <v>22</v>
      </c>
      <c r="J2106" s="1">
        <v>2005</v>
      </c>
      <c r="L2106" s="1" t="s">
        <v>24</v>
      </c>
      <c r="M2106" s="1" t="s">
        <v>216</v>
      </c>
      <c r="O2106" s="1" t="s">
        <v>21</v>
      </c>
      <c r="P2106" s="1" t="s">
        <v>1091</v>
      </c>
      <c r="Q2106" s="1">
        <v>2018</v>
      </c>
      <c r="R2106" s="1" t="s">
        <v>1159</v>
      </c>
      <c r="S2106" s="1" t="s">
        <v>24</v>
      </c>
      <c r="V2106" s="1" t="s">
        <v>1168</v>
      </c>
      <c r="W2106" s="1">
        <v>11.908160000000001</v>
      </c>
      <c r="X2106" s="1">
        <v>-84.392290000000003</v>
      </c>
    </row>
    <row r="2107" spans="1:25">
      <c r="A2107" s="1">
        <v>2106</v>
      </c>
      <c r="B2107" s="1" t="s">
        <v>1169</v>
      </c>
      <c r="C2107" s="1" t="s">
        <v>1080</v>
      </c>
      <c r="D2107" s="1">
        <v>12.54569</v>
      </c>
      <c r="E2107" s="1">
        <v>-84.647580000000005</v>
      </c>
      <c r="F2107" s="1" t="s">
        <v>54</v>
      </c>
      <c r="H2107" s="1" t="s">
        <v>21</v>
      </c>
      <c r="I2107" s="1" t="s">
        <v>22</v>
      </c>
      <c r="J2107" s="1">
        <v>2005</v>
      </c>
      <c r="L2107" s="1" t="s">
        <v>24</v>
      </c>
      <c r="M2107" s="1" t="s">
        <v>216</v>
      </c>
      <c r="O2107" s="1" t="s">
        <v>21</v>
      </c>
      <c r="P2107" s="1" t="s">
        <v>25</v>
      </c>
      <c r="Q2107" s="1">
        <v>2016</v>
      </c>
      <c r="R2107" s="1" t="s">
        <v>1167</v>
      </c>
      <c r="S2107" s="1" t="s">
        <v>24</v>
      </c>
      <c r="V2107" s="1" t="s">
        <v>1169</v>
      </c>
      <c r="W2107" s="1">
        <v>12.54569</v>
      </c>
      <c r="X2107" s="1">
        <v>-84.647580000000005</v>
      </c>
    </row>
    <row r="2108" spans="1:25">
      <c r="A2108" s="1">
        <v>2107</v>
      </c>
      <c r="B2108" s="1" t="s">
        <v>1170</v>
      </c>
      <c r="C2108" s="1" t="s">
        <v>1080</v>
      </c>
      <c r="D2108" s="1">
        <v>13.140930000000001</v>
      </c>
      <c r="E2108" s="1">
        <v>-84.434010000000001</v>
      </c>
      <c r="F2108" s="1" t="s">
        <v>3823</v>
      </c>
      <c r="G2108" s="1">
        <v>8</v>
      </c>
      <c r="H2108" s="1" t="s">
        <v>21</v>
      </c>
      <c r="I2108" s="1" t="s">
        <v>22</v>
      </c>
      <c r="J2108" s="1">
        <v>2005</v>
      </c>
      <c r="L2108" s="1" t="s">
        <v>24</v>
      </c>
      <c r="M2108" s="1" t="s">
        <v>54</v>
      </c>
      <c r="O2108" s="1" t="s">
        <v>21</v>
      </c>
      <c r="P2108" s="1" t="s">
        <v>25</v>
      </c>
      <c r="Q2108" s="1">
        <v>2016</v>
      </c>
      <c r="R2108" s="1" t="s">
        <v>1167</v>
      </c>
      <c r="S2108" s="1" t="s">
        <v>21</v>
      </c>
      <c r="V2108" s="1" t="s">
        <v>1170</v>
      </c>
      <c r="W2108" s="1">
        <v>13.140930000000001</v>
      </c>
      <c r="X2108" s="1">
        <v>-84.434010000000001</v>
      </c>
    </row>
    <row r="2109" spans="1:25">
      <c r="A2109" s="1">
        <v>2108</v>
      </c>
      <c r="B2109" s="1" t="s">
        <v>1171</v>
      </c>
      <c r="C2109" s="1" t="s">
        <v>1080</v>
      </c>
      <c r="D2109" s="1">
        <v>12.460660000000001</v>
      </c>
      <c r="E2109" s="1">
        <v>-83.543729999999996</v>
      </c>
      <c r="F2109" s="1" t="s">
        <v>3822</v>
      </c>
      <c r="G2109" s="1">
        <v>6</v>
      </c>
      <c r="H2109" s="1" t="s">
        <v>21</v>
      </c>
      <c r="I2109" s="1" t="s">
        <v>22</v>
      </c>
      <c r="J2109" s="1">
        <v>2005</v>
      </c>
      <c r="L2109" s="1" t="s">
        <v>24</v>
      </c>
      <c r="M2109" s="1" t="s">
        <v>3822</v>
      </c>
      <c r="N2109" s="1">
        <v>6</v>
      </c>
      <c r="O2109" s="1" t="s">
        <v>21</v>
      </c>
      <c r="P2109" s="1" t="s">
        <v>1091</v>
      </c>
      <c r="Q2109" s="1">
        <v>2018</v>
      </c>
      <c r="R2109" s="1" t="s">
        <v>1172</v>
      </c>
      <c r="S2109" s="1" t="s">
        <v>21</v>
      </c>
      <c r="V2109" s="1" t="s">
        <v>1171</v>
      </c>
      <c r="W2109" s="1">
        <v>12.460660000000001</v>
      </c>
      <c r="X2109" s="1">
        <v>-83.543729999999996</v>
      </c>
    </row>
    <row r="2110" spans="1:25">
      <c r="A2110" s="1">
        <v>2109</v>
      </c>
      <c r="B2110" s="1" t="s">
        <v>1173</v>
      </c>
      <c r="C2110" s="1" t="s">
        <v>1080</v>
      </c>
      <c r="D2110" s="1">
        <v>13.14021</v>
      </c>
      <c r="E2110" s="1">
        <v>-84.689310000000006</v>
      </c>
      <c r="F2110" s="1" t="s">
        <v>3822</v>
      </c>
      <c r="G2110" s="1">
        <v>6</v>
      </c>
      <c r="H2110" s="1" t="s">
        <v>21</v>
      </c>
      <c r="I2110" s="1" t="s">
        <v>22</v>
      </c>
      <c r="J2110" s="1">
        <v>2005</v>
      </c>
      <c r="L2110" s="1" t="s">
        <v>24</v>
      </c>
      <c r="M2110" s="1" t="s">
        <v>54</v>
      </c>
      <c r="N2110" s="1">
        <v>2</v>
      </c>
      <c r="O2110" s="1" t="s">
        <v>21</v>
      </c>
      <c r="P2110" s="1" t="s">
        <v>1091</v>
      </c>
      <c r="Q2110" s="1">
        <v>2018</v>
      </c>
      <c r="R2110" s="1" t="s">
        <v>1174</v>
      </c>
      <c r="S2110" s="1" t="s">
        <v>21</v>
      </c>
      <c r="V2110" s="1" t="s">
        <v>1173</v>
      </c>
      <c r="W2110" s="1">
        <v>13.14021</v>
      </c>
      <c r="X2110" s="1">
        <v>-84.689310000000006</v>
      </c>
    </row>
    <row r="2111" spans="1:25">
      <c r="A2111" s="1">
        <v>2110</v>
      </c>
      <c r="B2111" s="1" t="s">
        <v>1175</v>
      </c>
      <c r="C2111" s="1" t="s">
        <v>1080</v>
      </c>
      <c r="D2111" s="1">
        <v>12.46045</v>
      </c>
      <c r="E2111" s="1">
        <v>-83.796580000000006</v>
      </c>
      <c r="F2111" s="1" t="s">
        <v>3822</v>
      </c>
      <c r="G2111" s="1">
        <v>5</v>
      </c>
      <c r="H2111" s="1" t="s">
        <v>21</v>
      </c>
      <c r="I2111" s="1" t="s">
        <v>22</v>
      </c>
      <c r="J2111" s="1">
        <v>2005</v>
      </c>
      <c r="L2111" s="1" t="s">
        <v>24</v>
      </c>
      <c r="M2111" s="1" t="s">
        <v>3822</v>
      </c>
      <c r="N2111" s="1">
        <v>6</v>
      </c>
      <c r="O2111" s="1" t="s">
        <v>21</v>
      </c>
      <c r="P2111" s="1" t="s">
        <v>25</v>
      </c>
      <c r="Q2111" s="1">
        <v>2016</v>
      </c>
      <c r="R2111" s="1" t="s">
        <v>1163</v>
      </c>
      <c r="S2111" s="1" t="s">
        <v>21</v>
      </c>
      <c r="V2111" s="1" t="s">
        <v>1175</v>
      </c>
      <c r="W2111" s="1">
        <v>12.46045</v>
      </c>
      <c r="X2111" s="1">
        <v>-83.796580000000006</v>
      </c>
    </row>
    <row r="2112" spans="1:25">
      <c r="A2112" s="1">
        <v>2111</v>
      </c>
      <c r="B2112" s="1" t="s">
        <v>1176</v>
      </c>
      <c r="C2112" s="1" t="s">
        <v>1080</v>
      </c>
      <c r="D2112" s="1">
        <v>13.140969999999999</v>
      </c>
      <c r="E2112" s="1">
        <v>-84.944190000000006</v>
      </c>
      <c r="F2112" s="1" t="s">
        <v>216</v>
      </c>
      <c r="H2112" s="1" t="s">
        <v>21</v>
      </c>
      <c r="I2112" s="1" t="s">
        <v>22</v>
      </c>
      <c r="J2112" s="1">
        <v>2006</v>
      </c>
      <c r="L2112" s="1" t="s">
        <v>24</v>
      </c>
      <c r="M2112" s="1" t="s">
        <v>216</v>
      </c>
      <c r="O2112" s="1" t="s">
        <v>21</v>
      </c>
      <c r="P2112" s="1" t="s">
        <v>25</v>
      </c>
      <c r="Q2112" s="1">
        <v>2016</v>
      </c>
      <c r="R2112" s="1" t="s">
        <v>1177</v>
      </c>
      <c r="S2112" s="1" t="s">
        <v>21</v>
      </c>
      <c r="V2112" s="1" t="s">
        <v>1176</v>
      </c>
      <c r="W2112" s="1">
        <v>13.140969999999999</v>
      </c>
      <c r="X2112" s="1">
        <v>-84.944190000000006</v>
      </c>
    </row>
    <row r="2113" spans="1:25">
      <c r="A2113" s="1">
        <v>2112</v>
      </c>
      <c r="B2113" s="1" t="s">
        <v>1178</v>
      </c>
      <c r="C2113" s="1" t="s">
        <v>1080</v>
      </c>
      <c r="D2113" s="1">
        <v>12.46049</v>
      </c>
      <c r="E2113" s="1">
        <v>-84.051659999999998</v>
      </c>
      <c r="F2113" s="1" t="s">
        <v>54</v>
      </c>
      <c r="H2113" s="1" t="s">
        <v>21</v>
      </c>
      <c r="I2113" s="1" t="s">
        <v>22</v>
      </c>
      <c r="J2113" s="1">
        <v>2005</v>
      </c>
      <c r="L2113" s="1" t="s">
        <v>24</v>
      </c>
      <c r="M2113" s="1" t="s">
        <v>54</v>
      </c>
      <c r="N2113" s="1">
        <v>2</v>
      </c>
      <c r="O2113" s="1" t="s">
        <v>21</v>
      </c>
      <c r="P2113" s="1" t="s">
        <v>25</v>
      </c>
      <c r="Q2113" s="1">
        <v>2016</v>
      </c>
      <c r="R2113" s="1" t="s">
        <v>1179</v>
      </c>
      <c r="S2113" s="1" t="s">
        <v>21</v>
      </c>
      <c r="V2113" s="1" t="s">
        <v>1178</v>
      </c>
      <c r="W2113" s="1">
        <v>12.46049</v>
      </c>
      <c r="X2113" s="1">
        <v>-84.051659999999998</v>
      </c>
    </row>
    <row r="2114" spans="1:25">
      <c r="A2114" s="1">
        <v>2113</v>
      </c>
      <c r="B2114" s="1" t="s">
        <v>1180</v>
      </c>
      <c r="C2114" s="1" t="s">
        <v>1080</v>
      </c>
      <c r="D2114" s="1">
        <v>12.460570000000001</v>
      </c>
      <c r="E2114" s="1">
        <v>-84.306740000000005</v>
      </c>
      <c r="F2114" s="1" t="s">
        <v>54</v>
      </c>
      <c r="G2114" s="1">
        <v>2</v>
      </c>
      <c r="H2114" s="1" t="s">
        <v>21</v>
      </c>
      <c r="I2114" s="1" t="s">
        <v>22</v>
      </c>
      <c r="J2114" s="1">
        <v>2005</v>
      </c>
      <c r="L2114" s="1" t="s">
        <v>24</v>
      </c>
      <c r="M2114" s="1" t="s">
        <v>3822</v>
      </c>
      <c r="N2114" s="1">
        <v>5</v>
      </c>
      <c r="O2114" s="1" t="s">
        <v>21</v>
      </c>
      <c r="P2114" s="1" t="s">
        <v>1091</v>
      </c>
      <c r="Q2114" s="1">
        <v>2018</v>
      </c>
      <c r="R2114" s="1" t="s">
        <v>1181</v>
      </c>
      <c r="S2114" s="1" t="s">
        <v>21</v>
      </c>
      <c r="V2114" s="1" t="s">
        <v>1180</v>
      </c>
      <c r="W2114" s="1">
        <v>12.460570000000001</v>
      </c>
      <c r="X2114" s="1">
        <v>-84.306740000000005</v>
      </c>
    </row>
    <row r="2115" spans="1:25">
      <c r="A2115" s="1">
        <v>2114</v>
      </c>
      <c r="B2115" s="1" t="s">
        <v>1182</v>
      </c>
      <c r="C2115" s="1" t="s">
        <v>1080</v>
      </c>
      <c r="D2115" s="1">
        <v>12.460570000000001</v>
      </c>
      <c r="E2115" s="1">
        <v>-84.391769999999994</v>
      </c>
      <c r="F2115" s="1" t="s">
        <v>54</v>
      </c>
      <c r="G2115" s="1">
        <v>2</v>
      </c>
      <c r="H2115" s="1" t="s">
        <v>21</v>
      </c>
      <c r="I2115" s="1" t="s">
        <v>22</v>
      </c>
      <c r="J2115" s="1">
        <v>2005</v>
      </c>
      <c r="L2115" s="1" t="s">
        <v>24</v>
      </c>
      <c r="M2115" s="1" t="s">
        <v>216</v>
      </c>
      <c r="O2115" s="1" t="s">
        <v>21</v>
      </c>
      <c r="P2115" s="1" t="s">
        <v>25</v>
      </c>
      <c r="Q2115" s="1">
        <v>2016</v>
      </c>
      <c r="R2115" s="1" t="s">
        <v>1177</v>
      </c>
      <c r="S2115" s="1" t="s">
        <v>21</v>
      </c>
      <c r="V2115" s="1" t="s">
        <v>1182</v>
      </c>
      <c r="W2115" s="1">
        <v>12.460570000000001</v>
      </c>
      <c r="X2115" s="1">
        <v>-84.391769999999994</v>
      </c>
    </row>
    <row r="2116" spans="1:25">
      <c r="A2116" s="1">
        <v>2115</v>
      </c>
      <c r="B2116" s="1" t="s">
        <v>1183</v>
      </c>
      <c r="C2116" s="1" t="s">
        <v>1080</v>
      </c>
      <c r="D2116" s="1">
        <v>12.46064</v>
      </c>
      <c r="E2116" s="1">
        <v>-84.646850000000001</v>
      </c>
      <c r="F2116" s="1" t="s">
        <v>3823</v>
      </c>
      <c r="G2116" s="1">
        <v>7</v>
      </c>
      <c r="H2116" s="1" t="s">
        <v>21</v>
      </c>
      <c r="I2116" s="1" t="s">
        <v>22</v>
      </c>
      <c r="J2116" s="1">
        <v>2005</v>
      </c>
      <c r="L2116" s="1" t="s">
        <v>24</v>
      </c>
      <c r="M2116" s="1" t="s">
        <v>3823</v>
      </c>
      <c r="N2116" s="1">
        <v>9</v>
      </c>
      <c r="O2116" s="1" t="s">
        <v>21</v>
      </c>
      <c r="P2116" s="1" t="s">
        <v>1091</v>
      </c>
      <c r="Q2116" s="1">
        <v>2018</v>
      </c>
      <c r="R2116" s="1" t="s">
        <v>1184</v>
      </c>
      <c r="S2116" s="1" t="s">
        <v>21</v>
      </c>
      <c r="V2116" s="1" t="s">
        <v>1183</v>
      </c>
      <c r="W2116" s="1">
        <v>12.46064</v>
      </c>
      <c r="X2116" s="1">
        <v>-84.646850000000001</v>
      </c>
    </row>
    <row r="2117" spans="1:25">
      <c r="A2117" s="1">
        <v>2116</v>
      </c>
      <c r="B2117" s="1" t="s">
        <v>1185</v>
      </c>
      <c r="C2117" s="1" t="s">
        <v>1080</v>
      </c>
      <c r="D2117" s="1">
        <v>11.271039999999999</v>
      </c>
      <c r="E2117" s="1">
        <v>-84.264089999999996</v>
      </c>
      <c r="F2117" s="1" t="s">
        <v>223</v>
      </c>
      <c r="H2117" s="1" t="s">
        <v>21</v>
      </c>
      <c r="I2117" s="1" t="s">
        <v>22</v>
      </c>
      <c r="J2117" s="1">
        <v>2005</v>
      </c>
      <c r="L2117" s="1" t="s">
        <v>24</v>
      </c>
      <c r="M2117" s="1" t="s">
        <v>54</v>
      </c>
      <c r="O2117" s="1" t="s">
        <v>21</v>
      </c>
      <c r="P2117" s="1" t="s">
        <v>25</v>
      </c>
      <c r="Q2117" s="1">
        <v>2015</v>
      </c>
      <c r="R2117" s="1" t="s">
        <v>1186</v>
      </c>
      <c r="S2117" s="1" t="s">
        <v>21</v>
      </c>
      <c r="V2117" s="1" t="s">
        <v>1185</v>
      </c>
      <c r="W2117" s="1">
        <v>11.271039999999999</v>
      </c>
      <c r="X2117" s="1">
        <v>-84.264089999999996</v>
      </c>
      <c r="Y2117" s="1" t="s">
        <v>3874</v>
      </c>
    </row>
    <row r="2118" spans="1:25">
      <c r="A2118" s="1">
        <v>2117</v>
      </c>
      <c r="B2118" s="1" t="s">
        <v>1187</v>
      </c>
      <c r="C2118" s="1" t="s">
        <v>1080</v>
      </c>
      <c r="D2118" s="1">
        <v>14.713369999999999</v>
      </c>
      <c r="E2118" s="1">
        <v>-84.094319999999996</v>
      </c>
      <c r="F2118" s="1" t="s">
        <v>3822</v>
      </c>
      <c r="G2118" s="1">
        <v>4</v>
      </c>
      <c r="H2118" s="1" t="s">
        <v>21</v>
      </c>
      <c r="I2118" s="1" t="s">
        <v>22</v>
      </c>
      <c r="J2118" s="1">
        <v>2005</v>
      </c>
      <c r="L2118" s="1" t="s">
        <v>24</v>
      </c>
      <c r="M2118" s="1" t="s">
        <v>3822</v>
      </c>
      <c r="N2118" s="1">
        <v>5</v>
      </c>
      <c r="O2118" s="1" t="s">
        <v>21</v>
      </c>
      <c r="P2118" s="1" t="s">
        <v>25</v>
      </c>
      <c r="Q2118" s="1">
        <v>2015</v>
      </c>
      <c r="R2118" s="1" t="s">
        <v>1188</v>
      </c>
      <c r="S2118" s="1" t="s">
        <v>21</v>
      </c>
      <c r="V2118" s="1" t="s">
        <v>1187</v>
      </c>
      <c r="W2118" s="1">
        <v>14.713369999999999</v>
      </c>
      <c r="X2118" s="1">
        <v>-84.094319999999996</v>
      </c>
    </row>
    <row r="2119" spans="1:25">
      <c r="A2119" s="1">
        <v>2118</v>
      </c>
      <c r="B2119" s="1" t="s">
        <v>1189</v>
      </c>
      <c r="C2119" s="1" t="s">
        <v>1080</v>
      </c>
      <c r="D2119" s="1">
        <v>12.37557</v>
      </c>
      <c r="E2119" s="1">
        <v>-83.882620000000003</v>
      </c>
      <c r="F2119" s="1" t="s">
        <v>3822</v>
      </c>
      <c r="G2119" s="1">
        <v>6</v>
      </c>
      <c r="H2119" s="1" t="s">
        <v>21</v>
      </c>
      <c r="I2119" s="1" t="s">
        <v>22</v>
      </c>
      <c r="J2119" s="1">
        <v>2005</v>
      </c>
      <c r="L2119" s="1" t="s">
        <v>24</v>
      </c>
      <c r="M2119" s="1" t="s">
        <v>3823</v>
      </c>
      <c r="N2119" s="1">
        <v>8</v>
      </c>
      <c r="O2119" s="1" t="s">
        <v>21</v>
      </c>
      <c r="P2119" s="1" t="s">
        <v>25</v>
      </c>
      <c r="Q2119" s="1">
        <v>2016</v>
      </c>
      <c r="R2119" s="1" t="s">
        <v>1190</v>
      </c>
      <c r="S2119" s="1" t="s">
        <v>21</v>
      </c>
      <c r="V2119" s="1" t="s">
        <v>1189</v>
      </c>
      <c r="W2119" s="1">
        <v>12.37557</v>
      </c>
      <c r="X2119" s="1">
        <v>-83.882620000000003</v>
      </c>
    </row>
    <row r="2120" spans="1:25">
      <c r="A2120" s="1">
        <v>2119</v>
      </c>
      <c r="B2120" s="1" t="s">
        <v>1191</v>
      </c>
      <c r="C2120" s="1" t="s">
        <v>1080</v>
      </c>
      <c r="D2120" s="1">
        <v>12.375629999999999</v>
      </c>
      <c r="E2120" s="1">
        <v>-84.137619999999998</v>
      </c>
      <c r="F2120" s="1" t="s">
        <v>216</v>
      </c>
      <c r="H2120" s="1" t="s">
        <v>21</v>
      </c>
      <c r="I2120" s="1" t="s">
        <v>22</v>
      </c>
      <c r="J2120" s="1">
        <v>2005</v>
      </c>
      <c r="L2120" s="1" t="s">
        <v>24</v>
      </c>
      <c r="M2120" s="1" t="s">
        <v>54</v>
      </c>
      <c r="N2120" s="1">
        <v>1</v>
      </c>
      <c r="O2120" s="1" t="s">
        <v>21</v>
      </c>
      <c r="P2120" s="1" t="s">
        <v>1091</v>
      </c>
      <c r="Q2120" s="1">
        <v>2018</v>
      </c>
      <c r="R2120" s="1" t="s">
        <v>1192</v>
      </c>
      <c r="S2120" s="1" t="s">
        <v>21</v>
      </c>
      <c r="V2120" s="1" t="s">
        <v>1191</v>
      </c>
      <c r="W2120" s="1">
        <v>12.375629999999999</v>
      </c>
      <c r="X2120" s="1">
        <v>-84.137619999999998</v>
      </c>
    </row>
    <row r="2121" spans="1:25">
      <c r="A2121" s="1">
        <v>2120</v>
      </c>
      <c r="B2121" s="1" t="s">
        <v>1193</v>
      </c>
      <c r="C2121" s="1" t="s">
        <v>1080</v>
      </c>
      <c r="D2121" s="1">
        <v>12.37565</v>
      </c>
      <c r="E2121" s="1">
        <v>-84.392619999999994</v>
      </c>
      <c r="F2121" s="1" t="s">
        <v>54</v>
      </c>
      <c r="G2121" s="1">
        <v>2</v>
      </c>
      <c r="H2121" s="1" t="s">
        <v>21</v>
      </c>
      <c r="I2121" s="1" t="s">
        <v>22</v>
      </c>
      <c r="J2121" s="1">
        <v>2005</v>
      </c>
      <c r="L2121" s="1" t="s">
        <v>24</v>
      </c>
      <c r="M2121" s="1" t="s">
        <v>3822</v>
      </c>
      <c r="N2121" s="1">
        <v>6</v>
      </c>
      <c r="O2121" s="1" t="s">
        <v>21</v>
      </c>
      <c r="P2121" s="1" t="s">
        <v>1091</v>
      </c>
      <c r="Q2121" s="1">
        <v>2018</v>
      </c>
      <c r="R2121" s="1" t="s">
        <v>1192</v>
      </c>
      <c r="S2121" s="1" t="s">
        <v>24</v>
      </c>
      <c r="V2121" s="1" t="s">
        <v>1193</v>
      </c>
      <c r="W2121" s="1">
        <v>12.37565</v>
      </c>
      <c r="X2121" s="1">
        <v>-84.392619999999994</v>
      </c>
    </row>
    <row r="2122" spans="1:25">
      <c r="A2122" s="1">
        <v>2121</v>
      </c>
      <c r="B2122" s="1" t="s">
        <v>1194</v>
      </c>
      <c r="C2122" s="1" t="s">
        <v>1080</v>
      </c>
      <c r="D2122" s="1">
        <v>12.37571</v>
      </c>
      <c r="E2122" s="1">
        <v>-84.732609999999994</v>
      </c>
      <c r="F2122" s="1" t="s">
        <v>54</v>
      </c>
      <c r="G2122" s="1">
        <v>2</v>
      </c>
      <c r="H2122" s="1" t="s">
        <v>21</v>
      </c>
      <c r="I2122" s="1" t="s">
        <v>22</v>
      </c>
      <c r="J2122" s="1">
        <v>2005</v>
      </c>
      <c r="L2122" s="1" t="s">
        <v>24</v>
      </c>
      <c r="M2122" s="1" t="s">
        <v>54</v>
      </c>
      <c r="N2122" s="1">
        <v>2</v>
      </c>
      <c r="O2122" s="1" t="s">
        <v>21</v>
      </c>
      <c r="P2122" s="1" t="s">
        <v>1091</v>
      </c>
      <c r="Q2122" s="1">
        <v>2018</v>
      </c>
      <c r="S2122" s="1" t="s">
        <v>21</v>
      </c>
      <c r="V2122" s="1" t="s">
        <v>1194</v>
      </c>
      <c r="W2122" s="1">
        <v>12.37571</v>
      </c>
      <c r="X2122" s="1">
        <v>-84.732609999999994</v>
      </c>
    </row>
    <row r="2123" spans="1:25">
      <c r="A2123" s="1">
        <v>2122</v>
      </c>
      <c r="B2123" s="1" t="s">
        <v>1195</v>
      </c>
      <c r="C2123" s="1" t="s">
        <v>1080</v>
      </c>
      <c r="D2123" s="1">
        <v>13.05602</v>
      </c>
      <c r="E2123" s="1">
        <v>-83.584869999999995</v>
      </c>
      <c r="F2123" s="1" t="s">
        <v>3822</v>
      </c>
      <c r="G2123" s="1">
        <v>5</v>
      </c>
      <c r="H2123" s="1" t="s">
        <v>21</v>
      </c>
      <c r="I2123" s="1" t="s">
        <v>22</v>
      </c>
      <c r="J2123" s="1">
        <v>2005</v>
      </c>
      <c r="K2123" s="1" t="s">
        <v>1196</v>
      </c>
      <c r="L2123" s="1" t="s">
        <v>24</v>
      </c>
      <c r="M2123" s="1" t="s">
        <v>3823</v>
      </c>
      <c r="N2123" s="1">
        <v>7</v>
      </c>
      <c r="O2123" s="1" t="s">
        <v>21</v>
      </c>
      <c r="P2123" s="1" t="s">
        <v>25</v>
      </c>
      <c r="Q2123" s="1">
        <v>2015</v>
      </c>
      <c r="R2123" s="1" t="s">
        <v>1197</v>
      </c>
      <c r="S2123" s="1" t="s">
        <v>21</v>
      </c>
      <c r="V2123" s="1" t="s">
        <v>1195</v>
      </c>
      <c r="W2123" s="1">
        <v>13.05602</v>
      </c>
      <c r="X2123" s="1">
        <v>-83.584869999999995</v>
      </c>
    </row>
    <row r="2124" spans="1:25">
      <c r="A2124" s="1">
        <v>2123</v>
      </c>
      <c r="B2124" s="1" t="s">
        <v>1198</v>
      </c>
      <c r="C2124" s="1" t="s">
        <v>1080</v>
      </c>
      <c r="D2124" s="1">
        <v>12.290430000000001</v>
      </c>
      <c r="E2124" s="1">
        <v>-83.711600000000004</v>
      </c>
      <c r="F2124" s="1" t="s">
        <v>3822</v>
      </c>
      <c r="G2124" s="1">
        <v>5</v>
      </c>
      <c r="H2124" s="1" t="s">
        <v>21</v>
      </c>
      <c r="I2124" s="1" t="s">
        <v>22</v>
      </c>
      <c r="J2124" s="1">
        <v>2005</v>
      </c>
      <c r="K2124" s="1" t="s">
        <v>1199</v>
      </c>
      <c r="L2124" s="1" t="s">
        <v>24</v>
      </c>
      <c r="M2124" s="1" t="s">
        <v>3823</v>
      </c>
      <c r="N2124" s="1">
        <v>7</v>
      </c>
      <c r="O2124" s="1" t="s">
        <v>21</v>
      </c>
      <c r="P2124" s="1" t="s">
        <v>25</v>
      </c>
      <c r="Q2124" s="1">
        <v>2015</v>
      </c>
      <c r="R2124" s="1" t="s">
        <v>1200</v>
      </c>
      <c r="S2124" s="1" t="s">
        <v>21</v>
      </c>
      <c r="V2124" s="1" t="s">
        <v>1198</v>
      </c>
      <c r="W2124" s="1">
        <v>12.290430000000001</v>
      </c>
      <c r="X2124" s="1">
        <v>-83.711600000000004</v>
      </c>
    </row>
    <row r="2125" spans="1:25">
      <c r="A2125" s="1">
        <v>2124</v>
      </c>
      <c r="B2125" s="1" t="s">
        <v>1201</v>
      </c>
      <c r="C2125" s="1" t="s">
        <v>1080</v>
      </c>
      <c r="D2125" s="1">
        <v>13.055</v>
      </c>
      <c r="E2125" s="1">
        <v>-83.840149999999994</v>
      </c>
      <c r="F2125" s="1" t="s">
        <v>3822</v>
      </c>
      <c r="G2125" s="1">
        <v>5</v>
      </c>
      <c r="H2125" s="1" t="s">
        <v>21</v>
      </c>
      <c r="I2125" s="1" t="s">
        <v>22</v>
      </c>
      <c r="J2125" s="1">
        <v>2005</v>
      </c>
      <c r="K2125" s="1" t="s">
        <v>1202</v>
      </c>
      <c r="L2125" s="1" t="s">
        <v>24</v>
      </c>
      <c r="M2125" s="1" t="s">
        <v>3823</v>
      </c>
      <c r="N2125" s="1">
        <v>7</v>
      </c>
      <c r="O2125" s="1" t="s">
        <v>21</v>
      </c>
      <c r="P2125" s="1" t="s">
        <v>25</v>
      </c>
      <c r="Q2125" s="1">
        <v>2016</v>
      </c>
      <c r="R2125" s="1" t="s">
        <v>1203</v>
      </c>
      <c r="S2125" s="1" t="s">
        <v>21</v>
      </c>
      <c r="V2125" s="1" t="s">
        <v>1201</v>
      </c>
      <c r="W2125" s="1">
        <v>13.055</v>
      </c>
      <c r="X2125" s="1">
        <v>-83.840149999999994</v>
      </c>
    </row>
    <row r="2126" spans="1:25">
      <c r="A2126" s="1">
        <v>2125</v>
      </c>
      <c r="B2126" s="1" t="s">
        <v>1204</v>
      </c>
      <c r="C2126" s="1" t="s">
        <v>1080</v>
      </c>
      <c r="D2126" s="1">
        <v>12.290509999999999</v>
      </c>
      <c r="E2126" s="1">
        <v>-84.05171</v>
      </c>
      <c r="F2126" s="1" t="s">
        <v>54</v>
      </c>
      <c r="G2126" s="1">
        <v>2</v>
      </c>
      <c r="H2126" s="1" t="s">
        <v>21</v>
      </c>
      <c r="I2126" s="1" t="s">
        <v>22</v>
      </c>
      <c r="J2126" s="1">
        <v>2005</v>
      </c>
      <c r="K2126" s="1" t="s">
        <v>1199</v>
      </c>
      <c r="L2126" s="1" t="s">
        <v>24</v>
      </c>
      <c r="M2126" s="1" t="s">
        <v>223</v>
      </c>
      <c r="P2126" s="1" t="s">
        <v>25</v>
      </c>
      <c r="Q2126" s="1">
        <v>2016</v>
      </c>
      <c r="R2126" s="1" t="s">
        <v>1205</v>
      </c>
      <c r="S2126" s="1" t="s">
        <v>21</v>
      </c>
      <c r="V2126" s="1" t="s">
        <v>1204</v>
      </c>
      <c r="W2126" s="1">
        <v>12.290509999999999</v>
      </c>
      <c r="X2126" s="1">
        <v>-84.05171</v>
      </c>
      <c r="Y2126" s="1" t="s">
        <v>3874</v>
      </c>
    </row>
    <row r="2127" spans="1:25">
      <c r="A2127" s="1">
        <v>2126</v>
      </c>
      <c r="B2127" s="1" t="s">
        <v>1206</v>
      </c>
      <c r="C2127" s="1" t="s">
        <v>1080</v>
      </c>
      <c r="D2127" s="1">
        <v>13.05602</v>
      </c>
      <c r="E2127" s="1">
        <v>-84.094880000000003</v>
      </c>
      <c r="F2127" s="1" t="s">
        <v>3823</v>
      </c>
      <c r="G2127" s="1">
        <v>7</v>
      </c>
      <c r="H2127" s="1" t="s">
        <v>21</v>
      </c>
      <c r="I2127" s="1" t="s">
        <v>22</v>
      </c>
      <c r="K2127" s="1" t="s">
        <v>1202</v>
      </c>
      <c r="L2127" s="1" t="s">
        <v>24</v>
      </c>
      <c r="M2127" s="1" t="s">
        <v>3823</v>
      </c>
      <c r="N2127" s="1">
        <v>7</v>
      </c>
      <c r="O2127" s="1" t="s">
        <v>21</v>
      </c>
      <c r="P2127" s="1" t="s">
        <v>25</v>
      </c>
      <c r="Q2127" s="1">
        <v>2015</v>
      </c>
      <c r="R2127" s="1" t="s">
        <v>1207</v>
      </c>
      <c r="S2127" s="1" t="s">
        <v>21</v>
      </c>
      <c r="V2127" s="1" t="s">
        <v>1206</v>
      </c>
      <c r="W2127" s="1">
        <v>13.05602</v>
      </c>
      <c r="X2127" s="1">
        <v>-84.094880000000003</v>
      </c>
    </row>
    <row r="2128" spans="1:25">
      <c r="A2128" s="1">
        <v>2127</v>
      </c>
      <c r="B2128" s="1" t="s">
        <v>1208</v>
      </c>
      <c r="C2128" s="1" t="s">
        <v>1080</v>
      </c>
      <c r="D2128" s="1">
        <v>12.29058</v>
      </c>
      <c r="E2128" s="1">
        <v>-84.306780000000003</v>
      </c>
      <c r="F2128" s="1" t="s">
        <v>216</v>
      </c>
      <c r="H2128" s="1" t="s">
        <v>24</v>
      </c>
      <c r="I2128" s="1" t="s">
        <v>22</v>
      </c>
      <c r="J2128" s="1">
        <v>2005</v>
      </c>
      <c r="K2128" s="1" t="s">
        <v>1209</v>
      </c>
      <c r="L2128" s="1" t="s">
        <v>24</v>
      </c>
      <c r="M2128" s="1" t="s">
        <v>216</v>
      </c>
      <c r="O2128" s="1" t="s">
        <v>21</v>
      </c>
      <c r="P2128" s="1" t="s">
        <v>25</v>
      </c>
      <c r="Q2128" s="1">
        <v>2016</v>
      </c>
      <c r="R2128" s="1" t="s">
        <v>1210</v>
      </c>
      <c r="S2128" s="1" t="s">
        <v>21</v>
      </c>
      <c r="V2128" s="1" t="s">
        <v>1208</v>
      </c>
      <c r="W2128" s="1">
        <v>12.29058</v>
      </c>
      <c r="X2128" s="1">
        <v>-84.306780000000003</v>
      </c>
    </row>
    <row r="2129" spans="1:25">
      <c r="A2129" s="1">
        <v>2128</v>
      </c>
      <c r="B2129" s="1" t="s">
        <v>1211</v>
      </c>
      <c r="C2129" s="1" t="s">
        <v>1080</v>
      </c>
      <c r="D2129" s="1">
        <v>11.82306</v>
      </c>
      <c r="E2129" s="1">
        <v>-83.881299999999996</v>
      </c>
      <c r="F2129" s="1" t="s">
        <v>3823</v>
      </c>
      <c r="G2129" s="1">
        <v>7</v>
      </c>
      <c r="H2129" s="1" t="s">
        <v>21</v>
      </c>
      <c r="I2129" s="1" t="s">
        <v>22</v>
      </c>
      <c r="J2129" s="1">
        <v>2005</v>
      </c>
      <c r="K2129" s="1" t="s">
        <v>1199</v>
      </c>
      <c r="L2129" s="1" t="s">
        <v>24</v>
      </c>
      <c r="M2129" s="1" t="s">
        <v>3822</v>
      </c>
      <c r="N2129" s="1">
        <v>6</v>
      </c>
      <c r="O2129" s="1" t="s">
        <v>21</v>
      </c>
      <c r="P2129" s="1" t="s">
        <v>25</v>
      </c>
      <c r="Q2129" s="1">
        <v>2016</v>
      </c>
      <c r="R2129" s="1" t="s">
        <v>1212</v>
      </c>
      <c r="S2129" s="1" t="s">
        <v>21</v>
      </c>
      <c r="V2129" s="1" t="s">
        <v>1211</v>
      </c>
      <c r="W2129" s="1">
        <v>11.82306</v>
      </c>
      <c r="X2129" s="1">
        <v>-83.881299999999996</v>
      </c>
    </row>
    <row r="2130" spans="1:25">
      <c r="A2130" s="1">
        <v>2129</v>
      </c>
      <c r="B2130" s="1" t="s">
        <v>1213</v>
      </c>
      <c r="C2130" s="1" t="s">
        <v>1080</v>
      </c>
      <c r="D2130" s="1">
        <v>14.62702</v>
      </c>
      <c r="E2130" s="1">
        <v>-83.328919999999997</v>
      </c>
      <c r="F2130" s="1" t="s">
        <v>20</v>
      </c>
      <c r="H2130" s="1" t="s">
        <v>21</v>
      </c>
      <c r="I2130" s="1" t="s">
        <v>22</v>
      </c>
      <c r="J2130" s="1">
        <v>2005</v>
      </c>
      <c r="K2130" s="1" t="s">
        <v>1214</v>
      </c>
      <c r="L2130" s="1" t="s">
        <v>24</v>
      </c>
      <c r="M2130" s="1" t="s">
        <v>20</v>
      </c>
      <c r="O2130" s="1" t="s">
        <v>21</v>
      </c>
      <c r="P2130" s="1" t="s">
        <v>25</v>
      </c>
      <c r="Q2130" s="1">
        <v>2015</v>
      </c>
      <c r="R2130" s="1" t="s">
        <v>1215</v>
      </c>
      <c r="S2130" s="1" t="s">
        <v>21</v>
      </c>
      <c r="V2130" s="1" t="s">
        <v>1213</v>
      </c>
      <c r="W2130" s="1">
        <v>14.62702</v>
      </c>
      <c r="X2130" s="1">
        <v>-83.328919999999997</v>
      </c>
    </row>
    <row r="2131" spans="1:25">
      <c r="A2131" s="1">
        <v>2130</v>
      </c>
      <c r="B2131" s="1" t="s">
        <v>1216</v>
      </c>
      <c r="C2131" s="1" t="s">
        <v>1080</v>
      </c>
      <c r="D2131" s="1">
        <v>13.055160000000001</v>
      </c>
      <c r="E2131" s="1">
        <v>-84.350120000000004</v>
      </c>
      <c r="F2131" s="1" t="s">
        <v>3822</v>
      </c>
      <c r="G2131" s="1">
        <v>5</v>
      </c>
      <c r="H2131" s="1" t="s">
        <v>24</v>
      </c>
      <c r="I2131" s="1" t="s">
        <v>22</v>
      </c>
      <c r="J2131" s="1">
        <v>2003</v>
      </c>
      <c r="K2131" s="1" t="s">
        <v>1209</v>
      </c>
      <c r="L2131" s="1" t="s">
        <v>24</v>
      </c>
      <c r="M2131" s="1" t="s">
        <v>216</v>
      </c>
      <c r="O2131" s="1" t="s">
        <v>21</v>
      </c>
      <c r="P2131" s="1" t="s">
        <v>25</v>
      </c>
      <c r="Q2131" s="1">
        <v>2016</v>
      </c>
      <c r="R2131" s="1" t="s">
        <v>1217</v>
      </c>
      <c r="S2131" s="1" t="s">
        <v>21</v>
      </c>
      <c r="V2131" s="1" t="s">
        <v>1216</v>
      </c>
      <c r="W2131" s="1">
        <v>13.055160000000001</v>
      </c>
      <c r="X2131" s="1">
        <v>-84.350120000000004</v>
      </c>
    </row>
    <row r="2132" spans="1:25">
      <c r="A2132" s="1">
        <v>2131</v>
      </c>
      <c r="B2132" s="1" t="s">
        <v>1218</v>
      </c>
      <c r="C2132" s="1" t="s">
        <v>1080</v>
      </c>
      <c r="D2132" s="1">
        <v>12.290620000000001</v>
      </c>
      <c r="E2132" s="1">
        <v>-84.561859999999996</v>
      </c>
      <c r="F2132" s="1" t="s">
        <v>3822</v>
      </c>
      <c r="G2132" s="1">
        <v>4</v>
      </c>
      <c r="H2132" s="1" t="s">
        <v>21</v>
      </c>
      <c r="I2132" s="1" t="s">
        <v>22</v>
      </c>
      <c r="J2132" s="1">
        <v>2003</v>
      </c>
      <c r="K2132" s="1" t="s">
        <v>1209</v>
      </c>
      <c r="L2132" s="1" t="s">
        <v>24</v>
      </c>
      <c r="M2132" s="1" t="s">
        <v>54</v>
      </c>
      <c r="N2132" s="1">
        <v>2</v>
      </c>
      <c r="O2132" s="1" t="s">
        <v>21</v>
      </c>
      <c r="P2132" s="1" t="s">
        <v>25</v>
      </c>
      <c r="Q2132" s="1">
        <v>2016</v>
      </c>
      <c r="R2132" s="1" t="s">
        <v>1219</v>
      </c>
      <c r="S2132" s="1" t="s">
        <v>21</v>
      </c>
      <c r="V2132" s="1" t="s">
        <v>1218</v>
      </c>
      <c r="W2132" s="1">
        <v>12.290620000000001</v>
      </c>
      <c r="X2132" s="1">
        <v>-84.561859999999996</v>
      </c>
    </row>
    <row r="2133" spans="1:25">
      <c r="A2133" s="1">
        <v>2132</v>
      </c>
      <c r="B2133" s="1" t="s">
        <v>1220</v>
      </c>
      <c r="C2133" s="1" t="s">
        <v>1080</v>
      </c>
      <c r="D2133" s="1">
        <v>13.05602</v>
      </c>
      <c r="E2133" s="1">
        <v>-84.604889999999997</v>
      </c>
      <c r="F2133" s="1" t="s">
        <v>54</v>
      </c>
      <c r="H2133" s="1" t="s">
        <v>21</v>
      </c>
      <c r="I2133" s="1" t="s">
        <v>22</v>
      </c>
      <c r="J2133" s="1">
        <v>2003</v>
      </c>
      <c r="K2133" s="1" t="s">
        <v>1209</v>
      </c>
      <c r="L2133" s="1" t="s">
        <v>24</v>
      </c>
      <c r="M2133" s="1" t="s">
        <v>216</v>
      </c>
      <c r="O2133" s="1" t="s">
        <v>21</v>
      </c>
      <c r="P2133" s="1" t="s">
        <v>25</v>
      </c>
      <c r="Q2133" s="1">
        <v>2016</v>
      </c>
      <c r="R2133" s="1" t="s">
        <v>1221</v>
      </c>
      <c r="S2133" s="1" t="s">
        <v>21</v>
      </c>
      <c r="V2133" s="1" t="s">
        <v>1220</v>
      </c>
      <c r="W2133" s="1">
        <v>13.05602</v>
      </c>
      <c r="X2133" s="1">
        <v>-84.604889999999997</v>
      </c>
    </row>
    <row r="2134" spans="1:25">
      <c r="A2134" s="1">
        <v>2133</v>
      </c>
      <c r="B2134" s="1" t="s">
        <v>1222</v>
      </c>
      <c r="C2134" s="1" t="s">
        <v>1080</v>
      </c>
      <c r="D2134" s="1">
        <v>12.205590000000001</v>
      </c>
      <c r="E2134" s="1">
        <v>-83.882649999999998</v>
      </c>
      <c r="F2134" s="1" t="s">
        <v>3822</v>
      </c>
      <c r="G2134" s="1">
        <v>5</v>
      </c>
      <c r="H2134" s="1" t="s">
        <v>21</v>
      </c>
      <c r="I2134" s="1" t="s">
        <v>22</v>
      </c>
      <c r="J2134" s="1">
        <v>2005</v>
      </c>
      <c r="K2134" s="1" t="s">
        <v>1199</v>
      </c>
      <c r="L2134" s="1" t="s">
        <v>24</v>
      </c>
      <c r="M2134" s="1" t="s">
        <v>223</v>
      </c>
      <c r="O2134" s="1" t="s">
        <v>21</v>
      </c>
      <c r="P2134" s="1" t="s">
        <v>25</v>
      </c>
      <c r="Q2134" s="1">
        <v>2015</v>
      </c>
      <c r="R2134" s="1" t="s">
        <v>1223</v>
      </c>
      <c r="S2134" s="1" t="s">
        <v>21</v>
      </c>
      <c r="V2134" s="1" t="s">
        <v>1222</v>
      </c>
      <c r="W2134" s="1">
        <v>12.205590000000001</v>
      </c>
      <c r="X2134" s="1">
        <v>-83.882649999999998</v>
      </c>
      <c r="Y2134" s="1" t="s">
        <v>3874</v>
      </c>
    </row>
    <row r="2135" spans="1:25">
      <c r="A2135" s="1">
        <v>2134</v>
      </c>
      <c r="B2135" s="1" t="s">
        <v>1224</v>
      </c>
      <c r="C2135" s="1" t="s">
        <v>1080</v>
      </c>
      <c r="D2135" s="1">
        <v>13.05533</v>
      </c>
      <c r="E2135" s="1">
        <v>-84.860100000000003</v>
      </c>
      <c r="F2135" s="1" t="s">
        <v>54</v>
      </c>
      <c r="G2135" s="1">
        <v>2</v>
      </c>
      <c r="H2135" s="1" t="s">
        <v>21</v>
      </c>
      <c r="I2135" s="1" t="s">
        <v>22</v>
      </c>
      <c r="J2135" s="1">
        <v>2005</v>
      </c>
      <c r="K2135" s="1" t="s">
        <v>1209</v>
      </c>
      <c r="L2135" s="1" t="s">
        <v>24</v>
      </c>
      <c r="M2135" s="1" t="s">
        <v>223</v>
      </c>
      <c r="O2135" s="1" t="s">
        <v>21</v>
      </c>
      <c r="P2135" s="1" t="s">
        <v>25</v>
      </c>
      <c r="Q2135" s="1">
        <v>2016</v>
      </c>
      <c r="R2135" s="1" t="s">
        <v>1225</v>
      </c>
      <c r="S2135" s="1" t="s">
        <v>21</v>
      </c>
      <c r="V2135" s="1" t="s">
        <v>1224</v>
      </c>
      <c r="W2135" s="1">
        <v>13.05533</v>
      </c>
      <c r="X2135" s="1">
        <v>-84.860100000000003</v>
      </c>
      <c r="Y2135" s="1" t="s">
        <v>3874</v>
      </c>
    </row>
    <row r="2136" spans="1:25">
      <c r="A2136" s="1">
        <v>2135</v>
      </c>
      <c r="B2136" s="1" t="s">
        <v>1226</v>
      </c>
      <c r="C2136" s="1" t="s">
        <v>1080</v>
      </c>
      <c r="D2136" s="1">
        <v>12.205640000000001</v>
      </c>
      <c r="E2136" s="1">
        <v>-84.137640000000005</v>
      </c>
      <c r="F2136" s="1" t="s">
        <v>3822</v>
      </c>
      <c r="H2136" s="1" t="s">
        <v>21</v>
      </c>
      <c r="I2136" s="1" t="s">
        <v>22</v>
      </c>
      <c r="J2136" s="1">
        <v>2005</v>
      </c>
      <c r="K2136" s="1" t="s">
        <v>1209</v>
      </c>
      <c r="L2136" s="1" t="s">
        <v>24</v>
      </c>
      <c r="M2136" s="1" t="s">
        <v>216</v>
      </c>
      <c r="O2136" s="1" t="s">
        <v>21</v>
      </c>
      <c r="P2136" s="1" t="s">
        <v>1091</v>
      </c>
      <c r="Q2136" s="1">
        <v>2018</v>
      </c>
      <c r="S2136" s="1" t="s">
        <v>21</v>
      </c>
      <c r="V2136" s="1" t="s">
        <v>1226</v>
      </c>
      <c r="W2136" s="1">
        <v>12.205640000000001</v>
      </c>
      <c r="X2136" s="1">
        <v>-84.137640000000005</v>
      </c>
    </row>
    <row r="2137" spans="1:25">
      <c r="A2137" s="1">
        <v>2136</v>
      </c>
      <c r="B2137" s="1" t="s">
        <v>1227</v>
      </c>
      <c r="C2137" s="1" t="s">
        <v>1080</v>
      </c>
      <c r="D2137" s="1">
        <v>14.62743</v>
      </c>
      <c r="E2137" s="1">
        <v>-84.349050000000005</v>
      </c>
      <c r="F2137" s="1" t="s">
        <v>3822</v>
      </c>
      <c r="G2137" s="1">
        <v>5</v>
      </c>
      <c r="H2137" s="1" t="s">
        <v>24</v>
      </c>
      <c r="I2137" s="1" t="s">
        <v>22</v>
      </c>
      <c r="J2137" s="1">
        <v>2005</v>
      </c>
      <c r="K2137" s="1" t="s">
        <v>1228</v>
      </c>
      <c r="L2137" s="1" t="s">
        <v>24</v>
      </c>
      <c r="M2137" s="1" t="s">
        <v>3822</v>
      </c>
      <c r="N2137" s="1">
        <v>6</v>
      </c>
      <c r="O2137" s="1" t="s">
        <v>21</v>
      </c>
      <c r="P2137" s="1" t="s">
        <v>1091</v>
      </c>
      <c r="Q2137" s="1">
        <v>2016</v>
      </c>
      <c r="R2137" s="1" t="s">
        <v>1229</v>
      </c>
      <c r="S2137" s="1" t="s">
        <v>21</v>
      </c>
      <c r="V2137" s="1" t="s">
        <v>1227</v>
      </c>
      <c r="W2137" s="1">
        <v>14.62743</v>
      </c>
      <c r="X2137" s="1">
        <v>-84.349050000000005</v>
      </c>
    </row>
    <row r="2138" spans="1:25">
      <c r="A2138" s="1">
        <v>2137</v>
      </c>
      <c r="B2138" s="1" t="s">
        <v>1230</v>
      </c>
      <c r="C2138" s="1" t="s">
        <v>1080</v>
      </c>
      <c r="D2138" s="1">
        <v>12.20567</v>
      </c>
      <c r="E2138" s="1">
        <v>-84.39264</v>
      </c>
      <c r="F2138" s="1" t="s">
        <v>216</v>
      </c>
      <c r="H2138" s="1" t="s">
        <v>24</v>
      </c>
      <c r="I2138" s="1" t="s">
        <v>22</v>
      </c>
      <c r="J2138" s="1">
        <v>2005</v>
      </c>
      <c r="K2138" s="1" t="s">
        <v>1199</v>
      </c>
      <c r="L2138" s="1" t="s">
        <v>24</v>
      </c>
      <c r="M2138" s="1" t="s">
        <v>223</v>
      </c>
      <c r="O2138" s="1" t="s">
        <v>21</v>
      </c>
      <c r="P2138" s="1" t="s">
        <v>25</v>
      </c>
      <c r="Q2138" s="1">
        <v>2016</v>
      </c>
      <c r="R2138" s="1" t="s">
        <v>1210</v>
      </c>
      <c r="S2138" s="1" t="s">
        <v>21</v>
      </c>
      <c r="V2138" s="1" t="s">
        <v>1230</v>
      </c>
      <c r="W2138" s="1">
        <v>12.20567</v>
      </c>
      <c r="X2138" s="1">
        <v>-84.39264</v>
      </c>
      <c r="Y2138" s="1" t="s">
        <v>3874</v>
      </c>
    </row>
    <row r="2139" spans="1:25">
      <c r="A2139" s="1">
        <v>2138</v>
      </c>
      <c r="B2139" s="1" t="s">
        <v>1231</v>
      </c>
      <c r="C2139" s="1" t="s">
        <v>1080</v>
      </c>
      <c r="D2139" s="1">
        <v>12.205719999999999</v>
      </c>
      <c r="E2139" s="1">
        <v>-84.647639999999996</v>
      </c>
      <c r="F2139" s="1" t="s">
        <v>3822</v>
      </c>
      <c r="G2139" s="1">
        <v>5</v>
      </c>
      <c r="H2139" s="1" t="s">
        <v>24</v>
      </c>
      <c r="I2139" s="1" t="s">
        <v>22</v>
      </c>
      <c r="J2139" s="1">
        <v>2003</v>
      </c>
      <c r="K2139" s="1" t="s">
        <v>1209</v>
      </c>
      <c r="L2139" s="1" t="s">
        <v>24</v>
      </c>
      <c r="M2139" s="1" t="s">
        <v>3822</v>
      </c>
      <c r="N2139" s="1">
        <v>3</v>
      </c>
      <c r="O2139" s="1" t="s">
        <v>21</v>
      </c>
      <c r="P2139" s="1" t="s">
        <v>25</v>
      </c>
      <c r="Q2139" s="1">
        <v>2016</v>
      </c>
      <c r="R2139" s="1" t="s">
        <v>1232</v>
      </c>
      <c r="S2139" s="1" t="s">
        <v>21</v>
      </c>
      <c r="V2139" s="1" t="s">
        <v>1231</v>
      </c>
      <c r="W2139" s="1">
        <v>12.205719999999999</v>
      </c>
      <c r="X2139" s="1">
        <v>-84.647639999999996</v>
      </c>
    </row>
    <row r="2140" spans="1:25">
      <c r="A2140" s="1">
        <v>2139</v>
      </c>
      <c r="B2140" s="1" t="s">
        <v>1233</v>
      </c>
      <c r="C2140" s="1" t="s">
        <v>1080</v>
      </c>
      <c r="D2140" s="1">
        <v>12.120480000000001</v>
      </c>
      <c r="E2140" s="1">
        <v>-83.796670000000006</v>
      </c>
      <c r="F2140" s="1" t="s">
        <v>3822</v>
      </c>
      <c r="G2140" s="1">
        <v>4</v>
      </c>
      <c r="H2140" s="1" t="s">
        <v>24</v>
      </c>
      <c r="I2140" s="1" t="s">
        <v>22</v>
      </c>
      <c r="J2140" s="1">
        <v>2005</v>
      </c>
      <c r="K2140" s="1" t="s">
        <v>1199</v>
      </c>
      <c r="L2140" s="1" t="s">
        <v>24</v>
      </c>
      <c r="M2140" s="1" t="s">
        <v>3822</v>
      </c>
      <c r="N2140" s="1">
        <v>6</v>
      </c>
      <c r="O2140" s="1" t="s">
        <v>21</v>
      </c>
      <c r="P2140" s="1" t="s">
        <v>25</v>
      </c>
      <c r="Q2140" s="1">
        <v>2015</v>
      </c>
      <c r="R2140" s="1" t="s">
        <v>1234</v>
      </c>
      <c r="S2140" s="1" t="s">
        <v>21</v>
      </c>
      <c r="V2140" s="1" t="s">
        <v>1233</v>
      </c>
      <c r="W2140" s="1">
        <v>12.120480000000001</v>
      </c>
      <c r="X2140" s="1">
        <v>-83.796670000000006</v>
      </c>
    </row>
    <row r="2141" spans="1:25">
      <c r="A2141" s="1">
        <v>2140</v>
      </c>
      <c r="B2141" s="1" t="s">
        <v>1235</v>
      </c>
      <c r="C2141" s="1" t="s">
        <v>1080</v>
      </c>
      <c r="D2141" s="1">
        <v>12.12053</v>
      </c>
      <c r="E2141" s="1">
        <v>-84.051749999999998</v>
      </c>
      <c r="F2141" s="1" t="s">
        <v>3822</v>
      </c>
      <c r="G2141" s="1">
        <v>5</v>
      </c>
      <c r="H2141" s="1" t="s">
        <v>24</v>
      </c>
      <c r="I2141" s="1" t="s">
        <v>22</v>
      </c>
      <c r="J2141" s="1">
        <v>2005</v>
      </c>
      <c r="K2141" s="1" t="s">
        <v>1199</v>
      </c>
      <c r="L2141" s="1" t="s">
        <v>24</v>
      </c>
      <c r="M2141" s="1" t="s">
        <v>3823</v>
      </c>
      <c r="N2141" s="1">
        <v>7</v>
      </c>
      <c r="O2141" s="1" t="s">
        <v>21</v>
      </c>
      <c r="P2141" s="1" t="s">
        <v>25</v>
      </c>
      <c r="Q2141" s="1">
        <v>2016</v>
      </c>
      <c r="R2141" s="1" t="s">
        <v>1236</v>
      </c>
      <c r="S2141" s="1" t="s">
        <v>21</v>
      </c>
      <c r="V2141" s="1" t="s">
        <v>1235</v>
      </c>
      <c r="W2141" s="1">
        <v>12.12053</v>
      </c>
      <c r="X2141" s="1">
        <v>-84.051749999999998</v>
      </c>
    </row>
    <row r="2142" spans="1:25">
      <c r="A2142" s="1">
        <v>2141</v>
      </c>
      <c r="B2142" s="1" t="s">
        <v>1237</v>
      </c>
      <c r="C2142" s="1" t="s">
        <v>1080</v>
      </c>
      <c r="D2142" s="1">
        <v>12.1206</v>
      </c>
      <c r="E2142" s="1">
        <v>-84.306820000000002</v>
      </c>
      <c r="F2142" s="1" t="s">
        <v>3822</v>
      </c>
      <c r="G2142" s="1">
        <v>6</v>
      </c>
      <c r="H2142" s="1" t="s">
        <v>21</v>
      </c>
      <c r="I2142" s="1" t="s">
        <v>22</v>
      </c>
      <c r="J2142" s="1">
        <v>2005</v>
      </c>
      <c r="K2142" s="1" t="s">
        <v>1199</v>
      </c>
      <c r="L2142" s="1" t="s">
        <v>24</v>
      </c>
      <c r="M2142" s="1" t="s">
        <v>216</v>
      </c>
      <c r="O2142" s="1" t="s">
        <v>21</v>
      </c>
      <c r="P2142" s="1" t="s">
        <v>1091</v>
      </c>
      <c r="Q2142" s="1">
        <v>2018</v>
      </c>
      <c r="S2142" s="1" t="s">
        <v>21</v>
      </c>
      <c r="V2142" s="1" t="s">
        <v>1237</v>
      </c>
      <c r="W2142" s="1">
        <v>12.1206</v>
      </c>
      <c r="X2142" s="1">
        <v>-84.306820000000002</v>
      </c>
    </row>
    <row r="2143" spans="1:25">
      <c r="A2143" s="1">
        <v>2142</v>
      </c>
      <c r="B2143" s="1" t="s">
        <v>1238</v>
      </c>
      <c r="C2143" s="1" t="s">
        <v>1080</v>
      </c>
      <c r="D2143" s="1">
        <v>12.12064</v>
      </c>
      <c r="E2143" s="1">
        <v>-84.561899999999994</v>
      </c>
      <c r="F2143" s="1" t="s">
        <v>3822</v>
      </c>
      <c r="G2143" s="1">
        <v>6</v>
      </c>
      <c r="H2143" s="1" t="s">
        <v>24</v>
      </c>
      <c r="I2143" s="1" t="s">
        <v>22</v>
      </c>
      <c r="J2143" s="1">
        <v>2005</v>
      </c>
      <c r="K2143" s="1" t="s">
        <v>1199</v>
      </c>
      <c r="L2143" s="1" t="s">
        <v>24</v>
      </c>
      <c r="M2143" s="1" t="s">
        <v>3823</v>
      </c>
      <c r="N2143" s="1">
        <v>8</v>
      </c>
      <c r="O2143" s="1" t="s">
        <v>21</v>
      </c>
      <c r="P2143" s="1" t="s">
        <v>1091</v>
      </c>
      <c r="Q2143" s="1">
        <v>2014</v>
      </c>
      <c r="S2143" s="1" t="s">
        <v>21</v>
      </c>
      <c r="V2143" s="1" t="s">
        <v>1238</v>
      </c>
      <c r="W2143" s="1">
        <v>12.12064</v>
      </c>
      <c r="X2143" s="1">
        <v>-84.561899999999994</v>
      </c>
    </row>
    <row r="2144" spans="1:25">
      <c r="A2144" s="1">
        <v>2143</v>
      </c>
      <c r="B2144" s="1" t="s">
        <v>1239</v>
      </c>
      <c r="C2144" s="1" t="s">
        <v>1080</v>
      </c>
      <c r="D2144" s="1">
        <v>12.03561</v>
      </c>
      <c r="E2144" s="1">
        <v>-83.882679999999993</v>
      </c>
      <c r="F2144" s="1" t="s">
        <v>3822</v>
      </c>
      <c r="G2144" s="1">
        <v>6</v>
      </c>
      <c r="H2144" s="1" t="s">
        <v>24</v>
      </c>
      <c r="I2144" s="1" t="s">
        <v>22</v>
      </c>
      <c r="J2144" s="1">
        <v>2005</v>
      </c>
      <c r="K2144" s="1" t="s">
        <v>1199</v>
      </c>
      <c r="L2144" s="1" t="s">
        <v>24</v>
      </c>
      <c r="M2144" s="1" t="s">
        <v>3822</v>
      </c>
      <c r="N2144" s="1">
        <v>5</v>
      </c>
      <c r="O2144" s="1" t="s">
        <v>24</v>
      </c>
      <c r="P2144" s="1" t="s">
        <v>1091</v>
      </c>
      <c r="Q2144" s="1">
        <v>2014</v>
      </c>
      <c r="S2144" s="1" t="s">
        <v>24</v>
      </c>
      <c r="V2144" s="1" t="s">
        <v>1239</v>
      </c>
      <c r="W2144" s="1">
        <v>12.03561</v>
      </c>
      <c r="X2144" s="1">
        <v>-83.882679999999993</v>
      </c>
    </row>
    <row r="2145" spans="1:25">
      <c r="A2145" s="1">
        <v>2144</v>
      </c>
      <c r="B2145" s="1" t="s">
        <v>1240</v>
      </c>
      <c r="C2145" s="1" t="s">
        <v>1080</v>
      </c>
      <c r="D2145" s="1">
        <v>11.822279999999999</v>
      </c>
      <c r="E2145" s="1">
        <v>-84.136409999999998</v>
      </c>
      <c r="F2145" s="1" t="s">
        <v>3822</v>
      </c>
      <c r="G2145" s="1">
        <v>5</v>
      </c>
      <c r="H2145" s="1" t="s">
        <v>21</v>
      </c>
      <c r="I2145" s="1" t="s">
        <v>22</v>
      </c>
      <c r="J2145" s="1">
        <v>2005</v>
      </c>
      <c r="K2145" s="1" t="s">
        <v>1199</v>
      </c>
      <c r="L2145" s="1" t="s">
        <v>24</v>
      </c>
      <c r="M2145" s="1" t="s">
        <v>3823</v>
      </c>
      <c r="N2145" s="1">
        <v>7</v>
      </c>
      <c r="O2145" s="1" t="s">
        <v>24</v>
      </c>
      <c r="P2145" s="1" t="s">
        <v>1091</v>
      </c>
      <c r="Q2145" s="1">
        <v>2014</v>
      </c>
      <c r="S2145" s="1" t="s">
        <v>24</v>
      </c>
      <c r="V2145" s="1" t="s">
        <v>1240</v>
      </c>
      <c r="W2145" s="1">
        <v>11.822279999999999</v>
      </c>
      <c r="X2145" s="1">
        <v>-84.136409999999998</v>
      </c>
    </row>
    <row r="2146" spans="1:25">
      <c r="A2146" s="1">
        <v>2145</v>
      </c>
      <c r="B2146" s="1" t="s">
        <v>1241</v>
      </c>
      <c r="C2146" s="1" t="s">
        <v>1080</v>
      </c>
      <c r="D2146" s="1">
        <v>14.458349999999999</v>
      </c>
      <c r="E2146" s="1">
        <v>-83.244150000000005</v>
      </c>
      <c r="F2146" s="1" t="s">
        <v>3823</v>
      </c>
      <c r="G2146" s="1">
        <v>7</v>
      </c>
      <c r="H2146" s="1" t="s">
        <v>21</v>
      </c>
      <c r="I2146" s="1" t="s">
        <v>22</v>
      </c>
      <c r="J2146" s="1">
        <v>2004</v>
      </c>
      <c r="K2146" s="1" t="s">
        <v>1214</v>
      </c>
      <c r="L2146" s="1" t="s">
        <v>21</v>
      </c>
      <c r="M2146" s="1" t="s">
        <v>1007</v>
      </c>
      <c r="O2146" s="1" t="s">
        <v>24</v>
      </c>
      <c r="P2146" s="1" t="s">
        <v>1091</v>
      </c>
      <c r="Q2146" s="1">
        <v>2014</v>
      </c>
      <c r="S2146" s="1" t="s">
        <v>24</v>
      </c>
      <c r="V2146" s="1" t="s">
        <v>1241</v>
      </c>
      <c r="W2146" s="1">
        <v>14.458349999999999</v>
      </c>
      <c r="X2146" s="1">
        <v>-83.244150000000005</v>
      </c>
    </row>
    <row r="2147" spans="1:25">
      <c r="A2147" s="1">
        <v>2146</v>
      </c>
      <c r="B2147" s="1" t="s">
        <v>1242</v>
      </c>
      <c r="C2147" s="1" t="s">
        <v>1080</v>
      </c>
      <c r="D2147" s="1">
        <v>12.03566</v>
      </c>
      <c r="E2147" s="1">
        <v>-84.13767</v>
      </c>
      <c r="F2147" s="1" t="s">
        <v>3822</v>
      </c>
      <c r="G2147" s="1">
        <v>4</v>
      </c>
      <c r="H2147" s="1" t="s">
        <v>21</v>
      </c>
      <c r="I2147" s="1" t="s">
        <v>22</v>
      </c>
      <c r="J2147" s="1">
        <v>2004</v>
      </c>
      <c r="K2147" s="1" t="s">
        <v>1199</v>
      </c>
      <c r="L2147" s="1" t="s">
        <v>24</v>
      </c>
      <c r="M2147" s="1" t="s">
        <v>3822</v>
      </c>
      <c r="N2147" s="1">
        <v>4</v>
      </c>
      <c r="O2147" s="1" t="s">
        <v>21</v>
      </c>
      <c r="P2147" s="1" t="s">
        <v>25</v>
      </c>
      <c r="Q2147" s="1">
        <v>2016</v>
      </c>
      <c r="R2147" s="1" t="s">
        <v>1243</v>
      </c>
      <c r="S2147" s="1" t="s">
        <v>24</v>
      </c>
      <c r="V2147" s="1" t="s">
        <v>1242</v>
      </c>
      <c r="W2147" s="1">
        <v>12.03566</v>
      </c>
      <c r="X2147" s="1">
        <v>-84.13767</v>
      </c>
    </row>
    <row r="2148" spans="1:25">
      <c r="A2148" s="1">
        <v>2147</v>
      </c>
      <c r="B2148" s="1" t="s">
        <v>1244</v>
      </c>
      <c r="C2148" s="1" t="s">
        <v>1080</v>
      </c>
      <c r="D2148" s="1">
        <v>12.970890000000001</v>
      </c>
      <c r="E2148" s="1">
        <v>-83.753780000000006</v>
      </c>
      <c r="F2148" s="1" t="s">
        <v>3823</v>
      </c>
      <c r="G2148" s="1">
        <v>7</v>
      </c>
      <c r="H2148" s="1" t="s">
        <v>21</v>
      </c>
      <c r="I2148" s="1" t="s">
        <v>22</v>
      </c>
      <c r="J2148" s="1">
        <v>2005</v>
      </c>
      <c r="K2148" s="1" t="s">
        <v>1202</v>
      </c>
      <c r="L2148" s="1" t="s">
        <v>24</v>
      </c>
      <c r="M2148" s="1" t="s">
        <v>3823</v>
      </c>
      <c r="N2148" s="1">
        <v>7</v>
      </c>
      <c r="O2148" s="1" t="s">
        <v>21</v>
      </c>
      <c r="P2148" s="1" t="s">
        <v>25</v>
      </c>
      <c r="Q2148" s="1">
        <v>2016</v>
      </c>
      <c r="R2148" s="1" t="s">
        <v>1245</v>
      </c>
      <c r="S2148" s="1" t="s">
        <v>21</v>
      </c>
      <c r="V2148" s="1" t="s">
        <v>1244</v>
      </c>
      <c r="W2148" s="1">
        <v>12.970890000000001</v>
      </c>
      <c r="X2148" s="1">
        <v>-83.753780000000006</v>
      </c>
    </row>
    <row r="2149" spans="1:25">
      <c r="A2149" s="1">
        <v>2148</v>
      </c>
      <c r="B2149" s="1" t="s">
        <v>1246</v>
      </c>
      <c r="C2149" s="1" t="s">
        <v>1080</v>
      </c>
      <c r="D2149" s="1">
        <v>12.035679999999999</v>
      </c>
      <c r="E2149" s="1">
        <v>-84.392669999999995</v>
      </c>
      <c r="F2149" s="1" t="s">
        <v>54</v>
      </c>
      <c r="G2149" s="1">
        <v>2</v>
      </c>
      <c r="H2149" s="1" t="s">
        <v>24</v>
      </c>
      <c r="I2149" s="1" t="s">
        <v>22</v>
      </c>
      <c r="J2149" s="1">
        <v>2005</v>
      </c>
      <c r="K2149" s="1" t="s">
        <v>1199</v>
      </c>
      <c r="L2149" s="1" t="s">
        <v>24</v>
      </c>
      <c r="M2149" s="1" t="s">
        <v>216</v>
      </c>
      <c r="O2149" s="1" t="s">
        <v>21</v>
      </c>
      <c r="P2149" s="1" t="s">
        <v>25</v>
      </c>
      <c r="Q2149" s="1">
        <v>2015</v>
      </c>
      <c r="R2149" s="1" t="s">
        <v>1247</v>
      </c>
      <c r="S2149" s="1" t="s">
        <v>21</v>
      </c>
      <c r="V2149" s="1" t="s">
        <v>1246</v>
      </c>
      <c r="W2149" s="1">
        <v>12.035679999999999</v>
      </c>
      <c r="X2149" s="1">
        <v>-84.392669999999995</v>
      </c>
    </row>
    <row r="2150" spans="1:25">
      <c r="A2150" s="1">
        <v>2149</v>
      </c>
      <c r="B2150" s="1" t="s">
        <v>1248</v>
      </c>
      <c r="C2150" s="1" t="s">
        <v>1080</v>
      </c>
      <c r="D2150" s="1">
        <v>12.96996</v>
      </c>
      <c r="E2150" s="1">
        <v>-84.009180000000001</v>
      </c>
      <c r="F2150" s="1" t="s">
        <v>3822</v>
      </c>
      <c r="G2150" s="1">
        <v>6</v>
      </c>
      <c r="H2150" s="1" t="s">
        <v>21</v>
      </c>
      <c r="I2150" s="1" t="s">
        <v>22</v>
      </c>
      <c r="J2150" s="1">
        <v>2005</v>
      </c>
      <c r="K2150" s="1" t="s">
        <v>1202</v>
      </c>
      <c r="L2150" s="1" t="s">
        <v>24</v>
      </c>
      <c r="M2150" s="1" t="s">
        <v>3822</v>
      </c>
      <c r="N2150" s="1">
        <v>5</v>
      </c>
      <c r="O2150" s="1" t="s">
        <v>21</v>
      </c>
      <c r="P2150" s="1" t="s">
        <v>25</v>
      </c>
      <c r="Q2150" s="1">
        <v>2016</v>
      </c>
      <c r="R2150" s="1" t="s">
        <v>1249</v>
      </c>
      <c r="S2150" s="1" t="s">
        <v>21</v>
      </c>
      <c r="V2150" s="1" t="s">
        <v>1248</v>
      </c>
      <c r="W2150" s="1">
        <v>12.96996</v>
      </c>
      <c r="X2150" s="1">
        <v>-84.009180000000001</v>
      </c>
    </row>
    <row r="2151" spans="1:25">
      <c r="A2151" s="1">
        <v>2150</v>
      </c>
      <c r="B2151" s="1" t="s">
        <v>1250</v>
      </c>
      <c r="C2151" s="1" t="s">
        <v>1080</v>
      </c>
      <c r="D2151" s="1">
        <v>12.035740000000001</v>
      </c>
      <c r="E2151" s="1">
        <v>-84.647660000000002</v>
      </c>
      <c r="F2151" s="1" t="s">
        <v>216</v>
      </c>
      <c r="H2151" s="1" t="s">
        <v>21</v>
      </c>
      <c r="I2151" s="1" t="s">
        <v>22</v>
      </c>
      <c r="J2151" s="1">
        <v>2005</v>
      </c>
      <c r="K2151" s="1" t="s">
        <v>1251</v>
      </c>
      <c r="L2151" s="1" t="s">
        <v>24</v>
      </c>
      <c r="M2151" s="1" t="s">
        <v>54</v>
      </c>
      <c r="O2151" s="1" t="s">
        <v>21</v>
      </c>
      <c r="P2151" s="1" t="s">
        <v>25</v>
      </c>
      <c r="Q2151" s="1">
        <v>2016</v>
      </c>
      <c r="R2151" s="1" t="s">
        <v>1252</v>
      </c>
      <c r="S2151" s="1" t="s">
        <v>21</v>
      </c>
      <c r="V2151" s="1" t="s">
        <v>1250</v>
      </c>
      <c r="W2151" s="1">
        <v>12.035740000000001</v>
      </c>
      <c r="X2151" s="1">
        <v>-84.647660000000002</v>
      </c>
    </row>
    <row r="2152" spans="1:25">
      <c r="A2152" s="1">
        <v>2151</v>
      </c>
      <c r="B2152" s="1" t="s">
        <v>1253</v>
      </c>
      <c r="C2152" s="1" t="s">
        <v>1080</v>
      </c>
      <c r="D2152" s="1">
        <v>12.970929999999999</v>
      </c>
      <c r="E2152" s="1">
        <v>-84.263959999999997</v>
      </c>
      <c r="F2152" s="1" t="s">
        <v>3823</v>
      </c>
      <c r="G2152" s="1">
        <v>7</v>
      </c>
      <c r="H2152" s="1" t="s">
        <v>21</v>
      </c>
      <c r="I2152" s="1" t="s">
        <v>22</v>
      </c>
      <c r="J2152" s="1">
        <v>2005</v>
      </c>
      <c r="K2152" s="1" t="s">
        <v>1202</v>
      </c>
      <c r="L2152" s="1" t="s">
        <v>21</v>
      </c>
      <c r="M2152" s="1" t="s">
        <v>3822</v>
      </c>
      <c r="N2152" s="1">
        <v>4</v>
      </c>
      <c r="O2152" s="1" t="s">
        <v>21</v>
      </c>
      <c r="P2152" s="1" t="s">
        <v>25</v>
      </c>
      <c r="Q2152" s="1">
        <v>2016</v>
      </c>
      <c r="R2152" s="1" t="s">
        <v>1254</v>
      </c>
      <c r="S2152" s="1" t="s">
        <v>21</v>
      </c>
      <c r="V2152" s="1" t="s">
        <v>1253</v>
      </c>
      <c r="W2152" s="1">
        <v>12.970929999999999</v>
      </c>
      <c r="X2152" s="1">
        <v>-84.263959999999997</v>
      </c>
    </row>
    <row r="2153" spans="1:25">
      <c r="A2153" s="1">
        <v>2152</v>
      </c>
      <c r="B2153" s="1" t="s">
        <v>1255</v>
      </c>
      <c r="C2153" s="1" t="s">
        <v>1080</v>
      </c>
      <c r="D2153" s="1">
        <v>11.95054</v>
      </c>
      <c r="E2153" s="1">
        <v>-83.966759999999994</v>
      </c>
      <c r="F2153" s="1" t="s">
        <v>3822</v>
      </c>
      <c r="G2153" s="1">
        <v>3</v>
      </c>
      <c r="H2153" s="1" t="s">
        <v>21</v>
      </c>
      <c r="I2153" s="1" t="s">
        <v>22</v>
      </c>
      <c r="J2153" s="1">
        <v>2005</v>
      </c>
      <c r="K2153" s="1" t="s">
        <v>1199</v>
      </c>
      <c r="L2153" s="1" t="s">
        <v>24</v>
      </c>
      <c r="M2153" s="1" t="s">
        <v>3822</v>
      </c>
      <c r="N2153" s="1">
        <v>6</v>
      </c>
      <c r="O2153" s="1" t="s">
        <v>21</v>
      </c>
      <c r="P2153" s="1" t="s">
        <v>25</v>
      </c>
      <c r="Q2153" s="1">
        <v>2016</v>
      </c>
      <c r="R2153" s="1" t="s">
        <v>1236</v>
      </c>
      <c r="S2153" s="1" t="s">
        <v>21</v>
      </c>
      <c r="V2153" s="1" t="s">
        <v>1255</v>
      </c>
      <c r="W2153" s="1">
        <v>11.95054</v>
      </c>
      <c r="X2153" s="1">
        <v>-83.966759999999994</v>
      </c>
    </row>
    <row r="2154" spans="1:25">
      <c r="A2154" s="1">
        <v>2153</v>
      </c>
      <c r="B2154" s="1" t="s">
        <v>1256</v>
      </c>
      <c r="C2154" s="1" t="s">
        <v>1080</v>
      </c>
      <c r="D2154" s="1">
        <v>12.97016</v>
      </c>
      <c r="E2154" s="1">
        <v>-84.519329999999997</v>
      </c>
      <c r="F2154" s="1" t="s">
        <v>3822</v>
      </c>
      <c r="G2154" s="1">
        <v>5</v>
      </c>
      <c r="H2154" s="1" t="s">
        <v>21</v>
      </c>
      <c r="I2154" s="1" t="s">
        <v>22</v>
      </c>
      <c r="J2154" s="1">
        <v>2003</v>
      </c>
      <c r="K2154" s="1" t="s">
        <v>1209</v>
      </c>
      <c r="L2154" s="1" t="s">
        <v>24</v>
      </c>
      <c r="M2154" s="1" t="s">
        <v>3822</v>
      </c>
      <c r="N2154" s="1">
        <v>5</v>
      </c>
      <c r="O2154" s="1" t="s">
        <v>21</v>
      </c>
      <c r="P2154" s="1" t="s">
        <v>25</v>
      </c>
      <c r="Q2154" s="1">
        <v>2016</v>
      </c>
      <c r="R2154" s="1" t="s">
        <v>1257</v>
      </c>
      <c r="S2154" s="1" t="s">
        <v>21</v>
      </c>
      <c r="V2154" s="1" t="s">
        <v>1256</v>
      </c>
      <c r="W2154" s="1">
        <v>12.97016</v>
      </c>
      <c r="X2154" s="1">
        <v>-84.519329999999997</v>
      </c>
    </row>
    <row r="2155" spans="1:25">
      <c r="A2155" s="1">
        <v>2154</v>
      </c>
      <c r="B2155" s="1" t="s">
        <v>1258</v>
      </c>
      <c r="C2155" s="1" t="s">
        <v>1080</v>
      </c>
      <c r="D2155" s="1">
        <v>11.95058</v>
      </c>
      <c r="E2155" s="1">
        <v>-84.22184</v>
      </c>
      <c r="F2155" s="1" t="s">
        <v>54</v>
      </c>
      <c r="G2155" s="1">
        <v>2</v>
      </c>
      <c r="H2155" s="1" t="s">
        <v>21</v>
      </c>
      <c r="I2155" s="1" t="s">
        <v>22</v>
      </c>
      <c r="J2155" s="1">
        <v>2005</v>
      </c>
      <c r="K2155" s="1" t="s">
        <v>1199</v>
      </c>
      <c r="L2155" s="1" t="s">
        <v>24</v>
      </c>
      <c r="M2155" s="1" t="s">
        <v>54</v>
      </c>
      <c r="N2155" s="1">
        <v>2</v>
      </c>
      <c r="O2155" s="1" t="s">
        <v>21</v>
      </c>
      <c r="P2155" s="1" t="s">
        <v>25</v>
      </c>
      <c r="Q2155" s="1">
        <v>2016</v>
      </c>
      <c r="R2155" s="1" t="s">
        <v>1243</v>
      </c>
      <c r="S2155" s="1" t="s">
        <v>21</v>
      </c>
      <c r="V2155" s="1" t="s">
        <v>1258</v>
      </c>
      <c r="W2155" s="1">
        <v>11.95058</v>
      </c>
      <c r="X2155" s="1">
        <v>-84.22184</v>
      </c>
    </row>
    <row r="2156" spans="1:25">
      <c r="A2156" s="1">
        <v>2155</v>
      </c>
      <c r="B2156" s="1" t="s">
        <v>1259</v>
      </c>
      <c r="C2156" s="1" t="s">
        <v>1080</v>
      </c>
      <c r="D2156" s="1">
        <v>12.970969999999999</v>
      </c>
      <c r="E2156" s="1">
        <v>-84.774140000000003</v>
      </c>
      <c r="F2156" s="1" t="s">
        <v>3822</v>
      </c>
      <c r="G2156" s="1">
        <v>5</v>
      </c>
      <c r="H2156" s="1" t="s">
        <v>21</v>
      </c>
      <c r="I2156" s="1" t="s">
        <v>22</v>
      </c>
      <c r="J2156" s="1">
        <v>2005</v>
      </c>
      <c r="K2156" s="1" t="s">
        <v>1209</v>
      </c>
      <c r="L2156" s="1" t="s">
        <v>24</v>
      </c>
      <c r="M2156" s="1" t="s">
        <v>3822</v>
      </c>
      <c r="N2156" s="1">
        <v>3</v>
      </c>
      <c r="O2156" s="1" t="s">
        <v>21</v>
      </c>
      <c r="P2156" s="1" t="s">
        <v>25</v>
      </c>
      <c r="Q2156" s="1">
        <v>2016</v>
      </c>
      <c r="R2156" s="1" t="s">
        <v>1260</v>
      </c>
      <c r="S2156" s="1" t="s">
        <v>21</v>
      </c>
      <c r="V2156" s="1" t="s">
        <v>1259</v>
      </c>
      <c r="W2156" s="1">
        <v>12.970969999999999</v>
      </c>
      <c r="X2156" s="1">
        <v>-84.774140000000003</v>
      </c>
    </row>
    <row r="2157" spans="1:25">
      <c r="A2157" s="1">
        <v>2156</v>
      </c>
      <c r="B2157" s="1" t="s">
        <v>1261</v>
      </c>
      <c r="C2157" s="1" t="s">
        <v>1080</v>
      </c>
      <c r="D2157" s="1">
        <v>11.95065</v>
      </c>
      <c r="E2157" s="1">
        <v>-84.476910000000004</v>
      </c>
      <c r="F2157" s="1" t="s">
        <v>54</v>
      </c>
      <c r="G2157" s="1">
        <v>2</v>
      </c>
      <c r="H2157" s="1" t="s">
        <v>21</v>
      </c>
      <c r="I2157" s="1" t="s">
        <v>22</v>
      </c>
      <c r="J2157" s="1">
        <v>2005</v>
      </c>
      <c r="K2157" s="1" t="s">
        <v>1199</v>
      </c>
      <c r="L2157" s="1" t="s">
        <v>24</v>
      </c>
      <c r="M2157" s="1" t="s">
        <v>223</v>
      </c>
      <c r="O2157" s="1" t="s">
        <v>21</v>
      </c>
      <c r="P2157" s="1" t="s">
        <v>25</v>
      </c>
      <c r="Q2157" s="1">
        <v>2015</v>
      </c>
      <c r="R2157" s="1" t="s">
        <v>1247</v>
      </c>
      <c r="S2157" s="1" t="s">
        <v>21</v>
      </c>
      <c r="V2157" s="1" t="s">
        <v>1261</v>
      </c>
      <c r="W2157" s="1">
        <v>11.95065</v>
      </c>
      <c r="X2157" s="1">
        <v>-84.476910000000004</v>
      </c>
      <c r="Y2157" s="1" t="s">
        <v>3874</v>
      </c>
    </row>
    <row r="2158" spans="1:25">
      <c r="A2158" s="1">
        <v>2157</v>
      </c>
      <c r="B2158" s="1" t="s">
        <v>1262</v>
      </c>
      <c r="C2158" s="1" t="s">
        <v>1080</v>
      </c>
      <c r="D2158" s="1">
        <v>12.970980000000001</v>
      </c>
      <c r="E2158" s="1">
        <v>-84.944199999999995</v>
      </c>
      <c r="F2158" s="1" t="s">
        <v>54</v>
      </c>
      <c r="G2158" s="1">
        <v>2</v>
      </c>
      <c r="H2158" s="1" t="s">
        <v>21</v>
      </c>
      <c r="I2158" s="1" t="s">
        <v>22</v>
      </c>
      <c r="J2158" s="1">
        <v>2003</v>
      </c>
      <c r="K2158" s="1" t="s">
        <v>1209</v>
      </c>
      <c r="L2158" s="1" t="s">
        <v>24</v>
      </c>
      <c r="M2158" s="1" t="s">
        <v>54</v>
      </c>
      <c r="O2158" s="1" t="s">
        <v>21</v>
      </c>
      <c r="P2158" s="1" t="s">
        <v>1091</v>
      </c>
      <c r="Q2158" s="1">
        <v>2018</v>
      </c>
      <c r="S2158" s="1" t="s">
        <v>24</v>
      </c>
      <c r="V2158" s="1" t="s">
        <v>1262</v>
      </c>
      <c r="W2158" s="1">
        <v>12.970980000000001</v>
      </c>
      <c r="X2158" s="1">
        <v>-84.944199999999995</v>
      </c>
    </row>
    <row r="2159" spans="1:25">
      <c r="A2159" s="1">
        <v>2158</v>
      </c>
      <c r="B2159" s="1" t="s">
        <v>1263</v>
      </c>
      <c r="C2159" s="1" t="s">
        <v>1080</v>
      </c>
      <c r="D2159" s="1">
        <v>11.86562</v>
      </c>
      <c r="E2159" s="1">
        <v>-83.797700000000006</v>
      </c>
      <c r="F2159" s="1" t="s">
        <v>20</v>
      </c>
      <c r="H2159" s="1" t="s">
        <v>21</v>
      </c>
      <c r="I2159" s="1" t="s">
        <v>22</v>
      </c>
      <c r="J2159" s="1">
        <v>2005</v>
      </c>
      <c r="K2159" s="1" t="s">
        <v>1199</v>
      </c>
      <c r="L2159" s="1" t="s">
        <v>24</v>
      </c>
      <c r="M2159" s="1" t="s">
        <v>20</v>
      </c>
      <c r="O2159" s="1" t="s">
        <v>21</v>
      </c>
      <c r="P2159" s="1" t="s">
        <v>25</v>
      </c>
      <c r="Q2159" s="1">
        <v>2016</v>
      </c>
      <c r="R2159" s="1" t="s">
        <v>1264</v>
      </c>
      <c r="S2159" s="1" t="s">
        <v>21</v>
      </c>
      <c r="V2159" s="1" t="s">
        <v>1263</v>
      </c>
      <c r="W2159" s="1">
        <v>11.86562</v>
      </c>
      <c r="X2159" s="1">
        <v>-83.797700000000006</v>
      </c>
    </row>
    <row r="2160" spans="1:25">
      <c r="A2160" s="1">
        <v>2159</v>
      </c>
      <c r="B2160" s="1" t="s">
        <v>1265</v>
      </c>
      <c r="C2160" s="1" t="s">
        <v>1080</v>
      </c>
      <c r="D2160" s="1">
        <v>14.37335</v>
      </c>
      <c r="E2160" s="1">
        <v>-83.244159999999994</v>
      </c>
      <c r="F2160" s="1" t="s">
        <v>20</v>
      </c>
      <c r="H2160" s="1" t="s">
        <v>21</v>
      </c>
      <c r="I2160" s="1" t="s">
        <v>22</v>
      </c>
      <c r="J2160" s="1">
        <v>2005</v>
      </c>
      <c r="K2160" s="1" t="s">
        <v>1228</v>
      </c>
      <c r="L2160" s="1" t="s">
        <v>24</v>
      </c>
      <c r="M2160" s="1" t="s">
        <v>20</v>
      </c>
      <c r="O2160" s="1" t="s">
        <v>21</v>
      </c>
      <c r="P2160" s="1" t="s">
        <v>25</v>
      </c>
      <c r="Q2160" s="1">
        <v>2016</v>
      </c>
      <c r="R2160" s="1" t="s">
        <v>1266</v>
      </c>
      <c r="S2160" s="1" t="s">
        <v>21</v>
      </c>
      <c r="V2160" s="1" t="s">
        <v>1265</v>
      </c>
      <c r="W2160" s="1">
        <v>14.37335</v>
      </c>
      <c r="X2160" s="1">
        <v>-83.244159999999994</v>
      </c>
    </row>
    <row r="2161" spans="1:25">
      <c r="A2161" s="1">
        <v>2160</v>
      </c>
      <c r="B2161" s="1" t="s">
        <v>1267</v>
      </c>
      <c r="C2161" s="1" t="s">
        <v>1080</v>
      </c>
      <c r="D2161" s="1">
        <v>11.86562</v>
      </c>
      <c r="E2161" s="1">
        <v>-83.8827</v>
      </c>
      <c r="F2161" s="1" t="s">
        <v>54</v>
      </c>
      <c r="G2161" s="1">
        <v>2</v>
      </c>
      <c r="H2161" s="1" t="s">
        <v>21</v>
      </c>
      <c r="I2161" s="1" t="s">
        <v>22</v>
      </c>
      <c r="J2161" s="1">
        <v>2005</v>
      </c>
      <c r="K2161" s="1" t="s">
        <v>1268</v>
      </c>
      <c r="L2161" s="1" t="s">
        <v>24</v>
      </c>
      <c r="M2161" s="1" t="s">
        <v>3822</v>
      </c>
      <c r="N2161" s="1">
        <v>6</v>
      </c>
      <c r="O2161" s="1" t="s">
        <v>21</v>
      </c>
      <c r="P2161" s="1" t="s">
        <v>25</v>
      </c>
      <c r="Q2161" s="1">
        <v>2016</v>
      </c>
      <c r="R2161" s="1" t="s">
        <v>1212</v>
      </c>
      <c r="S2161" s="1" t="s">
        <v>21</v>
      </c>
      <c r="V2161" s="1" t="s">
        <v>1267</v>
      </c>
      <c r="W2161" s="1">
        <v>11.86562</v>
      </c>
      <c r="X2161" s="1">
        <v>-83.8827</v>
      </c>
    </row>
    <row r="2162" spans="1:25">
      <c r="A2162" s="1">
        <v>2161</v>
      </c>
      <c r="B2162" s="1" t="s">
        <v>1269</v>
      </c>
      <c r="C2162" s="1" t="s">
        <v>1080</v>
      </c>
      <c r="D2162" s="1">
        <v>11.86567</v>
      </c>
      <c r="E2162" s="1">
        <v>-84.137699999999995</v>
      </c>
      <c r="F2162" s="1" t="s">
        <v>686</v>
      </c>
      <c r="H2162" s="1" t="s">
        <v>21</v>
      </c>
      <c r="I2162" s="1" t="s">
        <v>22</v>
      </c>
      <c r="J2162" s="1">
        <v>2005</v>
      </c>
      <c r="K2162" s="1" t="s">
        <v>1268</v>
      </c>
      <c r="L2162" s="1" t="s">
        <v>24</v>
      </c>
      <c r="M2162" s="1" t="s">
        <v>686</v>
      </c>
      <c r="O2162" s="1" t="s">
        <v>21</v>
      </c>
      <c r="P2162" s="1" t="s">
        <v>25</v>
      </c>
      <c r="Q2162" s="1">
        <v>2015</v>
      </c>
      <c r="R2162" s="1" t="s">
        <v>1270</v>
      </c>
      <c r="S2162" s="1" t="s">
        <v>21</v>
      </c>
      <c r="V2162" s="1" t="s">
        <v>1269</v>
      </c>
      <c r="W2162" s="1">
        <v>11.86567</v>
      </c>
      <c r="X2162" s="1">
        <v>-84.137699999999995</v>
      </c>
    </row>
    <row r="2163" spans="1:25">
      <c r="A2163" s="1">
        <v>2162</v>
      </c>
      <c r="B2163" s="1" t="s">
        <v>1271</v>
      </c>
      <c r="C2163" s="1" t="s">
        <v>1080</v>
      </c>
      <c r="D2163" s="1">
        <v>11.8657</v>
      </c>
      <c r="E2163" s="1">
        <v>-84.392700000000005</v>
      </c>
      <c r="F2163" s="1" t="s">
        <v>54</v>
      </c>
      <c r="H2163" s="1" t="s">
        <v>21</v>
      </c>
      <c r="I2163" s="1" t="s">
        <v>22</v>
      </c>
      <c r="J2163" s="1">
        <v>2005</v>
      </c>
      <c r="K2163" s="1" t="s">
        <v>1268</v>
      </c>
      <c r="L2163" s="1" t="s">
        <v>24</v>
      </c>
      <c r="M2163" s="1" t="s">
        <v>223</v>
      </c>
      <c r="O2163" s="1" t="s">
        <v>21</v>
      </c>
      <c r="P2163" s="1" t="s">
        <v>1091</v>
      </c>
      <c r="Q2163" s="1">
        <v>2018</v>
      </c>
      <c r="S2163" s="1" t="s">
        <v>21</v>
      </c>
      <c r="V2163" s="1" t="s">
        <v>1271</v>
      </c>
      <c r="W2163" s="1">
        <v>11.8657</v>
      </c>
      <c r="X2163" s="1">
        <v>-84.392700000000005</v>
      </c>
      <c r="Y2163" s="1" t="s">
        <v>3874</v>
      </c>
    </row>
    <row r="2164" spans="1:25">
      <c r="A2164" s="1">
        <v>2163</v>
      </c>
      <c r="B2164" s="1" t="s">
        <v>1272</v>
      </c>
      <c r="C2164" s="1" t="s">
        <v>1080</v>
      </c>
      <c r="D2164" s="1">
        <v>11.82316</v>
      </c>
      <c r="E2164" s="1">
        <v>-84.39152</v>
      </c>
      <c r="F2164" s="1" t="s">
        <v>216</v>
      </c>
      <c r="H2164" s="1" t="s">
        <v>21</v>
      </c>
      <c r="I2164" s="1" t="s">
        <v>22</v>
      </c>
      <c r="J2164" s="1">
        <v>2005</v>
      </c>
      <c r="K2164" s="1" t="s">
        <v>1268</v>
      </c>
      <c r="L2164" s="1" t="s">
        <v>24</v>
      </c>
      <c r="M2164" s="1" t="s">
        <v>216</v>
      </c>
      <c r="O2164" s="1" t="s">
        <v>24</v>
      </c>
      <c r="P2164" s="1" t="s">
        <v>1091</v>
      </c>
      <c r="Q2164" s="1">
        <v>2018</v>
      </c>
      <c r="S2164" s="1" t="s">
        <v>24</v>
      </c>
      <c r="V2164" s="1" t="s">
        <v>1272</v>
      </c>
      <c r="W2164" s="1">
        <v>11.82316</v>
      </c>
      <c r="X2164" s="1">
        <v>-84.39152</v>
      </c>
    </row>
    <row r="2165" spans="1:25">
      <c r="A2165" s="1">
        <v>2164</v>
      </c>
      <c r="B2165" s="1" t="s">
        <v>1273</v>
      </c>
      <c r="C2165" s="1" t="s">
        <v>1080</v>
      </c>
      <c r="D2165" s="1">
        <v>11.78055</v>
      </c>
      <c r="E2165" s="1">
        <v>-83.966800000000006</v>
      </c>
      <c r="F2165" s="1" t="s">
        <v>54</v>
      </c>
      <c r="H2165" s="1" t="s">
        <v>21</v>
      </c>
      <c r="I2165" s="1" t="s">
        <v>22</v>
      </c>
      <c r="J2165" s="1">
        <v>2005</v>
      </c>
      <c r="K2165" s="1" t="s">
        <v>1268</v>
      </c>
      <c r="L2165" s="1" t="s">
        <v>24</v>
      </c>
      <c r="M2165" s="1" t="s">
        <v>54</v>
      </c>
      <c r="O2165" s="1" t="s">
        <v>24</v>
      </c>
      <c r="P2165" s="1" t="s">
        <v>1091</v>
      </c>
      <c r="Q2165" s="1">
        <v>2018</v>
      </c>
      <c r="S2165" s="1" t="s">
        <v>24</v>
      </c>
      <c r="V2165" s="1" t="s">
        <v>1273</v>
      </c>
      <c r="W2165" s="1">
        <v>11.78055</v>
      </c>
      <c r="X2165" s="1">
        <v>-83.966800000000006</v>
      </c>
    </row>
    <row r="2166" spans="1:25">
      <c r="A2166" s="1">
        <v>2165</v>
      </c>
      <c r="B2166" s="1" t="s">
        <v>1274</v>
      </c>
      <c r="C2166" s="1" t="s">
        <v>1080</v>
      </c>
      <c r="D2166" s="1">
        <v>11.7806</v>
      </c>
      <c r="E2166" s="1">
        <v>-84.221869999999996</v>
      </c>
      <c r="F2166" s="1" t="s">
        <v>54</v>
      </c>
      <c r="H2166" s="1" t="s">
        <v>21</v>
      </c>
      <c r="I2166" s="1" t="s">
        <v>22</v>
      </c>
      <c r="J2166" s="1">
        <v>2025</v>
      </c>
      <c r="K2166" s="1" t="s">
        <v>1268</v>
      </c>
      <c r="L2166" s="1" t="s">
        <v>24</v>
      </c>
      <c r="M2166" s="1" t="s">
        <v>54</v>
      </c>
      <c r="O2166" s="1" t="s">
        <v>21</v>
      </c>
      <c r="P2166" s="1" t="s">
        <v>25</v>
      </c>
      <c r="Q2166" s="1">
        <v>2015</v>
      </c>
      <c r="R2166" s="1" t="s">
        <v>1270</v>
      </c>
      <c r="S2166" s="1" t="s">
        <v>21</v>
      </c>
      <c r="V2166" s="1" t="s">
        <v>1274</v>
      </c>
      <c r="W2166" s="1">
        <v>11.7806</v>
      </c>
      <c r="X2166" s="1">
        <v>-84.221869999999996</v>
      </c>
    </row>
    <row r="2167" spans="1:25">
      <c r="A2167" s="1">
        <v>2166</v>
      </c>
      <c r="B2167" s="1" t="s">
        <v>1275</v>
      </c>
      <c r="C2167" s="1" t="s">
        <v>1080</v>
      </c>
      <c r="D2167" s="1">
        <v>11.780670000000001</v>
      </c>
      <c r="E2167" s="1">
        <v>-84.476950000000002</v>
      </c>
      <c r="F2167" s="1" t="s">
        <v>54</v>
      </c>
      <c r="H2167" s="1" t="s">
        <v>21</v>
      </c>
      <c r="I2167" s="1" t="s">
        <v>22</v>
      </c>
      <c r="J2167" s="1">
        <v>2005</v>
      </c>
      <c r="K2167" s="1" t="s">
        <v>1199</v>
      </c>
      <c r="L2167" s="1" t="s">
        <v>24</v>
      </c>
      <c r="M2167" s="1" t="s">
        <v>216</v>
      </c>
      <c r="O2167" s="1" t="s">
        <v>21</v>
      </c>
      <c r="P2167" s="1" t="s">
        <v>25</v>
      </c>
      <c r="Q2167" s="1">
        <v>2016</v>
      </c>
      <c r="R2167" s="1" t="s">
        <v>1276</v>
      </c>
      <c r="S2167" s="1" t="s">
        <v>21</v>
      </c>
      <c r="V2167" s="1" t="s">
        <v>1275</v>
      </c>
      <c r="W2167" s="1">
        <v>11.780670000000001</v>
      </c>
      <c r="X2167" s="1">
        <v>-84.476950000000002</v>
      </c>
    </row>
    <row r="2168" spans="1:25">
      <c r="A2168" s="1">
        <v>2167</v>
      </c>
      <c r="B2168" s="1" t="s">
        <v>1277</v>
      </c>
      <c r="C2168" s="1" t="s">
        <v>1080</v>
      </c>
      <c r="D2168" s="1">
        <v>11.695639999999999</v>
      </c>
      <c r="E2168" s="1">
        <v>-83.882729999999995</v>
      </c>
      <c r="F2168" s="1" t="s">
        <v>216</v>
      </c>
      <c r="H2168" s="1" t="s">
        <v>21</v>
      </c>
      <c r="I2168" s="1" t="s">
        <v>22</v>
      </c>
      <c r="J2168" s="1">
        <v>2005</v>
      </c>
      <c r="K2168" s="1" t="s">
        <v>1268</v>
      </c>
      <c r="L2168" s="1" t="s">
        <v>24</v>
      </c>
      <c r="M2168" s="1" t="s">
        <v>54</v>
      </c>
      <c r="O2168" s="1" t="s">
        <v>21</v>
      </c>
      <c r="P2168" s="1" t="s">
        <v>25</v>
      </c>
      <c r="Q2168" s="1">
        <v>2016</v>
      </c>
      <c r="R2168" s="1" t="s">
        <v>1278</v>
      </c>
      <c r="S2168" s="1" t="s">
        <v>21</v>
      </c>
      <c r="V2168" s="1" t="s">
        <v>1277</v>
      </c>
      <c r="W2168" s="1">
        <v>11.695639999999999</v>
      </c>
      <c r="X2168" s="1">
        <v>-83.882729999999995</v>
      </c>
    </row>
    <row r="2169" spans="1:25">
      <c r="A2169" s="1">
        <v>2168</v>
      </c>
      <c r="B2169" s="1" t="s">
        <v>1279</v>
      </c>
      <c r="C2169" s="1" t="s">
        <v>1080</v>
      </c>
      <c r="D2169" s="1">
        <v>11.695690000000001</v>
      </c>
      <c r="E2169" s="1">
        <v>-84.137720000000002</v>
      </c>
      <c r="F2169" s="1" t="s">
        <v>3822</v>
      </c>
      <c r="G2169" s="1">
        <v>6</v>
      </c>
      <c r="H2169" s="1" t="s">
        <v>21</v>
      </c>
      <c r="I2169" s="1" t="s">
        <v>22</v>
      </c>
      <c r="J2169" s="1">
        <v>2005</v>
      </c>
      <c r="K2169" s="1" t="s">
        <v>1268</v>
      </c>
      <c r="L2169" s="1" t="s">
        <v>24</v>
      </c>
      <c r="M2169" s="1" t="s">
        <v>3822</v>
      </c>
      <c r="N2169" s="1">
        <v>6</v>
      </c>
      <c r="O2169" s="1" t="s">
        <v>21</v>
      </c>
      <c r="P2169" s="1" t="s">
        <v>25</v>
      </c>
      <c r="Q2169" s="1">
        <v>2016</v>
      </c>
      <c r="R2169" s="1" t="s">
        <v>1280</v>
      </c>
      <c r="S2169" s="1" t="s">
        <v>21</v>
      </c>
      <c r="V2169" s="1" t="s">
        <v>1279</v>
      </c>
      <c r="W2169" s="1">
        <v>11.695690000000001</v>
      </c>
      <c r="X2169" s="1">
        <v>-84.137720000000002</v>
      </c>
    </row>
    <row r="2170" spans="1:25">
      <c r="A2170" s="1">
        <v>2169</v>
      </c>
      <c r="B2170" s="1" t="s">
        <v>1281</v>
      </c>
      <c r="C2170" s="1" t="s">
        <v>1080</v>
      </c>
      <c r="D2170" s="1">
        <v>11.695690000000001</v>
      </c>
      <c r="E2170" s="1">
        <v>-84.222719999999995</v>
      </c>
      <c r="F2170" s="1" t="s">
        <v>54</v>
      </c>
      <c r="H2170" s="1" t="s">
        <v>21</v>
      </c>
      <c r="I2170" s="1" t="s">
        <v>22</v>
      </c>
      <c r="J2170" s="1">
        <v>2005</v>
      </c>
      <c r="K2170" s="1" t="s">
        <v>1268</v>
      </c>
      <c r="L2170" s="1" t="s">
        <v>24</v>
      </c>
      <c r="M2170" s="1" t="s">
        <v>54</v>
      </c>
      <c r="O2170" s="1" t="s">
        <v>21</v>
      </c>
      <c r="P2170" s="1" t="s">
        <v>25</v>
      </c>
      <c r="Q2170" s="1">
        <v>2016</v>
      </c>
      <c r="R2170" s="1" t="s">
        <v>1280</v>
      </c>
      <c r="S2170" s="1" t="s">
        <v>21</v>
      </c>
      <c r="V2170" s="1" t="s">
        <v>1281</v>
      </c>
      <c r="W2170" s="1">
        <v>11.695690000000001</v>
      </c>
      <c r="X2170" s="1">
        <v>-84.222719999999995</v>
      </c>
    </row>
    <row r="2171" spans="1:25">
      <c r="A2171" s="1">
        <v>2170</v>
      </c>
      <c r="B2171" s="1" t="s">
        <v>1282</v>
      </c>
      <c r="C2171" s="1" t="s">
        <v>1080</v>
      </c>
      <c r="D2171" s="1">
        <v>11.695740000000001</v>
      </c>
      <c r="E2171" s="1">
        <v>-84.477720000000005</v>
      </c>
      <c r="F2171" s="1" t="s">
        <v>54</v>
      </c>
      <c r="H2171" s="1" t="s">
        <v>21</v>
      </c>
      <c r="I2171" s="1" t="s">
        <v>22</v>
      </c>
      <c r="J2171" s="1">
        <v>2005</v>
      </c>
      <c r="K2171" s="1" t="s">
        <v>1268</v>
      </c>
      <c r="L2171" s="1" t="s">
        <v>24</v>
      </c>
      <c r="M2171" s="1" t="s">
        <v>54</v>
      </c>
      <c r="O2171" s="1" t="s">
        <v>24</v>
      </c>
      <c r="P2171" s="1" t="s">
        <v>25</v>
      </c>
      <c r="Q2171" s="1">
        <v>2016</v>
      </c>
      <c r="R2171" s="1" t="s">
        <v>1283</v>
      </c>
      <c r="S2171" s="1" t="s">
        <v>21</v>
      </c>
      <c r="V2171" s="1" t="s">
        <v>1282</v>
      </c>
      <c r="W2171" s="1">
        <v>11.695740000000001</v>
      </c>
      <c r="X2171" s="1">
        <v>-84.477720000000005</v>
      </c>
    </row>
    <row r="2172" spans="1:25">
      <c r="A2172" s="1">
        <v>2171</v>
      </c>
      <c r="B2172" s="1" t="s">
        <v>1284</v>
      </c>
      <c r="C2172" s="1" t="s">
        <v>1080</v>
      </c>
      <c r="D2172" s="1">
        <v>11.61065</v>
      </c>
      <c r="E2172" s="1">
        <v>-83.79777</v>
      </c>
      <c r="F2172" s="1" t="s">
        <v>3823</v>
      </c>
      <c r="G2172" s="1">
        <v>7</v>
      </c>
      <c r="H2172" s="1" t="s">
        <v>21</v>
      </c>
      <c r="I2172" s="1" t="s">
        <v>22</v>
      </c>
      <c r="J2172" s="1">
        <v>2005</v>
      </c>
      <c r="K2172" s="1" t="s">
        <v>1199</v>
      </c>
      <c r="L2172" s="1" t="s">
        <v>24</v>
      </c>
      <c r="M2172" s="1" t="s">
        <v>3822</v>
      </c>
      <c r="N2172" s="1">
        <v>5</v>
      </c>
      <c r="O2172" s="1" t="s">
        <v>21</v>
      </c>
      <c r="P2172" s="1" t="s">
        <v>25</v>
      </c>
      <c r="Q2172" s="1">
        <v>2015</v>
      </c>
      <c r="R2172" s="1" t="s">
        <v>1234</v>
      </c>
      <c r="S2172" s="1" t="s">
        <v>21</v>
      </c>
      <c r="V2172" s="1" t="s">
        <v>1284</v>
      </c>
      <c r="W2172" s="1">
        <v>11.61065</v>
      </c>
      <c r="X2172" s="1">
        <v>-83.79777</v>
      </c>
    </row>
    <row r="2173" spans="1:25">
      <c r="A2173" s="1">
        <v>2172</v>
      </c>
      <c r="B2173" s="1" t="s">
        <v>1285</v>
      </c>
      <c r="C2173" s="1" t="s">
        <v>1080</v>
      </c>
      <c r="D2173" s="1">
        <v>10.84529</v>
      </c>
      <c r="E2173" s="1">
        <v>-83.840829999999997</v>
      </c>
      <c r="F2173" s="1" t="s">
        <v>3823</v>
      </c>
      <c r="G2173" s="1">
        <v>9</v>
      </c>
      <c r="H2173" s="1" t="s">
        <v>21</v>
      </c>
      <c r="I2173" s="1" t="s">
        <v>22</v>
      </c>
      <c r="J2173" s="1">
        <v>2005</v>
      </c>
      <c r="K2173" s="1" t="s">
        <v>1199</v>
      </c>
      <c r="L2173" s="1" t="s">
        <v>24</v>
      </c>
      <c r="M2173" s="1" t="s">
        <v>3823</v>
      </c>
      <c r="N2173" s="1">
        <v>7</v>
      </c>
      <c r="O2173" s="1" t="s">
        <v>21</v>
      </c>
      <c r="P2173" s="1" t="s">
        <v>25</v>
      </c>
      <c r="Q2173" s="1">
        <v>2016</v>
      </c>
      <c r="R2173" s="1" t="s">
        <v>1286</v>
      </c>
      <c r="S2173" s="1" t="s">
        <v>21</v>
      </c>
      <c r="V2173" s="1" t="s">
        <v>1285</v>
      </c>
      <c r="W2173" s="1">
        <v>10.84529</v>
      </c>
      <c r="X2173" s="1">
        <v>-83.840829999999997</v>
      </c>
    </row>
    <row r="2174" spans="1:25">
      <c r="A2174" s="1">
        <v>2173</v>
      </c>
      <c r="B2174" s="1" t="s">
        <v>1287</v>
      </c>
      <c r="C2174" s="1" t="s">
        <v>1080</v>
      </c>
      <c r="D2174" s="1">
        <v>10.973280000000001</v>
      </c>
      <c r="E2174" s="1">
        <v>-84.221519999999998</v>
      </c>
      <c r="F2174" s="1" t="s">
        <v>3823</v>
      </c>
      <c r="G2174" s="1">
        <v>9</v>
      </c>
      <c r="H2174" s="1" t="s">
        <v>21</v>
      </c>
      <c r="I2174" s="1" t="s">
        <v>22</v>
      </c>
      <c r="J2174" s="1">
        <v>2005</v>
      </c>
      <c r="K2174" s="1" t="s">
        <v>1199</v>
      </c>
      <c r="L2174" s="1" t="s">
        <v>24</v>
      </c>
      <c r="M2174" s="1" t="s">
        <v>3823</v>
      </c>
      <c r="N2174" s="1">
        <v>7</v>
      </c>
      <c r="O2174" s="1" t="s">
        <v>24</v>
      </c>
      <c r="P2174" s="1" t="s">
        <v>25</v>
      </c>
      <c r="Q2174" s="1">
        <v>2016</v>
      </c>
      <c r="R2174" s="1" t="s">
        <v>1288</v>
      </c>
      <c r="S2174" s="1" t="s">
        <v>21</v>
      </c>
      <c r="V2174" s="1" t="s">
        <v>1287</v>
      </c>
      <c r="W2174" s="1">
        <v>10.973280000000001</v>
      </c>
      <c r="X2174" s="1">
        <v>-84.221519999999998</v>
      </c>
    </row>
    <row r="2175" spans="1:25">
      <c r="A2175" s="1">
        <v>2174</v>
      </c>
      <c r="B2175" s="1" t="s">
        <v>1289</v>
      </c>
      <c r="C2175" s="1" t="s">
        <v>1080</v>
      </c>
      <c r="D2175" s="1">
        <v>12.88603</v>
      </c>
      <c r="E2175" s="1">
        <v>-83.754869999999997</v>
      </c>
      <c r="F2175" s="1" t="s">
        <v>3825</v>
      </c>
      <c r="G2175" s="1">
        <v>7</v>
      </c>
      <c r="H2175" s="1" t="s">
        <v>24</v>
      </c>
      <c r="I2175" s="1" t="s">
        <v>22</v>
      </c>
      <c r="J2175" s="1">
        <v>2005</v>
      </c>
      <c r="K2175" s="1" t="s">
        <v>1268</v>
      </c>
      <c r="L2175" s="1" t="s">
        <v>24</v>
      </c>
      <c r="M2175" s="1" t="s">
        <v>3824</v>
      </c>
      <c r="N2175" s="1">
        <v>6</v>
      </c>
      <c r="O2175" s="1" t="s">
        <v>24</v>
      </c>
      <c r="P2175" s="1" t="s">
        <v>25</v>
      </c>
      <c r="Q2175" s="1">
        <v>2016</v>
      </c>
      <c r="R2175" s="1" t="s">
        <v>1245</v>
      </c>
      <c r="S2175" s="1" t="s">
        <v>21</v>
      </c>
      <c r="V2175" s="1" t="s">
        <v>1289</v>
      </c>
      <c r="W2175" s="1">
        <v>12.88603</v>
      </c>
      <c r="X2175" s="1">
        <v>-83.754869999999997</v>
      </c>
    </row>
    <row r="2176" spans="1:25">
      <c r="A2176" s="1">
        <v>2175</v>
      </c>
      <c r="B2176" s="1" t="s">
        <v>1290</v>
      </c>
      <c r="C2176" s="1" t="s">
        <v>1080</v>
      </c>
      <c r="D2176" s="1">
        <v>11.610580000000001</v>
      </c>
      <c r="E2176" s="1">
        <v>-84.051860000000005</v>
      </c>
      <c r="F2176" s="1" t="s">
        <v>54</v>
      </c>
      <c r="H2176" s="1" t="s">
        <v>21</v>
      </c>
      <c r="I2176" s="1" t="s">
        <v>22</v>
      </c>
      <c r="J2176" s="1">
        <v>2005</v>
      </c>
      <c r="K2176" s="1" t="s">
        <v>1199</v>
      </c>
      <c r="L2176" s="1" t="s">
        <v>24</v>
      </c>
      <c r="M2176" s="1" t="s">
        <v>54</v>
      </c>
      <c r="O2176" s="1" t="s">
        <v>21</v>
      </c>
      <c r="P2176" s="1" t="s">
        <v>25</v>
      </c>
      <c r="Q2176" s="1">
        <v>2016</v>
      </c>
      <c r="R2176" s="1" t="s">
        <v>1291</v>
      </c>
      <c r="S2176" s="1" t="s">
        <v>21</v>
      </c>
      <c r="V2176" s="1" t="s">
        <v>1290</v>
      </c>
      <c r="W2176" s="1">
        <v>11.610580000000001</v>
      </c>
      <c r="X2176" s="1">
        <v>-84.051860000000005</v>
      </c>
    </row>
    <row r="2177" spans="1:24">
      <c r="A2177" s="1">
        <v>2176</v>
      </c>
      <c r="B2177" s="1" t="s">
        <v>1292</v>
      </c>
      <c r="C2177" s="1" t="s">
        <v>1080</v>
      </c>
      <c r="D2177" s="1">
        <v>12.885070000000001</v>
      </c>
      <c r="E2177" s="1">
        <v>-84.010189999999994</v>
      </c>
      <c r="F2177" s="1" t="s">
        <v>3822</v>
      </c>
      <c r="G2177" s="1">
        <v>6</v>
      </c>
      <c r="H2177" s="1" t="s">
        <v>21</v>
      </c>
      <c r="I2177" s="1" t="s">
        <v>22</v>
      </c>
      <c r="J2177" s="1">
        <v>2005</v>
      </c>
      <c r="K2177" s="1" t="s">
        <v>1202</v>
      </c>
      <c r="L2177" s="1" t="s">
        <v>24</v>
      </c>
      <c r="M2177" s="1" t="s">
        <v>686</v>
      </c>
      <c r="O2177" s="1" t="s">
        <v>21</v>
      </c>
      <c r="P2177" s="1" t="s">
        <v>25</v>
      </c>
      <c r="Q2177" s="1">
        <v>2016</v>
      </c>
      <c r="R2177" s="1" t="s">
        <v>1249</v>
      </c>
      <c r="V2177" s="1" t="s">
        <v>1292</v>
      </c>
      <c r="W2177" s="1">
        <v>12.885070000000001</v>
      </c>
      <c r="X2177" s="1">
        <v>-84.010189999999994</v>
      </c>
    </row>
    <row r="2178" spans="1:24">
      <c r="A2178" s="1">
        <v>2177</v>
      </c>
      <c r="B2178" s="1" t="s">
        <v>1293</v>
      </c>
      <c r="C2178" s="1" t="s">
        <v>1080</v>
      </c>
      <c r="D2178" s="1">
        <v>11.61064</v>
      </c>
      <c r="E2178" s="1">
        <v>-84.306929999999994</v>
      </c>
      <c r="F2178" s="1" t="s">
        <v>54</v>
      </c>
      <c r="H2178" s="1" t="s">
        <v>21</v>
      </c>
      <c r="I2178" s="1" t="s">
        <v>22</v>
      </c>
      <c r="J2178" s="1">
        <v>2005</v>
      </c>
      <c r="K2178" s="1" t="s">
        <v>1199</v>
      </c>
      <c r="L2178" s="1" t="s">
        <v>24</v>
      </c>
      <c r="M2178" s="1" t="s">
        <v>54</v>
      </c>
      <c r="O2178" s="1" t="s">
        <v>21</v>
      </c>
      <c r="P2178" s="1" t="s">
        <v>25</v>
      </c>
      <c r="Q2178" s="1">
        <v>2016</v>
      </c>
      <c r="R2178" s="1" t="s">
        <v>1294</v>
      </c>
      <c r="S2178" s="1" t="s">
        <v>21</v>
      </c>
      <c r="V2178" s="1" t="s">
        <v>1293</v>
      </c>
      <c r="W2178" s="1">
        <v>11.61064</v>
      </c>
      <c r="X2178" s="1">
        <v>-84.306929999999994</v>
      </c>
    </row>
    <row r="2179" spans="1:24">
      <c r="A2179" s="1">
        <v>2178</v>
      </c>
      <c r="B2179" s="1" t="s">
        <v>1295</v>
      </c>
      <c r="C2179" s="1" t="s">
        <v>1080</v>
      </c>
      <c r="D2179" s="1">
        <v>12.88603</v>
      </c>
      <c r="E2179" s="1">
        <v>-84.264880000000005</v>
      </c>
      <c r="F2179" s="1" t="s">
        <v>3822</v>
      </c>
      <c r="G2179" s="1">
        <v>6</v>
      </c>
      <c r="H2179" s="1" t="s">
        <v>21</v>
      </c>
      <c r="I2179" s="1" t="s">
        <v>22</v>
      </c>
      <c r="J2179" s="1">
        <v>2005</v>
      </c>
      <c r="K2179" s="1" t="s">
        <v>1199</v>
      </c>
      <c r="L2179" s="1" t="s">
        <v>24</v>
      </c>
      <c r="M2179" s="1" t="s">
        <v>3822</v>
      </c>
      <c r="N2179" s="1">
        <v>5</v>
      </c>
      <c r="O2179" s="1" t="s">
        <v>21</v>
      </c>
      <c r="P2179" s="1" t="s">
        <v>25</v>
      </c>
      <c r="Q2179" s="1">
        <v>2016</v>
      </c>
      <c r="R2179" s="1" t="s">
        <v>1296</v>
      </c>
      <c r="S2179" s="1" t="s">
        <v>21</v>
      </c>
      <c r="V2179" s="1" t="s">
        <v>1295</v>
      </c>
      <c r="W2179" s="1">
        <v>12.88603</v>
      </c>
      <c r="X2179" s="1">
        <v>-84.264880000000005</v>
      </c>
    </row>
    <row r="2180" spans="1:24">
      <c r="A2180" s="1">
        <v>2179</v>
      </c>
      <c r="B2180" s="1" t="s">
        <v>1297</v>
      </c>
      <c r="C2180" s="1" t="s">
        <v>1080</v>
      </c>
      <c r="D2180" s="1">
        <v>11.525650000000001</v>
      </c>
      <c r="E2180" s="1">
        <v>-83.882760000000005</v>
      </c>
      <c r="F2180" s="1" t="s">
        <v>3823</v>
      </c>
      <c r="G2180" s="1">
        <v>7</v>
      </c>
      <c r="H2180" s="1" t="s">
        <v>21</v>
      </c>
      <c r="I2180" s="1" t="s">
        <v>22</v>
      </c>
      <c r="J2180" s="1">
        <v>2005</v>
      </c>
      <c r="K2180" s="1" t="s">
        <v>1199</v>
      </c>
      <c r="L2180" s="1" t="s">
        <v>24</v>
      </c>
      <c r="M2180" s="1" t="s">
        <v>3822</v>
      </c>
      <c r="N2180" s="1">
        <v>5</v>
      </c>
      <c r="O2180" s="1" t="s">
        <v>21</v>
      </c>
      <c r="P2180" s="1" t="s">
        <v>25</v>
      </c>
      <c r="Q2180" s="1">
        <v>2016</v>
      </c>
      <c r="R2180" s="1" t="s">
        <v>1298</v>
      </c>
      <c r="S2180" s="1" t="s">
        <v>21</v>
      </c>
      <c r="V2180" s="1" t="s">
        <v>1297</v>
      </c>
      <c r="W2180" s="1">
        <v>11.525650000000001</v>
      </c>
      <c r="X2180" s="1">
        <v>-83.882760000000005</v>
      </c>
    </row>
    <row r="2181" spans="1:24">
      <c r="A2181" s="1">
        <v>2180</v>
      </c>
      <c r="B2181" s="1" t="s">
        <v>1299</v>
      </c>
      <c r="C2181" s="1" t="s">
        <v>1080</v>
      </c>
      <c r="D2181" s="1">
        <v>11.73714</v>
      </c>
      <c r="E2181" s="1">
        <v>-83.797250000000005</v>
      </c>
      <c r="F2181" s="1" t="s">
        <v>3823</v>
      </c>
      <c r="G2181" s="1">
        <v>7</v>
      </c>
      <c r="H2181" s="1" t="s">
        <v>21</v>
      </c>
      <c r="I2181" s="1" t="s">
        <v>22</v>
      </c>
      <c r="J2181" s="1">
        <v>2005</v>
      </c>
      <c r="K2181" s="1" t="s">
        <v>1199</v>
      </c>
      <c r="L2181" s="1" t="s">
        <v>24</v>
      </c>
      <c r="M2181" s="1" t="s">
        <v>3823</v>
      </c>
      <c r="N2181" s="1">
        <v>7</v>
      </c>
      <c r="O2181" s="1" t="s">
        <v>21</v>
      </c>
      <c r="P2181" s="1" t="s">
        <v>25</v>
      </c>
      <c r="Q2181" s="1">
        <v>2016</v>
      </c>
      <c r="R2181" s="1" t="s">
        <v>1264</v>
      </c>
      <c r="S2181" s="1" t="s">
        <v>21</v>
      </c>
      <c r="V2181" s="1" t="s">
        <v>1299</v>
      </c>
      <c r="W2181" s="1">
        <v>11.73714</v>
      </c>
      <c r="X2181" s="1">
        <v>-83.797250000000005</v>
      </c>
    </row>
    <row r="2182" spans="1:24">
      <c r="A2182" s="1">
        <v>2181</v>
      </c>
      <c r="B2182" s="1" t="s">
        <v>1300</v>
      </c>
      <c r="C2182" s="1" t="s">
        <v>1080</v>
      </c>
      <c r="D2182" s="1">
        <v>14.20208</v>
      </c>
      <c r="E2182" s="1">
        <v>-83.32911</v>
      </c>
      <c r="F2182" s="1" t="s">
        <v>3824</v>
      </c>
      <c r="G2182" s="1">
        <v>6</v>
      </c>
      <c r="H2182" s="1" t="s">
        <v>21</v>
      </c>
      <c r="I2182" s="1" t="s">
        <v>1091</v>
      </c>
      <c r="J2182" s="1">
        <v>2005</v>
      </c>
      <c r="L2182" s="1" t="s">
        <v>24</v>
      </c>
      <c r="M2182" s="1" t="s">
        <v>3824</v>
      </c>
      <c r="O2182" s="1" t="s">
        <v>24</v>
      </c>
      <c r="P2182" s="1" t="s">
        <v>25</v>
      </c>
      <c r="Q2182" s="1">
        <v>2016</v>
      </c>
      <c r="R2182" s="1" t="s">
        <v>1301</v>
      </c>
      <c r="S2182" s="1" t="s">
        <v>21</v>
      </c>
      <c r="V2182" s="1" t="s">
        <v>1300</v>
      </c>
      <c r="W2182" s="1">
        <v>14.20208</v>
      </c>
      <c r="X2182" s="1">
        <v>-83.32911</v>
      </c>
    </row>
    <row r="2183" spans="1:24">
      <c r="A2183" s="1">
        <v>2182</v>
      </c>
      <c r="B2183" s="1" t="s">
        <v>1302</v>
      </c>
      <c r="C2183" s="1" t="s">
        <v>1080</v>
      </c>
      <c r="D2183" s="1">
        <v>12.88524</v>
      </c>
      <c r="E2183" s="1">
        <v>-84.520169999999993</v>
      </c>
      <c r="F2183" s="1" t="s">
        <v>3823</v>
      </c>
      <c r="G2183" s="1">
        <v>8</v>
      </c>
      <c r="H2183" s="1" t="s">
        <v>21</v>
      </c>
      <c r="I2183" s="1" t="s">
        <v>22</v>
      </c>
      <c r="J2183" s="1">
        <v>2005</v>
      </c>
      <c r="K2183" s="1" t="s">
        <v>1303</v>
      </c>
      <c r="L2183" s="1" t="s">
        <v>24</v>
      </c>
      <c r="M2183" s="1" t="s">
        <v>3823</v>
      </c>
      <c r="N2183" s="1">
        <v>8</v>
      </c>
      <c r="O2183" s="1" t="s">
        <v>21</v>
      </c>
      <c r="P2183" s="1" t="s">
        <v>25</v>
      </c>
      <c r="Q2183" s="1">
        <v>2015</v>
      </c>
      <c r="R2183" s="1" t="s">
        <v>1304</v>
      </c>
      <c r="S2183" s="1" t="s">
        <v>21</v>
      </c>
      <c r="V2183" s="1" t="s">
        <v>1302</v>
      </c>
      <c r="W2183" s="1">
        <v>12.88524</v>
      </c>
      <c r="X2183" s="1">
        <v>-84.520169999999993</v>
      </c>
    </row>
    <row r="2184" spans="1:24">
      <c r="A2184" s="1">
        <v>2183</v>
      </c>
      <c r="B2184" s="1" t="s">
        <v>1305</v>
      </c>
      <c r="C2184" s="1" t="s">
        <v>1080</v>
      </c>
      <c r="D2184" s="1">
        <v>11.525700000000001</v>
      </c>
      <c r="E2184" s="1">
        <v>-84.137749999999997</v>
      </c>
      <c r="F2184" s="1" t="s">
        <v>54</v>
      </c>
      <c r="G2184" s="1">
        <v>2</v>
      </c>
      <c r="H2184" s="1" t="s">
        <v>21</v>
      </c>
      <c r="I2184" s="1" t="s">
        <v>22</v>
      </c>
      <c r="J2184" s="1">
        <v>2005</v>
      </c>
      <c r="K2184" s="1" t="s">
        <v>1268</v>
      </c>
      <c r="L2184" s="1" t="s">
        <v>24</v>
      </c>
      <c r="M2184" s="1" t="s">
        <v>54</v>
      </c>
      <c r="O2184" s="1" t="s">
        <v>24</v>
      </c>
      <c r="P2184" s="1" t="s">
        <v>25</v>
      </c>
      <c r="Q2184" s="1">
        <v>2015</v>
      </c>
      <c r="R2184" s="1" t="s">
        <v>1306</v>
      </c>
      <c r="S2184" s="1" t="s">
        <v>21</v>
      </c>
      <c r="V2184" s="1" t="s">
        <v>1305</v>
      </c>
      <c r="W2184" s="1">
        <v>11.525700000000001</v>
      </c>
      <c r="X2184" s="1">
        <v>-84.137749999999997</v>
      </c>
    </row>
    <row r="2185" spans="1:24">
      <c r="A2185" s="1">
        <v>2184</v>
      </c>
      <c r="B2185" s="1" t="s">
        <v>1307</v>
      </c>
      <c r="C2185" s="1" t="s">
        <v>1080</v>
      </c>
      <c r="D2185" s="1">
        <v>12.88603</v>
      </c>
      <c r="E2185" s="1">
        <v>-84.774900000000002</v>
      </c>
      <c r="F2185" s="1" t="s">
        <v>686</v>
      </c>
      <c r="H2185" s="1" t="s">
        <v>21</v>
      </c>
      <c r="I2185" s="1" t="s">
        <v>22</v>
      </c>
      <c r="J2185" s="1">
        <v>2005</v>
      </c>
      <c r="K2185" s="1" t="s">
        <v>1303</v>
      </c>
      <c r="L2185" s="1" t="s">
        <v>24</v>
      </c>
      <c r="M2185" s="1" t="s">
        <v>686</v>
      </c>
      <c r="O2185" s="1" t="s">
        <v>21</v>
      </c>
      <c r="P2185" s="1" t="s">
        <v>25</v>
      </c>
      <c r="Q2185" s="1">
        <v>2015</v>
      </c>
      <c r="R2185" s="1" t="s">
        <v>1260</v>
      </c>
      <c r="S2185" s="1" t="s">
        <v>21</v>
      </c>
      <c r="V2185" s="1" t="s">
        <v>1307</v>
      </c>
      <c r="W2185" s="1">
        <v>12.88603</v>
      </c>
      <c r="X2185" s="1">
        <v>-84.774900000000002</v>
      </c>
    </row>
    <row r="2186" spans="1:24">
      <c r="A2186" s="1">
        <v>2185</v>
      </c>
      <c r="B2186" s="1" t="s">
        <v>1308</v>
      </c>
      <c r="C2186" s="1" t="s">
        <v>1080</v>
      </c>
      <c r="D2186" s="1">
        <v>11.525729999999999</v>
      </c>
      <c r="E2186" s="1">
        <v>-84.392750000000007</v>
      </c>
      <c r="F2186" s="1" t="s">
        <v>686</v>
      </c>
      <c r="H2186" s="1" t="s">
        <v>21</v>
      </c>
      <c r="I2186" s="1" t="s">
        <v>22</v>
      </c>
      <c r="J2186" s="1">
        <v>2005</v>
      </c>
      <c r="K2186" s="1" t="s">
        <v>1199</v>
      </c>
      <c r="L2186" s="1" t="s">
        <v>24</v>
      </c>
      <c r="M2186" s="1" t="s">
        <v>686</v>
      </c>
      <c r="O2186" s="1" t="s">
        <v>21</v>
      </c>
      <c r="P2186" s="1" t="s">
        <v>25</v>
      </c>
      <c r="Q2186" s="1">
        <v>2016</v>
      </c>
      <c r="R2186" s="1" t="s">
        <v>1283</v>
      </c>
      <c r="S2186" s="1" t="s">
        <v>21</v>
      </c>
      <c r="V2186" s="1" t="s">
        <v>1308</v>
      </c>
      <c r="W2186" s="1">
        <v>11.525729999999999</v>
      </c>
      <c r="X2186" s="1">
        <v>-84.392750000000007</v>
      </c>
    </row>
    <row r="2187" spans="1:24">
      <c r="A2187" s="1">
        <v>2186</v>
      </c>
      <c r="B2187" s="1" t="s">
        <v>1309</v>
      </c>
      <c r="C2187" s="1" t="s">
        <v>1080</v>
      </c>
      <c r="D2187" s="1">
        <v>12.885400000000001</v>
      </c>
      <c r="E2187" s="1">
        <v>-85.030150000000006</v>
      </c>
      <c r="F2187" s="1" t="s">
        <v>3822</v>
      </c>
      <c r="G2187" s="1">
        <v>5</v>
      </c>
      <c r="H2187" s="1" t="s">
        <v>21</v>
      </c>
      <c r="I2187" s="1" t="s">
        <v>22</v>
      </c>
      <c r="J2187" s="1">
        <v>2003</v>
      </c>
      <c r="K2187" s="1" t="s">
        <v>1209</v>
      </c>
      <c r="L2187" s="1" t="s">
        <v>24</v>
      </c>
      <c r="M2187" s="1" t="s">
        <v>3822</v>
      </c>
      <c r="N2187" s="1">
        <v>3</v>
      </c>
      <c r="O2187" s="1" t="s">
        <v>21</v>
      </c>
      <c r="P2187" s="1" t="s">
        <v>25</v>
      </c>
      <c r="Q2187" s="1">
        <v>2016</v>
      </c>
      <c r="R2187" s="1" t="s">
        <v>1310</v>
      </c>
      <c r="S2187" s="1" t="s">
        <v>21</v>
      </c>
      <c r="V2187" s="1" t="s">
        <v>1309</v>
      </c>
      <c r="W2187" s="1">
        <v>12.885400000000001</v>
      </c>
      <c r="X2187" s="1">
        <v>-85.030150000000006</v>
      </c>
    </row>
    <row r="2188" spans="1:24">
      <c r="A2188" s="1">
        <v>2187</v>
      </c>
      <c r="B2188" s="1" t="s">
        <v>1311</v>
      </c>
      <c r="C2188" s="1" t="s">
        <v>1080</v>
      </c>
      <c r="D2188" s="1">
        <v>11.44059</v>
      </c>
      <c r="E2188" s="1">
        <v>-83.966880000000003</v>
      </c>
      <c r="F2188" s="1" t="s">
        <v>3823</v>
      </c>
      <c r="G2188" s="1">
        <v>8</v>
      </c>
      <c r="H2188" s="1" t="s">
        <v>21</v>
      </c>
      <c r="I2188" s="1" t="s">
        <v>22</v>
      </c>
      <c r="J2188" s="1">
        <v>2005</v>
      </c>
      <c r="K2188" s="1" t="s">
        <v>1199</v>
      </c>
      <c r="L2188" s="1" t="s">
        <v>24</v>
      </c>
      <c r="M2188" s="1" t="s">
        <v>3823</v>
      </c>
      <c r="N2188" s="1">
        <v>7</v>
      </c>
      <c r="O2188" s="1" t="s">
        <v>21</v>
      </c>
      <c r="P2188" s="1" t="s">
        <v>25</v>
      </c>
      <c r="Q2188" s="1">
        <v>2016</v>
      </c>
      <c r="R2188" s="1" t="s">
        <v>1312</v>
      </c>
      <c r="S2188" s="1" t="s">
        <v>21</v>
      </c>
      <c r="V2188" s="1" t="s">
        <v>1311</v>
      </c>
      <c r="W2188" s="1">
        <v>11.44059</v>
      </c>
      <c r="X2188" s="1">
        <v>-83.966880000000003</v>
      </c>
    </row>
    <row r="2189" spans="1:24">
      <c r="A2189" s="1">
        <v>2188</v>
      </c>
      <c r="B2189" s="1" t="s">
        <v>1313</v>
      </c>
      <c r="C2189" s="1" t="s">
        <v>1080</v>
      </c>
      <c r="D2189" s="1">
        <v>11.440630000000001</v>
      </c>
      <c r="E2189" s="1">
        <v>-84.221950000000007</v>
      </c>
      <c r="F2189" s="1" t="s">
        <v>3823</v>
      </c>
      <c r="G2189" s="1">
        <v>9</v>
      </c>
      <c r="H2189" s="1" t="s">
        <v>21</v>
      </c>
      <c r="I2189" s="1" t="s">
        <v>22</v>
      </c>
      <c r="J2189" s="1">
        <v>2005</v>
      </c>
      <c r="K2189" s="1" t="s">
        <v>1199</v>
      </c>
      <c r="L2189" s="1" t="s">
        <v>24</v>
      </c>
      <c r="M2189" s="1" t="s">
        <v>216</v>
      </c>
      <c r="O2189" s="1" t="s">
        <v>21</v>
      </c>
      <c r="P2189" s="1" t="s">
        <v>25</v>
      </c>
      <c r="Q2189" s="1">
        <v>2016</v>
      </c>
      <c r="R2189" s="1" t="s">
        <v>1314</v>
      </c>
      <c r="S2189" s="1" t="s">
        <v>21</v>
      </c>
      <c r="V2189" s="1" t="s">
        <v>1313</v>
      </c>
      <c r="W2189" s="1">
        <v>11.440630000000001</v>
      </c>
      <c r="X2189" s="1">
        <v>-84.221950000000007</v>
      </c>
    </row>
    <row r="2190" spans="1:24">
      <c r="A2190" s="1">
        <v>2189</v>
      </c>
      <c r="B2190" s="1" t="s">
        <v>1315</v>
      </c>
      <c r="C2190" s="1" t="s">
        <v>1080</v>
      </c>
      <c r="D2190" s="1">
        <v>11.355689999999999</v>
      </c>
      <c r="E2190" s="1">
        <v>-84.052779999999998</v>
      </c>
      <c r="F2190" s="1" t="s">
        <v>3823</v>
      </c>
      <c r="G2190" s="1">
        <v>9</v>
      </c>
      <c r="H2190" s="1" t="s">
        <v>21</v>
      </c>
      <c r="I2190" s="1" t="s">
        <v>22</v>
      </c>
      <c r="J2190" s="1">
        <v>2005</v>
      </c>
      <c r="K2190" s="1" t="s">
        <v>1199</v>
      </c>
      <c r="L2190" s="1" t="s">
        <v>24</v>
      </c>
      <c r="M2190" s="1" t="s">
        <v>3822</v>
      </c>
      <c r="N2190" s="1">
        <v>6</v>
      </c>
      <c r="O2190" s="1" t="s">
        <v>21</v>
      </c>
      <c r="P2190" s="1" t="s">
        <v>25</v>
      </c>
      <c r="Q2190" s="1">
        <v>2016</v>
      </c>
      <c r="R2190" s="1" t="s">
        <v>1312</v>
      </c>
      <c r="S2190" s="1" t="s">
        <v>21</v>
      </c>
      <c r="V2190" s="1" t="s">
        <v>1315</v>
      </c>
      <c r="W2190" s="1">
        <v>11.355689999999999</v>
      </c>
      <c r="X2190" s="1">
        <v>-84.052779999999998</v>
      </c>
    </row>
    <row r="2191" spans="1:24">
      <c r="A2191" s="1">
        <v>2190</v>
      </c>
      <c r="B2191" s="1" t="s">
        <v>1316</v>
      </c>
      <c r="C2191" s="1" t="s">
        <v>1080</v>
      </c>
      <c r="D2191" s="1">
        <v>11.355740000000001</v>
      </c>
      <c r="E2191" s="1">
        <v>-84.307770000000005</v>
      </c>
      <c r="F2191" s="1" t="s">
        <v>54</v>
      </c>
      <c r="H2191" s="1" t="s">
        <v>21</v>
      </c>
      <c r="I2191" s="1" t="s">
        <v>22</v>
      </c>
      <c r="J2191" s="1">
        <v>2005</v>
      </c>
      <c r="K2191" s="1" t="s">
        <v>1199</v>
      </c>
      <c r="L2191" s="1" t="s">
        <v>24</v>
      </c>
      <c r="M2191" s="1" t="s">
        <v>3822</v>
      </c>
      <c r="N2191" s="1">
        <v>4</v>
      </c>
      <c r="O2191" s="1" t="s">
        <v>21</v>
      </c>
      <c r="P2191" s="1" t="s">
        <v>25</v>
      </c>
      <c r="Q2191" s="1">
        <v>2016</v>
      </c>
      <c r="R2191" s="1" t="s">
        <v>1314</v>
      </c>
      <c r="S2191" s="1" t="s">
        <v>21</v>
      </c>
      <c r="V2191" s="1" t="s">
        <v>1316</v>
      </c>
      <c r="W2191" s="1">
        <v>11.355740000000001</v>
      </c>
      <c r="X2191" s="1">
        <v>-84.307770000000005</v>
      </c>
    </row>
    <row r="2192" spans="1:24">
      <c r="A2192" s="1">
        <v>2191</v>
      </c>
      <c r="B2192" s="1" t="s">
        <v>1317</v>
      </c>
      <c r="C2192" s="1" t="s">
        <v>1080</v>
      </c>
      <c r="D2192" s="1">
        <v>11.2706</v>
      </c>
      <c r="E2192" s="1">
        <v>-83.966909999999999</v>
      </c>
      <c r="F2192" s="1" t="s">
        <v>3823</v>
      </c>
      <c r="G2192" s="1">
        <v>8</v>
      </c>
      <c r="H2192" s="1" t="s">
        <v>21</v>
      </c>
      <c r="I2192" s="1" t="s">
        <v>22</v>
      </c>
      <c r="J2192" s="1">
        <v>2005</v>
      </c>
      <c r="K2192" s="1" t="s">
        <v>1199</v>
      </c>
      <c r="L2192" s="1" t="s">
        <v>24</v>
      </c>
      <c r="M2192" s="1" t="s">
        <v>3822</v>
      </c>
      <c r="N2192" s="1">
        <v>5</v>
      </c>
      <c r="O2192" s="1" t="s">
        <v>21</v>
      </c>
      <c r="P2192" s="1" t="s">
        <v>25</v>
      </c>
      <c r="Q2192" s="1">
        <v>2016</v>
      </c>
      <c r="R2192" s="1" t="s">
        <v>1318</v>
      </c>
      <c r="S2192" s="1" t="s">
        <v>21</v>
      </c>
      <c r="V2192" s="1" t="s">
        <v>1317</v>
      </c>
      <c r="W2192" s="1">
        <v>11.2706</v>
      </c>
      <c r="X2192" s="1">
        <v>-83.966909999999999</v>
      </c>
    </row>
    <row r="2193" spans="1:25">
      <c r="A2193" s="1">
        <v>2192</v>
      </c>
      <c r="B2193" s="1" t="s">
        <v>1319</v>
      </c>
      <c r="C2193" s="1" t="s">
        <v>1080</v>
      </c>
      <c r="D2193" s="1">
        <v>11.27065</v>
      </c>
      <c r="E2193" s="1">
        <v>-84.221990000000005</v>
      </c>
      <c r="F2193" s="1" t="s">
        <v>3822</v>
      </c>
      <c r="G2193" s="1">
        <v>6</v>
      </c>
      <c r="H2193" s="1" t="s">
        <v>21</v>
      </c>
      <c r="I2193" s="1" t="s">
        <v>22</v>
      </c>
      <c r="J2193" s="1">
        <v>2005</v>
      </c>
      <c r="K2193" s="1" t="s">
        <v>1199</v>
      </c>
      <c r="L2193" s="1" t="s">
        <v>24</v>
      </c>
      <c r="M2193" s="1" t="s">
        <v>3822</v>
      </c>
      <c r="N2193" s="1">
        <v>5</v>
      </c>
      <c r="O2193" s="1" t="s">
        <v>24</v>
      </c>
      <c r="P2193" s="1" t="s">
        <v>25</v>
      </c>
      <c r="Q2193" s="1">
        <v>2016</v>
      </c>
      <c r="R2193" s="1" t="s">
        <v>1320</v>
      </c>
      <c r="S2193" s="1" t="s">
        <v>21</v>
      </c>
      <c r="V2193" s="1" t="s">
        <v>1319</v>
      </c>
      <c r="W2193" s="1">
        <v>11.27065</v>
      </c>
      <c r="X2193" s="1">
        <v>-84.221990000000005</v>
      </c>
    </row>
    <row r="2194" spans="1:25">
      <c r="A2194" s="1">
        <v>2193</v>
      </c>
      <c r="B2194" s="1" t="s">
        <v>1321</v>
      </c>
      <c r="C2194" s="1" t="s">
        <v>1080</v>
      </c>
      <c r="D2194" s="1">
        <v>11.18573</v>
      </c>
      <c r="E2194" s="1">
        <v>-84.137799999999999</v>
      </c>
      <c r="F2194" s="1" t="s">
        <v>3823</v>
      </c>
      <c r="G2194" s="1">
        <v>8</v>
      </c>
      <c r="H2194" s="1" t="s">
        <v>21</v>
      </c>
      <c r="I2194" s="1" t="s">
        <v>22</v>
      </c>
      <c r="J2194" s="1">
        <v>2005</v>
      </c>
      <c r="K2194" s="1" t="s">
        <v>1199</v>
      </c>
      <c r="L2194" s="1" t="s">
        <v>24</v>
      </c>
      <c r="M2194" s="1" t="s">
        <v>3823</v>
      </c>
      <c r="N2194" s="1">
        <v>7</v>
      </c>
      <c r="O2194" s="1" t="s">
        <v>21</v>
      </c>
      <c r="P2194" s="1" t="s">
        <v>25</v>
      </c>
      <c r="Q2194" s="1">
        <v>2016</v>
      </c>
      <c r="R2194" s="1" t="s">
        <v>1318</v>
      </c>
      <c r="S2194" s="1" t="s">
        <v>21</v>
      </c>
      <c r="V2194" s="1" t="s">
        <v>1321</v>
      </c>
      <c r="W2194" s="1">
        <v>11.18573</v>
      </c>
      <c r="X2194" s="1">
        <v>-84.137799999999999</v>
      </c>
    </row>
    <row r="2195" spans="1:25">
      <c r="A2195" s="1">
        <v>2194</v>
      </c>
      <c r="B2195" s="1" t="s">
        <v>1322</v>
      </c>
      <c r="C2195" s="1" t="s">
        <v>1080</v>
      </c>
      <c r="D2195" s="1">
        <v>11.738110000000001</v>
      </c>
      <c r="E2195" s="1">
        <v>-84.052279999999996</v>
      </c>
      <c r="F2195" s="1" t="s">
        <v>3822</v>
      </c>
      <c r="G2195" s="1">
        <v>6</v>
      </c>
      <c r="H2195" s="1" t="s">
        <v>21</v>
      </c>
      <c r="I2195" s="1" t="s">
        <v>22</v>
      </c>
      <c r="J2195" s="1">
        <v>2005</v>
      </c>
      <c r="K2195" s="1" t="s">
        <v>1199</v>
      </c>
      <c r="L2195" s="1" t="s">
        <v>24</v>
      </c>
      <c r="M2195" s="1" t="s">
        <v>3823</v>
      </c>
      <c r="N2195" s="1">
        <v>7</v>
      </c>
      <c r="O2195" s="1" t="s">
        <v>21</v>
      </c>
      <c r="P2195" s="1" t="s">
        <v>25</v>
      </c>
      <c r="Q2195" s="1">
        <v>2016</v>
      </c>
      <c r="R2195" s="1" t="s">
        <v>1318</v>
      </c>
      <c r="S2195" s="1" t="s">
        <v>21</v>
      </c>
      <c r="V2195" s="1" t="s">
        <v>1322</v>
      </c>
      <c r="W2195" s="1">
        <v>11.738110000000001</v>
      </c>
      <c r="X2195" s="1">
        <v>-84.052279999999996</v>
      </c>
    </row>
    <row r="2196" spans="1:25">
      <c r="A2196" s="1">
        <v>2195</v>
      </c>
      <c r="B2196" s="1" t="s">
        <v>1323</v>
      </c>
      <c r="C2196" s="1" t="s">
        <v>1080</v>
      </c>
      <c r="D2196" s="1">
        <v>11.18576</v>
      </c>
      <c r="E2196" s="1">
        <v>-84.392799999999994</v>
      </c>
      <c r="F2196" s="1" t="s">
        <v>54</v>
      </c>
      <c r="H2196" s="1" t="s">
        <v>21</v>
      </c>
      <c r="I2196" s="1" t="s">
        <v>22</v>
      </c>
      <c r="J2196" s="1">
        <v>2005</v>
      </c>
      <c r="K2196" s="1" t="s">
        <v>1199</v>
      </c>
      <c r="L2196" s="1" t="s">
        <v>24</v>
      </c>
      <c r="M2196" s="1" t="s">
        <v>54</v>
      </c>
      <c r="O2196" s="1" t="s">
        <v>21</v>
      </c>
      <c r="P2196" s="1" t="s">
        <v>25</v>
      </c>
      <c r="Q2196" s="1">
        <v>2016</v>
      </c>
      <c r="R2196" s="1" t="s">
        <v>1324</v>
      </c>
      <c r="S2196" s="1" t="s">
        <v>21</v>
      </c>
      <c r="V2196" s="1" t="s">
        <v>1323</v>
      </c>
      <c r="W2196" s="1">
        <v>11.18576</v>
      </c>
      <c r="X2196" s="1">
        <v>-84.392799999999994</v>
      </c>
    </row>
    <row r="2197" spans="1:25">
      <c r="A2197" s="1">
        <v>2196</v>
      </c>
      <c r="B2197" s="1" t="s">
        <v>1325</v>
      </c>
      <c r="C2197" s="1" t="s">
        <v>1080</v>
      </c>
      <c r="D2197" s="1">
        <v>11.10059</v>
      </c>
      <c r="E2197" s="1">
        <v>-83.881929999999997</v>
      </c>
      <c r="F2197" s="1" t="s">
        <v>3823</v>
      </c>
      <c r="G2197" s="1">
        <v>9</v>
      </c>
      <c r="H2197" s="1" t="s">
        <v>21</v>
      </c>
      <c r="I2197" s="1" t="s">
        <v>22</v>
      </c>
      <c r="J2197" s="1">
        <v>2005</v>
      </c>
      <c r="K2197" s="1" t="s">
        <v>1199</v>
      </c>
      <c r="L2197" s="1" t="s">
        <v>24</v>
      </c>
      <c r="M2197" s="1" t="s">
        <v>3823</v>
      </c>
      <c r="N2197" s="1">
        <v>9</v>
      </c>
      <c r="O2197" s="1" t="s">
        <v>21</v>
      </c>
      <c r="P2197" s="1" t="s">
        <v>1091</v>
      </c>
      <c r="Q2197" s="1">
        <v>2015</v>
      </c>
      <c r="S2197" s="1" t="s">
        <v>21</v>
      </c>
      <c r="V2197" s="1" t="s">
        <v>1325</v>
      </c>
      <c r="W2197" s="1">
        <v>11.10059</v>
      </c>
      <c r="X2197" s="1">
        <v>-83.881929999999997</v>
      </c>
    </row>
    <row r="2198" spans="1:25">
      <c r="A2198" s="1">
        <v>2197</v>
      </c>
      <c r="B2198" s="1" t="s">
        <v>1326</v>
      </c>
      <c r="C2198" s="1" t="s">
        <v>1080</v>
      </c>
      <c r="D2198" s="1">
        <v>11.10066</v>
      </c>
      <c r="E2198" s="1">
        <v>-84.137</v>
      </c>
      <c r="F2198" s="1" t="s">
        <v>3823</v>
      </c>
      <c r="G2198" s="1">
        <v>8</v>
      </c>
      <c r="H2198" s="1" t="s">
        <v>21</v>
      </c>
      <c r="I2198" s="1" t="s">
        <v>22</v>
      </c>
      <c r="J2198" s="1">
        <v>2005</v>
      </c>
      <c r="K2198" s="1" t="s">
        <v>1199</v>
      </c>
      <c r="L2198" s="1" t="s">
        <v>24</v>
      </c>
      <c r="M2198" s="1" t="s">
        <v>223</v>
      </c>
      <c r="O2198" s="1" t="s">
        <v>21</v>
      </c>
      <c r="P2198" s="1" t="s">
        <v>25</v>
      </c>
      <c r="Q2198" s="1">
        <v>2015</v>
      </c>
      <c r="R2198" s="1" t="s">
        <v>1327</v>
      </c>
      <c r="S2198" s="1" t="s">
        <v>21</v>
      </c>
      <c r="V2198" s="1" t="s">
        <v>1326</v>
      </c>
      <c r="W2198" s="1">
        <v>11.10066</v>
      </c>
      <c r="X2198" s="1">
        <v>-84.137</v>
      </c>
      <c r="Y2198" s="1" t="s">
        <v>3874</v>
      </c>
    </row>
    <row r="2199" spans="1:25">
      <c r="A2199" s="1">
        <v>2198</v>
      </c>
      <c r="B2199" s="1" t="s">
        <v>1328</v>
      </c>
      <c r="C2199" s="1" t="s">
        <v>1080</v>
      </c>
      <c r="D2199" s="1">
        <v>11.1007</v>
      </c>
      <c r="E2199" s="1">
        <v>-84.392070000000004</v>
      </c>
      <c r="F2199" s="1" t="s">
        <v>3823</v>
      </c>
      <c r="G2199" s="1">
        <v>8</v>
      </c>
      <c r="H2199" s="1" t="s">
        <v>21</v>
      </c>
      <c r="I2199" s="1" t="s">
        <v>22</v>
      </c>
      <c r="J2199" s="1">
        <v>2005</v>
      </c>
      <c r="K2199" s="1" t="s">
        <v>1199</v>
      </c>
      <c r="L2199" s="1" t="s">
        <v>24</v>
      </c>
      <c r="M2199" s="1" t="s">
        <v>3823</v>
      </c>
      <c r="N2199" s="1">
        <v>7</v>
      </c>
      <c r="O2199" s="1" t="s">
        <v>21</v>
      </c>
      <c r="P2199" s="1" t="s">
        <v>25</v>
      </c>
      <c r="Q2199" s="1">
        <v>2016</v>
      </c>
      <c r="R2199" s="1" t="s">
        <v>1324</v>
      </c>
      <c r="S2199" s="1" t="s">
        <v>21</v>
      </c>
      <c r="V2199" s="1" t="s">
        <v>1328</v>
      </c>
      <c r="W2199" s="1">
        <v>11.1007</v>
      </c>
      <c r="X2199" s="1">
        <v>-84.392070000000004</v>
      </c>
    </row>
    <row r="2200" spans="1:25">
      <c r="A2200" s="1">
        <v>2199</v>
      </c>
      <c r="B2200" s="1" t="s">
        <v>1329</v>
      </c>
      <c r="C2200" s="1" t="s">
        <v>1080</v>
      </c>
      <c r="D2200" s="1">
        <v>11.015700000000001</v>
      </c>
      <c r="E2200" s="1">
        <v>-83.882829999999998</v>
      </c>
      <c r="F2200" s="1" t="s">
        <v>3822</v>
      </c>
      <c r="G2200" s="1">
        <v>6</v>
      </c>
      <c r="H2200" s="1" t="s">
        <v>61</v>
      </c>
      <c r="I2200" s="1" t="s">
        <v>22</v>
      </c>
      <c r="J2200" s="1">
        <v>2005</v>
      </c>
      <c r="K2200" s="1" t="s">
        <v>1199</v>
      </c>
      <c r="L2200" s="1" t="s">
        <v>24</v>
      </c>
      <c r="M2200" s="1" t="s">
        <v>223</v>
      </c>
      <c r="O2200" s="1" t="s">
        <v>21</v>
      </c>
      <c r="P2200" s="1" t="s">
        <v>25</v>
      </c>
      <c r="Q2200" s="1">
        <v>2016</v>
      </c>
      <c r="R2200" s="1" t="s">
        <v>1330</v>
      </c>
      <c r="S2200" s="1" t="s">
        <v>21</v>
      </c>
      <c r="V2200" s="1" t="s">
        <v>1329</v>
      </c>
      <c r="W2200" s="1">
        <v>11.015700000000001</v>
      </c>
      <c r="X2200" s="1">
        <v>-83.882829999999998</v>
      </c>
      <c r="Y2200" s="1" t="s">
        <v>3874</v>
      </c>
    </row>
    <row r="2201" spans="1:25">
      <c r="A2201" s="1">
        <v>2200</v>
      </c>
      <c r="B2201" s="1" t="s">
        <v>1331</v>
      </c>
      <c r="C2201" s="1" t="s">
        <v>1080</v>
      </c>
      <c r="D2201" s="1">
        <v>12.799849999999999</v>
      </c>
      <c r="E2201" s="1">
        <v>-83.669160000000005</v>
      </c>
      <c r="F2201" s="1" t="s">
        <v>3823</v>
      </c>
      <c r="G2201" s="1">
        <v>9</v>
      </c>
      <c r="H2201" s="1" t="s">
        <v>21</v>
      </c>
      <c r="I2201" s="1" t="s">
        <v>22</v>
      </c>
      <c r="J2201" s="1">
        <v>2005</v>
      </c>
      <c r="K2201" s="1" t="s">
        <v>1202</v>
      </c>
      <c r="L2201" s="1" t="s">
        <v>24</v>
      </c>
      <c r="M2201" s="1" t="s">
        <v>3823</v>
      </c>
      <c r="O2201" s="1" t="s">
        <v>21</v>
      </c>
      <c r="P2201" s="1" t="s">
        <v>25</v>
      </c>
      <c r="Q2201" s="1">
        <v>2016</v>
      </c>
      <c r="R2201" s="1" t="s">
        <v>1332</v>
      </c>
      <c r="S2201" s="1" t="s">
        <v>21</v>
      </c>
      <c r="V2201" s="1" t="s">
        <v>1331</v>
      </c>
      <c r="W2201" s="1">
        <v>12.799849999999999</v>
      </c>
      <c r="X2201" s="1">
        <v>-83.669160000000005</v>
      </c>
    </row>
    <row r="2202" spans="1:25">
      <c r="A2202" s="1">
        <v>2201</v>
      </c>
      <c r="B2202" s="1" t="s">
        <v>1333</v>
      </c>
      <c r="C2202" s="1" t="s">
        <v>1080</v>
      </c>
      <c r="D2202" s="1">
        <v>11.015750000000001</v>
      </c>
      <c r="E2202" s="1">
        <v>-84.137820000000005</v>
      </c>
      <c r="F2202" s="1" t="s">
        <v>3823</v>
      </c>
      <c r="G2202" s="1">
        <v>9</v>
      </c>
      <c r="H2202" s="1" t="s">
        <v>21</v>
      </c>
      <c r="I2202" s="1" t="s">
        <v>22</v>
      </c>
      <c r="J2202" s="1">
        <v>2005</v>
      </c>
      <c r="K2202" s="1" t="s">
        <v>1199</v>
      </c>
      <c r="L2202" s="1" t="s">
        <v>24</v>
      </c>
      <c r="M2202" s="1" t="s">
        <v>3823</v>
      </c>
      <c r="N2202" s="1">
        <v>7</v>
      </c>
      <c r="O2202" s="1" t="s">
        <v>21</v>
      </c>
      <c r="P2202" s="1" t="s">
        <v>25</v>
      </c>
      <c r="Q2202" s="1">
        <v>2016</v>
      </c>
      <c r="R2202" s="1" t="s">
        <v>1334</v>
      </c>
      <c r="S2202" s="1" t="s">
        <v>21</v>
      </c>
      <c r="V2202" s="1" t="s">
        <v>1333</v>
      </c>
      <c r="W2202" s="1">
        <v>11.015750000000001</v>
      </c>
      <c r="X2202" s="1">
        <v>-84.137820000000005</v>
      </c>
    </row>
    <row r="2203" spans="1:25">
      <c r="A2203" s="1">
        <v>2202</v>
      </c>
      <c r="B2203" s="1" t="s">
        <v>1335</v>
      </c>
      <c r="C2203" s="1" t="s">
        <v>1080</v>
      </c>
      <c r="D2203" s="1">
        <v>12.799910000000001</v>
      </c>
      <c r="E2203" s="1">
        <v>-83.839209999999994</v>
      </c>
      <c r="F2203" s="1" t="s">
        <v>3823</v>
      </c>
      <c r="G2203" s="1">
        <v>8</v>
      </c>
      <c r="H2203" s="1" t="s">
        <v>21</v>
      </c>
      <c r="I2203" s="1" t="s">
        <v>22</v>
      </c>
      <c r="J2203" s="1">
        <v>2005</v>
      </c>
      <c r="K2203" s="1" t="s">
        <v>1202</v>
      </c>
      <c r="L2203" s="1" t="s">
        <v>24</v>
      </c>
      <c r="M2203" s="1" t="s">
        <v>3822</v>
      </c>
      <c r="N2203" s="1">
        <v>6</v>
      </c>
      <c r="O2203" s="1" t="s">
        <v>21</v>
      </c>
      <c r="P2203" s="1" t="s">
        <v>25</v>
      </c>
      <c r="Q2203" s="1">
        <v>2015</v>
      </c>
      <c r="R2203" s="1" t="s">
        <v>1336</v>
      </c>
      <c r="S2203" s="1" t="s">
        <v>21</v>
      </c>
      <c r="V2203" s="1" t="s">
        <v>1335</v>
      </c>
      <c r="W2203" s="1">
        <v>12.799910000000001</v>
      </c>
      <c r="X2203" s="1">
        <v>-83.839209999999994</v>
      </c>
    </row>
    <row r="2204" spans="1:25">
      <c r="A2204" s="1">
        <v>2203</v>
      </c>
      <c r="B2204" s="1" t="s">
        <v>1337</v>
      </c>
      <c r="C2204" s="1" t="s">
        <v>1080</v>
      </c>
      <c r="D2204" s="1">
        <v>11.01577</v>
      </c>
      <c r="E2204" s="1">
        <v>-84.39282</v>
      </c>
      <c r="F2204" s="1" t="s">
        <v>216</v>
      </c>
      <c r="H2204" s="1" t="s">
        <v>21</v>
      </c>
      <c r="I2204" s="1" t="s">
        <v>22</v>
      </c>
      <c r="J2204" s="1">
        <v>2005</v>
      </c>
      <c r="K2204" s="1" t="s">
        <v>1199</v>
      </c>
      <c r="L2204" s="1" t="s">
        <v>24</v>
      </c>
      <c r="M2204" s="1" t="s">
        <v>3822</v>
      </c>
      <c r="N2204" s="1">
        <v>5</v>
      </c>
      <c r="O2204" s="1" t="s">
        <v>24</v>
      </c>
      <c r="P2204" s="1" t="s">
        <v>25</v>
      </c>
      <c r="Q2204" s="1">
        <v>2016</v>
      </c>
      <c r="R2204" s="1" t="s">
        <v>1338</v>
      </c>
      <c r="S2204" s="1" t="s">
        <v>21</v>
      </c>
      <c r="V2204" s="1" t="s">
        <v>1337</v>
      </c>
      <c r="W2204" s="1">
        <v>11.01577</v>
      </c>
      <c r="X2204" s="1">
        <v>-84.39282</v>
      </c>
    </row>
    <row r="2205" spans="1:25">
      <c r="A2205" s="1">
        <v>2204</v>
      </c>
      <c r="B2205" s="1" t="s">
        <v>1339</v>
      </c>
      <c r="C2205" s="1" t="s">
        <v>1080</v>
      </c>
      <c r="D2205" s="1">
        <v>12.800929999999999</v>
      </c>
      <c r="E2205" s="1">
        <v>-84.093909999999994</v>
      </c>
      <c r="F2205" s="1" t="s">
        <v>3823</v>
      </c>
      <c r="G2205" s="1">
        <v>7</v>
      </c>
      <c r="H2205" s="1" t="s">
        <v>21</v>
      </c>
      <c r="I2205" s="1" t="s">
        <v>22</v>
      </c>
      <c r="J2205" s="1">
        <v>2005</v>
      </c>
      <c r="K2205" s="1" t="s">
        <v>1199</v>
      </c>
      <c r="L2205" s="1" t="s">
        <v>24</v>
      </c>
      <c r="M2205" s="1" t="s">
        <v>216</v>
      </c>
      <c r="O2205" s="1" t="s">
        <v>21</v>
      </c>
      <c r="P2205" s="1" t="s">
        <v>25</v>
      </c>
      <c r="Q2205" s="1">
        <v>2016</v>
      </c>
      <c r="R2205" s="1" t="s">
        <v>1340</v>
      </c>
      <c r="S2205" s="1" t="s">
        <v>21</v>
      </c>
      <c r="V2205" s="1" t="s">
        <v>1339</v>
      </c>
      <c r="W2205" s="1">
        <v>12.800929999999999</v>
      </c>
      <c r="X2205" s="1">
        <v>-84.093909999999994</v>
      </c>
    </row>
    <row r="2206" spans="1:25">
      <c r="A2206" s="1">
        <v>2205</v>
      </c>
      <c r="B2206" s="1" t="s">
        <v>1341</v>
      </c>
      <c r="C2206" s="1" t="s">
        <v>1080</v>
      </c>
      <c r="D2206" s="1">
        <v>10.93064</v>
      </c>
      <c r="E2206" s="1">
        <v>-83.966989999999996</v>
      </c>
      <c r="F2206" s="1" t="s">
        <v>3823</v>
      </c>
      <c r="G2206" s="1">
        <v>7</v>
      </c>
      <c r="H2206" s="1" t="s">
        <v>21</v>
      </c>
      <c r="I2206" s="1" t="s">
        <v>22</v>
      </c>
      <c r="J2206" s="1">
        <v>2007</v>
      </c>
      <c r="K2206" s="1" t="s">
        <v>1342</v>
      </c>
      <c r="L2206" s="1" t="s">
        <v>24</v>
      </c>
      <c r="M2206" s="1" t="s">
        <v>223</v>
      </c>
      <c r="O2206" s="1" t="s">
        <v>21</v>
      </c>
      <c r="P2206" s="1" t="s">
        <v>25</v>
      </c>
      <c r="Q2206" s="1">
        <v>2016</v>
      </c>
      <c r="R2206" s="1" t="s">
        <v>1343</v>
      </c>
      <c r="S2206" s="1" t="s">
        <v>21</v>
      </c>
      <c r="V2206" s="1" t="s">
        <v>1341</v>
      </c>
      <c r="W2206" s="1">
        <v>10.93064</v>
      </c>
      <c r="X2206" s="1">
        <v>-83.966989999999996</v>
      </c>
      <c r="Y2206" s="1" t="s">
        <v>3874</v>
      </c>
    </row>
    <row r="2207" spans="1:25">
      <c r="A2207" s="1">
        <v>2206</v>
      </c>
      <c r="B2207" s="1" t="s">
        <v>1344</v>
      </c>
      <c r="C2207" s="1" t="s">
        <v>1080</v>
      </c>
      <c r="D2207" s="1">
        <v>12.80012</v>
      </c>
      <c r="E2207" s="1">
        <v>-84.349350000000001</v>
      </c>
      <c r="F2207" s="1" t="s">
        <v>3822</v>
      </c>
      <c r="G2207" s="1">
        <v>4</v>
      </c>
      <c r="H2207" s="1" t="s">
        <v>24</v>
      </c>
      <c r="I2207" s="1" t="s">
        <v>22</v>
      </c>
      <c r="J2207" s="1">
        <v>2007</v>
      </c>
      <c r="K2207" s="1" t="s">
        <v>1342</v>
      </c>
      <c r="L2207" s="1" t="s">
        <v>24</v>
      </c>
      <c r="M2207" s="1" t="s">
        <v>54</v>
      </c>
      <c r="N2207" s="1">
        <v>2</v>
      </c>
      <c r="O2207" s="1" t="s">
        <v>24</v>
      </c>
      <c r="P2207" s="1" t="s">
        <v>25</v>
      </c>
      <c r="Q2207" s="1">
        <v>2016</v>
      </c>
      <c r="R2207" s="1" t="s">
        <v>1345</v>
      </c>
      <c r="S2207" s="1" t="s">
        <v>21</v>
      </c>
      <c r="V2207" s="1" t="s">
        <v>1344</v>
      </c>
      <c r="W2207" s="1">
        <v>12.80012</v>
      </c>
      <c r="X2207" s="1">
        <v>-84.349350000000001</v>
      </c>
    </row>
    <row r="2208" spans="1:25">
      <c r="A2208" s="1">
        <v>2207</v>
      </c>
      <c r="B2208" s="1" t="s">
        <v>1346</v>
      </c>
      <c r="C2208" s="1" t="s">
        <v>1080</v>
      </c>
      <c r="D2208" s="1">
        <v>10.93153</v>
      </c>
      <c r="E2208" s="1">
        <v>-84.221909999999994</v>
      </c>
      <c r="F2208" s="1" t="s">
        <v>3823</v>
      </c>
      <c r="G2208" s="1">
        <v>7</v>
      </c>
      <c r="H2208" s="1" t="s">
        <v>24</v>
      </c>
      <c r="I2208" s="1" t="s">
        <v>22</v>
      </c>
      <c r="J2208" s="1">
        <v>2005</v>
      </c>
      <c r="K2208" s="1" t="s">
        <v>1199</v>
      </c>
      <c r="L2208" s="1" t="s">
        <v>24</v>
      </c>
      <c r="M2208" s="1" t="s">
        <v>3822</v>
      </c>
      <c r="N2208" s="1">
        <v>5</v>
      </c>
      <c r="O2208" s="1" t="s">
        <v>21</v>
      </c>
      <c r="P2208" s="1" t="s">
        <v>25</v>
      </c>
      <c r="Q2208" s="1">
        <v>2016</v>
      </c>
      <c r="R2208" s="1" t="s">
        <v>1288</v>
      </c>
      <c r="S2208" s="1" t="s">
        <v>21</v>
      </c>
      <c r="V2208" s="1" t="s">
        <v>1346</v>
      </c>
      <c r="W2208" s="1">
        <v>10.93153</v>
      </c>
      <c r="X2208" s="1">
        <v>-84.221909999999994</v>
      </c>
    </row>
    <row r="2209" spans="1:25">
      <c r="A2209" s="1">
        <v>2208</v>
      </c>
      <c r="B2209" s="1" t="s">
        <v>1347</v>
      </c>
      <c r="C2209" s="1" t="s">
        <v>1080</v>
      </c>
      <c r="D2209" s="1">
        <v>12.80097</v>
      </c>
      <c r="E2209" s="1">
        <v>-84.604089999999999</v>
      </c>
      <c r="F2209" s="1" t="s">
        <v>3822</v>
      </c>
      <c r="G2209" s="1">
        <v>6</v>
      </c>
      <c r="H2209" s="1" t="s">
        <v>24</v>
      </c>
      <c r="I2209" s="1" t="s">
        <v>22</v>
      </c>
      <c r="J2209" s="1">
        <v>2003</v>
      </c>
      <c r="K2209" s="1" t="s">
        <v>1209</v>
      </c>
      <c r="L2209" s="1" t="s">
        <v>24</v>
      </c>
      <c r="M2209" s="1" t="s">
        <v>3823</v>
      </c>
      <c r="N2209" s="1">
        <v>7</v>
      </c>
      <c r="O2209" s="1" t="s">
        <v>21</v>
      </c>
      <c r="P2209" s="1" t="s">
        <v>25</v>
      </c>
      <c r="Q2209" s="1">
        <v>2016</v>
      </c>
      <c r="R2209" s="1" t="s">
        <v>1348</v>
      </c>
      <c r="S2209" s="1" t="s">
        <v>21</v>
      </c>
      <c r="V2209" s="1" t="s">
        <v>1347</v>
      </c>
      <c r="W2209" s="1">
        <v>12.80097</v>
      </c>
      <c r="X2209" s="1">
        <v>-84.604089999999999</v>
      </c>
    </row>
    <row r="2210" spans="1:25">
      <c r="A2210" s="1">
        <v>2209</v>
      </c>
      <c r="B2210" s="1" t="s">
        <v>1349</v>
      </c>
      <c r="C2210" s="1" t="s">
        <v>1080</v>
      </c>
      <c r="D2210" s="1">
        <v>10.84572</v>
      </c>
      <c r="E2210" s="1">
        <v>-83.882850000000005</v>
      </c>
      <c r="F2210" s="1" t="s">
        <v>3823</v>
      </c>
      <c r="G2210" s="1">
        <v>7</v>
      </c>
      <c r="H2210" s="1" t="s">
        <v>61</v>
      </c>
      <c r="I2210" s="1" t="s">
        <v>22</v>
      </c>
      <c r="J2210" s="1">
        <v>2007</v>
      </c>
      <c r="K2210" s="1" t="s">
        <v>1342</v>
      </c>
      <c r="L2210" s="1" t="s">
        <v>24</v>
      </c>
      <c r="M2210" s="1" t="s">
        <v>3822</v>
      </c>
      <c r="N2210" s="1">
        <v>6</v>
      </c>
      <c r="O2210" s="1" t="s">
        <v>21</v>
      </c>
      <c r="P2210" s="1" t="s">
        <v>25</v>
      </c>
      <c r="Q2210" s="1">
        <v>2016</v>
      </c>
      <c r="R2210" s="1" t="s">
        <v>1350</v>
      </c>
      <c r="S2210" s="1" t="s">
        <v>21</v>
      </c>
      <c r="V2210" s="1" t="s">
        <v>1349</v>
      </c>
      <c r="W2210" s="1">
        <v>10.84572</v>
      </c>
      <c r="X2210" s="1">
        <v>-83.882850000000005</v>
      </c>
    </row>
    <row r="2211" spans="1:25">
      <c r="A2211" s="1">
        <v>2210</v>
      </c>
      <c r="B2211" s="1" t="s">
        <v>1351</v>
      </c>
      <c r="C2211" s="1" t="s">
        <v>1080</v>
      </c>
      <c r="D2211" s="1">
        <v>12.80031</v>
      </c>
      <c r="E2211" s="1">
        <v>-84.859499999999997</v>
      </c>
      <c r="F2211" s="1" t="s">
        <v>54</v>
      </c>
      <c r="G2211" s="1">
        <v>3</v>
      </c>
      <c r="H2211" s="1" t="s">
        <v>24</v>
      </c>
      <c r="I2211" s="1" t="s">
        <v>22</v>
      </c>
      <c r="J2211" s="1">
        <v>2003</v>
      </c>
      <c r="K2211" s="1" t="s">
        <v>1209</v>
      </c>
      <c r="L2211" s="1" t="s">
        <v>24</v>
      </c>
      <c r="M2211" s="1" t="s">
        <v>216</v>
      </c>
      <c r="O2211" s="1" t="s">
        <v>21</v>
      </c>
      <c r="P2211" s="1" t="s">
        <v>25</v>
      </c>
      <c r="Q2211" s="1">
        <v>2016</v>
      </c>
      <c r="R2211" s="1" t="s">
        <v>1352</v>
      </c>
      <c r="S2211" s="1" t="s">
        <v>21</v>
      </c>
      <c r="V2211" s="1" t="s">
        <v>1351</v>
      </c>
      <c r="W2211" s="1">
        <v>12.80031</v>
      </c>
      <c r="X2211" s="1">
        <v>-84.859499999999997</v>
      </c>
    </row>
    <row r="2212" spans="1:25">
      <c r="A2212" s="1">
        <v>2211</v>
      </c>
      <c r="B2212" s="1" t="s">
        <v>1353</v>
      </c>
      <c r="C2212" s="1" t="s">
        <v>1080</v>
      </c>
      <c r="D2212" s="1">
        <v>10.846539999999999</v>
      </c>
      <c r="E2212" s="1">
        <v>-84.13691</v>
      </c>
      <c r="F2212" s="1" t="s">
        <v>223</v>
      </c>
      <c r="H2212" s="1" t="s">
        <v>21</v>
      </c>
      <c r="I2212" s="1" t="s">
        <v>22</v>
      </c>
      <c r="J2212" s="1">
        <v>2005</v>
      </c>
      <c r="K2212" s="1" t="s">
        <v>1199</v>
      </c>
      <c r="L2212" s="1" t="s">
        <v>24</v>
      </c>
      <c r="M2212" s="1" t="s">
        <v>54</v>
      </c>
      <c r="N2212" s="1">
        <v>2</v>
      </c>
      <c r="O2212" s="1" t="s">
        <v>21</v>
      </c>
      <c r="P2212" s="1" t="s">
        <v>25</v>
      </c>
      <c r="Q2212" s="1">
        <v>2016</v>
      </c>
      <c r="R2212" s="1" t="s">
        <v>1354</v>
      </c>
      <c r="S2212" s="1" t="s">
        <v>21</v>
      </c>
      <c r="V2212" s="1" t="s">
        <v>1353</v>
      </c>
      <c r="W2212" s="1">
        <v>10.846539999999999</v>
      </c>
      <c r="X2212" s="1">
        <v>-84.13691</v>
      </c>
      <c r="Y2212" s="1" t="s">
        <v>3874</v>
      </c>
    </row>
    <row r="2213" spans="1:25">
      <c r="A2213" s="1">
        <v>2212</v>
      </c>
      <c r="B2213" s="1" t="s">
        <v>1355</v>
      </c>
      <c r="C2213" s="1" t="s">
        <v>1080</v>
      </c>
      <c r="D2213" s="1">
        <v>12.800990000000001</v>
      </c>
      <c r="E2213" s="1">
        <v>-85.114270000000005</v>
      </c>
      <c r="F2213" s="1" t="s">
        <v>54</v>
      </c>
      <c r="H2213" s="1" t="s">
        <v>24</v>
      </c>
      <c r="I2213" s="1" t="s">
        <v>22</v>
      </c>
      <c r="J2213" s="1">
        <v>2003</v>
      </c>
      <c r="K2213" s="1" t="s">
        <v>1209</v>
      </c>
      <c r="L2213" s="1" t="s">
        <v>24</v>
      </c>
      <c r="M2213" s="1" t="s">
        <v>686</v>
      </c>
      <c r="O2213" s="1" t="s">
        <v>24</v>
      </c>
      <c r="P2213" s="1" t="s">
        <v>25</v>
      </c>
      <c r="Q2213" s="1">
        <v>2016</v>
      </c>
      <c r="R2213" s="1" t="s">
        <v>1356</v>
      </c>
      <c r="S2213" s="1" t="s">
        <v>21</v>
      </c>
      <c r="V2213" s="1" t="s">
        <v>1355</v>
      </c>
      <c r="W2213" s="1">
        <v>12.800990000000001</v>
      </c>
      <c r="X2213" s="1">
        <v>-85.114270000000005</v>
      </c>
    </row>
    <row r="2214" spans="1:25">
      <c r="A2214" s="1">
        <v>2213</v>
      </c>
      <c r="B2214" s="1" t="s">
        <v>1357</v>
      </c>
      <c r="C2214" s="1" t="s">
        <v>1080</v>
      </c>
      <c r="D2214" s="1">
        <v>14.88264</v>
      </c>
      <c r="E2214" s="1">
        <v>-83.370090000000005</v>
      </c>
      <c r="F2214" s="1" t="s">
        <v>20</v>
      </c>
      <c r="H2214" s="1" t="s">
        <v>21</v>
      </c>
      <c r="I2214" s="1" t="s">
        <v>22</v>
      </c>
      <c r="J2214" s="1">
        <v>2005</v>
      </c>
      <c r="K2214" s="1" t="s">
        <v>1358</v>
      </c>
      <c r="L2214" s="1" t="s">
        <v>24</v>
      </c>
      <c r="M2214" s="1" t="s">
        <v>20</v>
      </c>
      <c r="O2214" s="1" t="s">
        <v>21</v>
      </c>
      <c r="P2214" s="1" t="s">
        <v>25</v>
      </c>
      <c r="Q2214" s="1">
        <v>2016</v>
      </c>
      <c r="R2214" s="1" t="s">
        <v>1356</v>
      </c>
      <c r="S2214" s="1" t="s">
        <v>21</v>
      </c>
      <c r="V2214" s="1" t="s">
        <v>1357</v>
      </c>
      <c r="W2214" s="1">
        <v>14.88264</v>
      </c>
      <c r="X2214" s="1">
        <v>-83.370090000000005</v>
      </c>
    </row>
    <row r="2215" spans="1:25">
      <c r="A2215" s="1">
        <v>2214</v>
      </c>
      <c r="B2215" s="1" t="s">
        <v>1359</v>
      </c>
      <c r="C2215" s="1" t="s">
        <v>1080</v>
      </c>
      <c r="D2215" s="1">
        <v>11.73739</v>
      </c>
      <c r="E2215" s="1">
        <v>-84.307320000000004</v>
      </c>
      <c r="F2215" s="1" t="s">
        <v>3822</v>
      </c>
      <c r="G2215" s="1">
        <v>4</v>
      </c>
      <c r="H2215" s="1" t="s">
        <v>21</v>
      </c>
      <c r="I2215" s="1" t="s">
        <v>22</v>
      </c>
      <c r="J2215" s="1">
        <v>2005</v>
      </c>
      <c r="K2215" s="1" t="s">
        <v>1199</v>
      </c>
      <c r="L2215" s="1" t="s">
        <v>24</v>
      </c>
      <c r="M2215" s="1" t="s">
        <v>3822</v>
      </c>
      <c r="N2215" s="1">
        <v>4</v>
      </c>
      <c r="O2215" s="1" t="s">
        <v>21</v>
      </c>
      <c r="P2215" s="1" t="s">
        <v>25</v>
      </c>
      <c r="Q2215" s="1">
        <v>2015</v>
      </c>
      <c r="R2215" s="1" t="s">
        <v>1360</v>
      </c>
      <c r="S2215" s="1" t="s">
        <v>21</v>
      </c>
      <c r="V2215" s="1" t="s">
        <v>1359</v>
      </c>
      <c r="W2215" s="1">
        <v>11.73739</v>
      </c>
      <c r="X2215" s="1">
        <v>-84.307320000000004</v>
      </c>
    </row>
    <row r="2216" spans="1:25">
      <c r="A2216" s="1">
        <v>2215</v>
      </c>
      <c r="B2216" s="1" t="s">
        <v>1361</v>
      </c>
      <c r="C2216" s="1" t="s">
        <v>1080</v>
      </c>
      <c r="D2216" s="1">
        <v>13.947179999999999</v>
      </c>
      <c r="E2216" s="1">
        <v>-83.499229999999997</v>
      </c>
      <c r="F2216" s="1" t="s">
        <v>695</v>
      </c>
      <c r="G2216" s="1">
        <v>6</v>
      </c>
      <c r="H2216" s="1" t="s">
        <v>21</v>
      </c>
      <c r="I2216" s="1" t="s">
        <v>1091</v>
      </c>
      <c r="J2216" s="1">
        <v>2006</v>
      </c>
      <c r="L2216" s="1" t="s">
        <v>24</v>
      </c>
      <c r="M2216" s="1" t="s">
        <v>695</v>
      </c>
      <c r="O2216" s="1" t="s">
        <v>21</v>
      </c>
      <c r="P2216" s="1" t="s">
        <v>25</v>
      </c>
      <c r="Q2216" s="1">
        <v>2016</v>
      </c>
      <c r="R2216" s="1" t="s">
        <v>1362</v>
      </c>
      <c r="S2216" s="1" t="s">
        <v>21</v>
      </c>
      <c r="V2216" s="1" t="s">
        <v>1361</v>
      </c>
      <c r="W2216" s="1">
        <v>13.947179999999999</v>
      </c>
      <c r="X2216" s="1">
        <v>-83.499229999999997</v>
      </c>
    </row>
    <row r="2217" spans="1:25">
      <c r="A2217" s="1">
        <v>2216</v>
      </c>
      <c r="B2217" s="1" t="s">
        <v>1363</v>
      </c>
      <c r="C2217" s="1" t="s">
        <v>1080</v>
      </c>
      <c r="D2217" s="1">
        <v>14.796419999999999</v>
      </c>
      <c r="E2217" s="1">
        <v>-83.456540000000004</v>
      </c>
      <c r="F2217" s="1" t="s">
        <v>1007</v>
      </c>
      <c r="H2217" s="1" t="s">
        <v>21</v>
      </c>
      <c r="I2217" s="1" t="s">
        <v>1091</v>
      </c>
      <c r="J2217" s="1">
        <v>2006</v>
      </c>
      <c r="L2217" s="1" t="s">
        <v>21</v>
      </c>
      <c r="M2217" s="1" t="s">
        <v>3822</v>
      </c>
      <c r="N2217" s="1">
        <v>5</v>
      </c>
      <c r="O2217" s="1" t="s">
        <v>21</v>
      </c>
      <c r="P2217" s="1" t="s">
        <v>25</v>
      </c>
      <c r="Q2217" s="1">
        <v>2016</v>
      </c>
      <c r="R2217" s="1" t="s">
        <v>1364</v>
      </c>
      <c r="S2217" s="1" t="s">
        <v>21</v>
      </c>
      <c r="V2217" s="1" t="s">
        <v>1363</v>
      </c>
      <c r="W2217" s="1">
        <v>14.796419999999999</v>
      </c>
      <c r="X2217" s="1">
        <v>-83.456540000000004</v>
      </c>
    </row>
    <row r="2218" spans="1:25">
      <c r="A2218" s="1">
        <v>2217</v>
      </c>
      <c r="B2218" s="1" t="s">
        <v>1365</v>
      </c>
      <c r="C2218" s="1" t="s">
        <v>1080</v>
      </c>
      <c r="D2218" s="1">
        <v>14.7127</v>
      </c>
      <c r="E2218" s="1">
        <v>-83.540239999999997</v>
      </c>
      <c r="F2218" s="1" t="s">
        <v>3824</v>
      </c>
      <c r="G2218" s="1">
        <v>6</v>
      </c>
      <c r="H2218" s="1" t="s">
        <v>24</v>
      </c>
      <c r="I2218" s="1" t="s">
        <v>22</v>
      </c>
      <c r="J2218" s="1">
        <v>2004</v>
      </c>
      <c r="K2218" s="1" t="s">
        <v>1214</v>
      </c>
      <c r="L2218" s="1" t="s">
        <v>24</v>
      </c>
      <c r="M2218" s="1" t="s">
        <v>3824</v>
      </c>
      <c r="N2218" s="1">
        <v>6</v>
      </c>
      <c r="O2218" s="1" t="s">
        <v>21</v>
      </c>
      <c r="P2218" s="1" t="s">
        <v>25</v>
      </c>
      <c r="Q2218" s="1">
        <v>2015</v>
      </c>
      <c r="R2218" s="1" t="s">
        <v>1215</v>
      </c>
      <c r="S2218" s="1" t="s">
        <v>21</v>
      </c>
      <c r="V2218" s="1" t="s">
        <v>1365</v>
      </c>
      <c r="W2218" s="1">
        <v>14.7127</v>
      </c>
      <c r="X2218" s="1">
        <v>-83.540239999999997</v>
      </c>
    </row>
    <row r="2219" spans="1:25">
      <c r="A2219" s="1">
        <v>2218</v>
      </c>
      <c r="B2219" s="1" t="s">
        <v>1366</v>
      </c>
      <c r="C2219" s="1" t="s">
        <v>1080</v>
      </c>
      <c r="D2219" s="1">
        <v>14.71278</v>
      </c>
      <c r="E2219" s="1">
        <v>-83.795379999999994</v>
      </c>
      <c r="F2219" s="1" t="s">
        <v>3824</v>
      </c>
      <c r="G2219" s="1">
        <v>5</v>
      </c>
      <c r="H2219" s="1" t="s">
        <v>24</v>
      </c>
      <c r="I2219" s="1" t="s">
        <v>22</v>
      </c>
      <c r="J2219" s="1">
        <v>2004</v>
      </c>
      <c r="K2219" s="1" t="s">
        <v>1214</v>
      </c>
      <c r="L2219" s="1" t="s">
        <v>24</v>
      </c>
      <c r="M2219" s="1" t="s">
        <v>3824</v>
      </c>
      <c r="N2219" s="1">
        <v>5</v>
      </c>
      <c r="O2219" s="1" t="s">
        <v>21</v>
      </c>
      <c r="P2219" s="1" t="s">
        <v>25</v>
      </c>
      <c r="Q2219" s="1">
        <v>2016</v>
      </c>
      <c r="R2219" s="1" t="s">
        <v>1367</v>
      </c>
      <c r="S2219" s="1" t="s">
        <v>21</v>
      </c>
      <c r="V2219" s="1" t="s">
        <v>1366</v>
      </c>
      <c r="W2219" s="1">
        <v>14.71278</v>
      </c>
      <c r="X2219" s="1">
        <v>-83.795379999999994</v>
      </c>
    </row>
    <row r="2220" spans="1:25">
      <c r="A2220" s="1">
        <v>2219</v>
      </c>
      <c r="B2220" s="1" t="s">
        <v>1368</v>
      </c>
      <c r="C2220" s="1" t="s">
        <v>1080</v>
      </c>
      <c r="D2220" s="1">
        <v>14.712960000000001</v>
      </c>
      <c r="E2220" s="1">
        <v>-84.901009999999999</v>
      </c>
      <c r="F2220" s="1" t="s">
        <v>3823</v>
      </c>
      <c r="G2220" s="1">
        <v>8</v>
      </c>
      <c r="H2220" s="1" t="s">
        <v>24</v>
      </c>
      <c r="I2220" s="1" t="s">
        <v>22</v>
      </c>
      <c r="J2220" s="1">
        <v>2005</v>
      </c>
      <c r="K2220" s="1" t="s">
        <v>1228</v>
      </c>
      <c r="L2220" s="1" t="s">
        <v>24</v>
      </c>
      <c r="M2220" s="1" t="s">
        <v>3822</v>
      </c>
      <c r="N2220" s="1">
        <v>5</v>
      </c>
      <c r="O2220" s="1" t="s">
        <v>21</v>
      </c>
      <c r="P2220" s="1" t="s">
        <v>25</v>
      </c>
      <c r="Q2220" s="1">
        <v>2016</v>
      </c>
      <c r="R2220" s="1" t="s">
        <v>1369</v>
      </c>
      <c r="S2220" s="1" t="s">
        <v>21</v>
      </c>
      <c r="V2220" s="1" t="s">
        <v>1368</v>
      </c>
      <c r="W2220" s="1">
        <v>14.712960000000001</v>
      </c>
      <c r="X2220" s="1">
        <v>-84.901009999999999</v>
      </c>
    </row>
    <row r="2221" spans="1:25">
      <c r="A2221" s="1">
        <v>2220</v>
      </c>
      <c r="B2221" s="1" t="s">
        <v>1370</v>
      </c>
      <c r="C2221" s="1" t="s">
        <v>1080</v>
      </c>
      <c r="D2221" s="1">
        <v>14.62645</v>
      </c>
      <c r="E2221" s="1">
        <v>-83.456580000000002</v>
      </c>
      <c r="F2221" s="1" t="s">
        <v>246</v>
      </c>
      <c r="H2221" s="1" t="s">
        <v>24</v>
      </c>
      <c r="I2221" s="1" t="s">
        <v>22</v>
      </c>
      <c r="J2221" s="1">
        <v>2004</v>
      </c>
      <c r="K2221" s="1" t="s">
        <v>1214</v>
      </c>
      <c r="L2221" s="1" t="s">
        <v>24</v>
      </c>
      <c r="M2221" s="1" t="s">
        <v>223</v>
      </c>
      <c r="O2221" s="1" t="s">
        <v>21</v>
      </c>
      <c r="P2221" s="1" t="s">
        <v>25</v>
      </c>
      <c r="Q2221" s="1">
        <v>2016</v>
      </c>
      <c r="R2221" s="1" t="s">
        <v>1371</v>
      </c>
      <c r="S2221" s="1" t="s">
        <v>21</v>
      </c>
      <c r="V2221" s="1" t="s">
        <v>1370</v>
      </c>
      <c r="W2221" s="1">
        <v>14.62645</v>
      </c>
      <c r="X2221" s="1">
        <v>-83.456580000000002</v>
      </c>
      <c r="Y2221" s="1" t="s">
        <v>3874</v>
      </c>
    </row>
    <row r="2222" spans="1:25">
      <c r="A2222" s="1">
        <v>2221</v>
      </c>
      <c r="B2222" s="1" t="s">
        <v>1372</v>
      </c>
      <c r="C2222" s="1" t="s">
        <v>1080</v>
      </c>
      <c r="D2222" s="1">
        <v>14.62776</v>
      </c>
      <c r="E2222" s="1">
        <v>-83.711609999999993</v>
      </c>
      <c r="F2222" s="1" t="s">
        <v>246</v>
      </c>
      <c r="H2222" s="1" t="s">
        <v>21</v>
      </c>
      <c r="I2222" s="1" t="s">
        <v>22</v>
      </c>
      <c r="J2222" s="1">
        <v>2004</v>
      </c>
      <c r="K2222" s="1" t="s">
        <v>1214</v>
      </c>
      <c r="L2222" s="1" t="s">
        <v>24</v>
      </c>
      <c r="M2222" s="1" t="s">
        <v>246</v>
      </c>
      <c r="O2222" s="1" t="s">
        <v>21</v>
      </c>
      <c r="P2222" s="1" t="s">
        <v>25</v>
      </c>
      <c r="Q2222" s="1">
        <v>2016</v>
      </c>
      <c r="R2222" s="1" t="s">
        <v>1367</v>
      </c>
      <c r="S2222" s="1" t="s">
        <v>21</v>
      </c>
      <c r="V2222" s="1" t="s">
        <v>1372</v>
      </c>
      <c r="W2222" s="1">
        <v>14.62776</v>
      </c>
      <c r="X2222" s="1">
        <v>-83.711609999999993</v>
      </c>
    </row>
    <row r="2223" spans="1:25">
      <c r="A2223" s="1">
        <v>2222</v>
      </c>
      <c r="B2223" s="1" t="s">
        <v>1373</v>
      </c>
      <c r="C2223" s="1" t="s">
        <v>1080</v>
      </c>
      <c r="D2223" s="1">
        <v>14.626749999999999</v>
      </c>
      <c r="E2223" s="1">
        <v>-83.966660000000005</v>
      </c>
      <c r="F2223" s="1" t="s">
        <v>3824</v>
      </c>
      <c r="G2223" s="1">
        <v>4</v>
      </c>
      <c r="H2223" s="1" t="s">
        <v>61</v>
      </c>
      <c r="I2223" s="1" t="s">
        <v>22</v>
      </c>
      <c r="J2223" s="1">
        <v>2004</v>
      </c>
      <c r="K2223" s="1" t="s">
        <v>1214</v>
      </c>
      <c r="L2223" s="1" t="s">
        <v>24</v>
      </c>
      <c r="M2223" s="1" t="s">
        <v>3824</v>
      </c>
      <c r="N2223" s="1">
        <v>6</v>
      </c>
      <c r="O2223" s="1" t="s">
        <v>24</v>
      </c>
      <c r="P2223" s="1" t="s">
        <v>25</v>
      </c>
      <c r="Q2223" s="1">
        <v>2016</v>
      </c>
      <c r="R2223" s="1" t="s">
        <v>1374</v>
      </c>
      <c r="S2223" s="1" t="s">
        <v>21</v>
      </c>
      <c r="V2223" s="1" t="s">
        <v>1373</v>
      </c>
      <c r="W2223" s="1">
        <v>14.626749999999999</v>
      </c>
      <c r="X2223" s="1">
        <v>-83.966660000000005</v>
      </c>
    </row>
    <row r="2224" spans="1:25">
      <c r="A2224" s="1">
        <v>2223</v>
      </c>
      <c r="B2224" s="1" t="s">
        <v>1375</v>
      </c>
      <c r="C2224" s="1" t="s">
        <v>1080</v>
      </c>
      <c r="D2224" s="1">
        <v>14.627879999999999</v>
      </c>
      <c r="E2224" s="1">
        <v>-84.221689999999995</v>
      </c>
      <c r="F2224" s="1" t="s">
        <v>3822</v>
      </c>
      <c r="G2224" s="1">
        <v>5</v>
      </c>
      <c r="H2224" s="1" t="s">
        <v>24</v>
      </c>
      <c r="I2224" s="1" t="s">
        <v>22</v>
      </c>
      <c r="J2224" s="1">
        <v>2005</v>
      </c>
      <c r="K2224" s="1" t="s">
        <v>1228</v>
      </c>
      <c r="L2224" s="1" t="s">
        <v>24</v>
      </c>
      <c r="M2224" s="1" t="s">
        <v>3822</v>
      </c>
      <c r="N2224" s="1">
        <v>5</v>
      </c>
      <c r="O2224" s="1" t="s">
        <v>21</v>
      </c>
      <c r="P2224" s="1" t="s">
        <v>25</v>
      </c>
      <c r="Q2224" s="1">
        <v>2015</v>
      </c>
      <c r="R2224" s="1" t="s">
        <v>1376</v>
      </c>
      <c r="S2224" s="1" t="s">
        <v>21</v>
      </c>
      <c r="V2224" s="1" t="s">
        <v>1375</v>
      </c>
      <c r="W2224" s="1">
        <v>14.627879999999999</v>
      </c>
      <c r="X2224" s="1">
        <v>-84.221689999999995</v>
      </c>
    </row>
    <row r="2225" spans="1:25">
      <c r="A2225" s="1">
        <v>2224</v>
      </c>
      <c r="B2225" s="1" t="s">
        <v>1377</v>
      </c>
      <c r="C2225" s="1" t="s">
        <v>1080</v>
      </c>
      <c r="D2225" s="1">
        <v>14.626950000000001</v>
      </c>
      <c r="E2225" s="1">
        <v>-84.306719999999999</v>
      </c>
      <c r="F2225" s="1" t="s">
        <v>3822</v>
      </c>
      <c r="G2225" s="1">
        <v>5</v>
      </c>
      <c r="H2225" s="1" t="s">
        <v>24</v>
      </c>
      <c r="I2225" s="1" t="s">
        <v>22</v>
      </c>
      <c r="J2225" s="1">
        <v>2005</v>
      </c>
      <c r="K2225" s="1" t="s">
        <v>1228</v>
      </c>
      <c r="L2225" s="1" t="s">
        <v>24</v>
      </c>
      <c r="M2225" s="1" t="s">
        <v>3822</v>
      </c>
      <c r="N2225" s="1">
        <v>5</v>
      </c>
      <c r="O2225" s="1" t="s">
        <v>21</v>
      </c>
      <c r="P2225" s="1" t="s">
        <v>25</v>
      </c>
      <c r="Q2225" s="1">
        <v>2015</v>
      </c>
      <c r="R2225" s="1" t="s">
        <v>1376</v>
      </c>
      <c r="S2225" s="1" t="s">
        <v>21</v>
      </c>
      <c r="V2225" s="1" t="s">
        <v>1377</v>
      </c>
      <c r="W2225" s="1">
        <v>14.626950000000001</v>
      </c>
      <c r="X2225" s="1">
        <v>-84.306719999999999</v>
      </c>
    </row>
    <row r="2226" spans="1:25">
      <c r="A2226" s="1">
        <v>2225</v>
      </c>
      <c r="B2226" s="1" t="s">
        <v>1378</v>
      </c>
      <c r="C2226" s="1" t="s">
        <v>1080</v>
      </c>
      <c r="D2226" s="1">
        <v>12.71604</v>
      </c>
      <c r="E2226" s="1">
        <v>-83.584869999999995</v>
      </c>
      <c r="F2226" s="1" t="s">
        <v>20</v>
      </c>
      <c r="H2226" s="1" t="s">
        <v>21</v>
      </c>
      <c r="I2226" s="1" t="s">
        <v>22</v>
      </c>
      <c r="J2226" s="1">
        <v>2005</v>
      </c>
      <c r="K2226" s="1" t="s">
        <v>1202</v>
      </c>
      <c r="L2226" s="1" t="s">
        <v>24</v>
      </c>
      <c r="M2226" s="1" t="s">
        <v>20</v>
      </c>
      <c r="O2226" s="1" t="s">
        <v>21</v>
      </c>
      <c r="P2226" s="1" t="s">
        <v>25</v>
      </c>
      <c r="Q2226" s="1">
        <v>2015</v>
      </c>
      <c r="R2226" s="1" t="s">
        <v>1376</v>
      </c>
      <c r="S2226" s="1" t="s">
        <v>21</v>
      </c>
      <c r="V2226" s="1" t="s">
        <v>1378</v>
      </c>
      <c r="W2226" s="1">
        <v>12.71604</v>
      </c>
      <c r="X2226" s="1">
        <v>-83.584869999999995</v>
      </c>
    </row>
    <row r="2227" spans="1:25">
      <c r="A2227" s="1">
        <v>2226</v>
      </c>
      <c r="B2227" s="1" t="s">
        <v>1379</v>
      </c>
      <c r="C2227" s="1" t="s">
        <v>1080</v>
      </c>
      <c r="D2227" s="1">
        <v>14.62724</v>
      </c>
      <c r="E2227" s="1">
        <v>-84.816810000000004</v>
      </c>
      <c r="F2227" s="1" t="s">
        <v>3822</v>
      </c>
      <c r="G2227" s="1">
        <v>5</v>
      </c>
      <c r="H2227" s="1" t="s">
        <v>21</v>
      </c>
      <c r="I2227" s="1" t="s">
        <v>22</v>
      </c>
      <c r="J2227" s="1">
        <v>2005</v>
      </c>
      <c r="K2227" s="1" t="s">
        <v>1380</v>
      </c>
      <c r="L2227" s="1" t="s">
        <v>24</v>
      </c>
      <c r="M2227" s="1" t="s">
        <v>3822</v>
      </c>
      <c r="N2227" s="1">
        <v>5</v>
      </c>
      <c r="O2227" s="1" t="s">
        <v>21</v>
      </c>
      <c r="P2227" s="1" t="s">
        <v>25</v>
      </c>
      <c r="Q2227" s="1">
        <v>2016</v>
      </c>
      <c r="R2227" s="1" t="s">
        <v>1369</v>
      </c>
      <c r="S2227" s="1" t="s">
        <v>21</v>
      </c>
      <c r="V2227" s="1" t="s">
        <v>1379</v>
      </c>
      <c r="W2227" s="1">
        <v>14.62724</v>
      </c>
      <c r="X2227" s="1">
        <v>-84.816810000000004</v>
      </c>
    </row>
    <row r="2228" spans="1:25">
      <c r="A2228" s="1">
        <v>2227</v>
      </c>
      <c r="B2228" s="1" t="s">
        <v>1381</v>
      </c>
      <c r="C2228" s="1" t="s">
        <v>1080</v>
      </c>
      <c r="D2228" s="1">
        <v>12.71504</v>
      </c>
      <c r="E2228" s="1">
        <v>-83.840260000000001</v>
      </c>
      <c r="F2228" s="1" t="s">
        <v>3823</v>
      </c>
      <c r="G2228" s="1">
        <v>9</v>
      </c>
      <c r="H2228" s="1" t="s">
        <v>21</v>
      </c>
      <c r="I2228" s="1" t="s">
        <v>22</v>
      </c>
      <c r="J2228" s="1">
        <v>2005</v>
      </c>
      <c r="K2228" s="1" t="s">
        <v>1380</v>
      </c>
      <c r="L2228" s="1" t="s">
        <v>24</v>
      </c>
      <c r="M2228" s="1" t="s">
        <v>3823</v>
      </c>
      <c r="N2228" s="1">
        <v>7</v>
      </c>
      <c r="O2228" s="1" t="s">
        <v>21</v>
      </c>
      <c r="P2228" s="1" t="s">
        <v>25</v>
      </c>
      <c r="Q2228" s="1">
        <v>2016</v>
      </c>
      <c r="R2228" s="1" t="s">
        <v>1332</v>
      </c>
      <c r="S2228" s="1" t="s">
        <v>21</v>
      </c>
      <c r="V2228" s="1" t="s">
        <v>1381</v>
      </c>
      <c r="W2228" s="1">
        <v>12.71504</v>
      </c>
      <c r="X2228" s="1">
        <v>-83.840260000000001</v>
      </c>
    </row>
    <row r="2229" spans="1:25">
      <c r="A2229" s="1">
        <v>2228</v>
      </c>
      <c r="B2229" s="1" t="s">
        <v>1382</v>
      </c>
      <c r="C2229" s="1" t="s">
        <v>1080</v>
      </c>
      <c r="D2229" s="1">
        <v>11.186120000000001</v>
      </c>
      <c r="E2229" s="1">
        <v>-83.924880000000002</v>
      </c>
      <c r="F2229" s="1" t="s">
        <v>3823</v>
      </c>
      <c r="G2229" s="1">
        <v>9</v>
      </c>
      <c r="H2229" s="1" t="s">
        <v>21</v>
      </c>
      <c r="I2229" s="1" t="s">
        <v>22</v>
      </c>
      <c r="J2229" s="1">
        <v>2005</v>
      </c>
      <c r="K2229" s="1" t="s">
        <v>1199</v>
      </c>
      <c r="L2229" s="1" t="s">
        <v>24</v>
      </c>
      <c r="M2229" s="1" t="s">
        <v>223</v>
      </c>
      <c r="O2229" s="1" t="s">
        <v>21</v>
      </c>
      <c r="P2229" s="1" t="s">
        <v>25</v>
      </c>
      <c r="Q2229" s="1">
        <v>2016</v>
      </c>
      <c r="R2229" s="1" t="s">
        <v>1327</v>
      </c>
      <c r="S2229" s="1" t="s">
        <v>21</v>
      </c>
      <c r="V2229" s="1" t="s">
        <v>1382</v>
      </c>
      <c r="W2229" s="1">
        <v>11.186120000000001</v>
      </c>
      <c r="X2229" s="1">
        <v>-83.924880000000002</v>
      </c>
      <c r="Y2229" s="1" t="s">
        <v>3874</v>
      </c>
    </row>
    <row r="2230" spans="1:25">
      <c r="A2230" s="1">
        <v>2229</v>
      </c>
      <c r="B2230" s="1" t="s">
        <v>1383</v>
      </c>
      <c r="C2230" s="1" t="s">
        <v>1080</v>
      </c>
      <c r="D2230" s="1">
        <v>11.653180000000001</v>
      </c>
      <c r="E2230" s="1">
        <v>-83.713229999999996</v>
      </c>
      <c r="F2230" s="1" t="s">
        <v>3822</v>
      </c>
      <c r="G2230" s="1">
        <v>6</v>
      </c>
      <c r="H2230" s="1" t="s">
        <v>21</v>
      </c>
      <c r="I2230" s="1" t="s">
        <v>22</v>
      </c>
      <c r="J2230" s="1">
        <v>2005</v>
      </c>
      <c r="K2230" s="1" t="s">
        <v>1199</v>
      </c>
      <c r="L2230" s="1" t="s">
        <v>24</v>
      </c>
      <c r="M2230" s="1" t="s">
        <v>3822</v>
      </c>
      <c r="N2230" s="1">
        <v>6</v>
      </c>
      <c r="O2230" s="1" t="s">
        <v>21</v>
      </c>
      <c r="P2230" s="1" t="s">
        <v>25</v>
      </c>
      <c r="Q2230" s="1">
        <v>2016</v>
      </c>
      <c r="R2230" s="1" t="s">
        <v>1384</v>
      </c>
      <c r="S2230" s="1" t="s">
        <v>21</v>
      </c>
      <c r="V2230" s="1" t="s">
        <v>1383</v>
      </c>
      <c r="W2230" s="1">
        <v>11.653180000000001</v>
      </c>
      <c r="X2230" s="1">
        <v>-83.713229999999996</v>
      </c>
    </row>
    <row r="2231" spans="1:25">
      <c r="A2231" s="1">
        <v>2230</v>
      </c>
      <c r="B2231" s="1" t="s">
        <v>1385</v>
      </c>
      <c r="C2231" s="1" t="s">
        <v>1080</v>
      </c>
      <c r="D2231" s="1">
        <v>12.7151</v>
      </c>
      <c r="E2231" s="1">
        <v>-84.010249999999999</v>
      </c>
      <c r="F2231" s="1" t="s">
        <v>54</v>
      </c>
      <c r="H2231" s="1" t="s">
        <v>21</v>
      </c>
      <c r="I2231" s="1" t="s">
        <v>22</v>
      </c>
      <c r="J2231" s="1">
        <v>2005</v>
      </c>
      <c r="K2231" s="1" t="s">
        <v>1202</v>
      </c>
      <c r="L2231" s="1" t="s">
        <v>24</v>
      </c>
      <c r="M2231" s="1" t="s">
        <v>3822</v>
      </c>
      <c r="N2231" s="1">
        <v>4</v>
      </c>
      <c r="O2231" s="1" t="s">
        <v>21</v>
      </c>
      <c r="P2231" s="1" t="s">
        <v>25</v>
      </c>
      <c r="Q2231" s="1">
        <v>2015</v>
      </c>
      <c r="R2231" s="1" t="s">
        <v>1386</v>
      </c>
      <c r="S2231" s="1" t="s">
        <v>21</v>
      </c>
      <c r="V2231" s="1" t="s">
        <v>1385</v>
      </c>
      <c r="W2231" s="1">
        <v>12.7151</v>
      </c>
      <c r="X2231" s="1">
        <v>-84.010249999999999</v>
      </c>
    </row>
    <row r="2232" spans="1:25">
      <c r="A2232" s="1">
        <v>2231</v>
      </c>
      <c r="B2232" s="1" t="s">
        <v>1387</v>
      </c>
      <c r="C2232" s="1" t="s">
        <v>1080</v>
      </c>
      <c r="D2232" s="1">
        <v>14.542669999999999</v>
      </c>
      <c r="E2232" s="1">
        <v>-83.37021</v>
      </c>
      <c r="F2232" s="1" t="s">
        <v>3822</v>
      </c>
      <c r="G2232" s="1">
        <v>4</v>
      </c>
      <c r="H2232" s="1" t="s">
        <v>24</v>
      </c>
      <c r="I2232" s="1" t="s">
        <v>22</v>
      </c>
      <c r="J2232" s="1">
        <v>2008</v>
      </c>
      <c r="K2232" s="1" t="s">
        <v>1388</v>
      </c>
      <c r="L2232" s="1" t="s">
        <v>24</v>
      </c>
      <c r="M2232" s="1" t="s">
        <v>3822</v>
      </c>
      <c r="N2232" s="1">
        <v>3</v>
      </c>
      <c r="O2232" s="1" t="s">
        <v>21</v>
      </c>
      <c r="P2232" s="1" t="s">
        <v>25</v>
      </c>
      <c r="Q2232" s="1">
        <v>2015</v>
      </c>
      <c r="R2232" s="1" t="s">
        <v>1215</v>
      </c>
      <c r="S2232" s="1" t="s">
        <v>21</v>
      </c>
      <c r="V2232" s="1" t="s">
        <v>1387</v>
      </c>
      <c r="W2232" s="1">
        <v>14.542669999999999</v>
      </c>
      <c r="X2232" s="1">
        <v>-83.37021</v>
      </c>
    </row>
    <row r="2233" spans="1:25">
      <c r="A2233" s="1">
        <v>2232</v>
      </c>
      <c r="B2233" s="1" t="s">
        <v>1389</v>
      </c>
      <c r="C2233" s="1" t="s">
        <v>1080</v>
      </c>
      <c r="D2233" s="1">
        <v>12.71604</v>
      </c>
      <c r="E2233" s="1">
        <v>-84.264880000000005</v>
      </c>
      <c r="F2233" s="1" t="s">
        <v>3823</v>
      </c>
      <c r="G2233" s="1">
        <v>7</v>
      </c>
      <c r="H2233" s="1" t="s">
        <v>21</v>
      </c>
      <c r="I2233" s="1" t="s">
        <v>22</v>
      </c>
      <c r="J2233" s="1">
        <v>2005</v>
      </c>
      <c r="K2233" s="1" t="s">
        <v>1202</v>
      </c>
      <c r="L2233" s="1" t="s">
        <v>24</v>
      </c>
      <c r="M2233" s="1" t="s">
        <v>686</v>
      </c>
      <c r="O2233" s="1" t="s">
        <v>21</v>
      </c>
      <c r="P2233" s="1" t="s">
        <v>25</v>
      </c>
      <c r="Q2233" s="1">
        <v>2016</v>
      </c>
      <c r="R2233" s="1" t="s">
        <v>1390</v>
      </c>
      <c r="S2233" s="1" t="s">
        <v>21</v>
      </c>
      <c r="V2233" s="1" t="s">
        <v>1389</v>
      </c>
      <c r="W2233" s="1">
        <v>12.71604</v>
      </c>
      <c r="X2233" s="1">
        <v>-84.264880000000005</v>
      </c>
    </row>
    <row r="2234" spans="1:25">
      <c r="A2234" s="1">
        <v>2233</v>
      </c>
      <c r="B2234" s="1" t="s">
        <v>1391</v>
      </c>
      <c r="C2234" s="1" t="s">
        <v>1080</v>
      </c>
      <c r="D2234" s="1">
        <v>14.541539999999999</v>
      </c>
      <c r="E2234" s="1">
        <v>-83.625360000000001</v>
      </c>
      <c r="F2234" s="1" t="s">
        <v>3825</v>
      </c>
      <c r="G2234" s="1">
        <v>8</v>
      </c>
      <c r="H2234" s="1" t="s">
        <v>21</v>
      </c>
      <c r="I2234" s="1" t="s">
        <v>22</v>
      </c>
      <c r="J2234" s="1">
        <v>2004</v>
      </c>
      <c r="K2234" s="1" t="s">
        <v>1214</v>
      </c>
      <c r="L2234" s="1" t="s">
        <v>24</v>
      </c>
      <c r="M2234" s="1" t="s">
        <v>3825</v>
      </c>
      <c r="N2234" s="1">
        <v>8</v>
      </c>
      <c r="O2234" s="1" t="s">
        <v>21</v>
      </c>
      <c r="P2234" s="1" t="s">
        <v>25</v>
      </c>
      <c r="Q2234" s="1">
        <v>2016</v>
      </c>
      <c r="R2234" s="1" t="s">
        <v>1371</v>
      </c>
      <c r="S2234" s="1" t="s">
        <v>21</v>
      </c>
      <c r="V2234" s="1" t="s">
        <v>1391</v>
      </c>
      <c r="W2234" s="1">
        <v>14.541539999999999</v>
      </c>
      <c r="X2234" s="1">
        <v>-83.625360000000001</v>
      </c>
    </row>
    <row r="2235" spans="1:25">
      <c r="A2235" s="1">
        <v>2234</v>
      </c>
      <c r="B2235" s="1" t="s">
        <v>1392</v>
      </c>
      <c r="C2235" s="1" t="s">
        <v>1080</v>
      </c>
      <c r="D2235" s="1">
        <v>12.715260000000001</v>
      </c>
      <c r="E2235" s="1">
        <v>-84.520229999999998</v>
      </c>
      <c r="F2235" s="1" t="s">
        <v>3822</v>
      </c>
      <c r="G2235" s="1">
        <v>4</v>
      </c>
      <c r="H2235" s="1" t="s">
        <v>21</v>
      </c>
      <c r="I2235" s="1" t="s">
        <v>22</v>
      </c>
      <c r="J2235" s="1">
        <v>2003</v>
      </c>
      <c r="K2235" s="1" t="s">
        <v>1209</v>
      </c>
      <c r="L2235" s="1" t="s">
        <v>24</v>
      </c>
      <c r="M2235" s="1" t="s">
        <v>54</v>
      </c>
      <c r="O2235" s="1" t="s">
        <v>21</v>
      </c>
      <c r="P2235" s="1" t="s">
        <v>25</v>
      </c>
      <c r="Q2235" s="1">
        <v>2016</v>
      </c>
      <c r="R2235" s="1" t="s">
        <v>1393</v>
      </c>
      <c r="S2235" s="1" t="s">
        <v>21</v>
      </c>
      <c r="V2235" s="1" t="s">
        <v>1392</v>
      </c>
      <c r="W2235" s="1">
        <v>12.715260000000001</v>
      </c>
      <c r="X2235" s="1">
        <v>-84.520229999999998</v>
      </c>
    </row>
    <row r="2236" spans="1:25">
      <c r="A2236" s="1">
        <v>2235</v>
      </c>
      <c r="B2236" s="1" t="s">
        <v>1394</v>
      </c>
      <c r="C2236" s="1" t="s">
        <v>1080</v>
      </c>
      <c r="D2236" s="1">
        <v>14.54279</v>
      </c>
      <c r="E2236" s="1">
        <v>-83.880480000000006</v>
      </c>
      <c r="F2236" s="1" t="s">
        <v>3824</v>
      </c>
      <c r="G2236" s="1">
        <v>3</v>
      </c>
      <c r="H2236" s="1" t="s">
        <v>21</v>
      </c>
      <c r="I2236" s="1" t="s">
        <v>1091</v>
      </c>
      <c r="J2236" s="1">
        <v>2006</v>
      </c>
      <c r="L2236" s="1" t="s">
        <v>24</v>
      </c>
      <c r="M2236" s="1" t="s">
        <v>223</v>
      </c>
      <c r="O2236" s="1" t="s">
        <v>21</v>
      </c>
      <c r="P2236" s="1" t="s">
        <v>25</v>
      </c>
      <c r="Q2236" s="1">
        <v>2016</v>
      </c>
      <c r="R2236" s="1" t="s">
        <v>1374</v>
      </c>
      <c r="S2236" s="1" t="s">
        <v>21</v>
      </c>
      <c r="V2236" s="1" t="s">
        <v>1394</v>
      </c>
      <c r="W2236" s="1">
        <v>14.54279</v>
      </c>
      <c r="X2236" s="1">
        <v>-83.880480000000006</v>
      </c>
      <c r="Y2236" s="1" t="s">
        <v>3874</v>
      </c>
    </row>
    <row r="2237" spans="1:25">
      <c r="A2237" s="1">
        <v>2236</v>
      </c>
      <c r="B2237" s="1" t="s">
        <v>1395</v>
      </c>
      <c r="C2237" s="1" t="s">
        <v>1080</v>
      </c>
      <c r="D2237" s="1">
        <v>13.7784</v>
      </c>
      <c r="E2237" s="1">
        <v>-83.584249999999997</v>
      </c>
      <c r="F2237" s="1" t="s">
        <v>695</v>
      </c>
      <c r="H2237" s="1" t="s">
        <v>21</v>
      </c>
      <c r="I2237" s="1" t="s">
        <v>22</v>
      </c>
      <c r="J2237" s="1">
        <v>2005</v>
      </c>
      <c r="K2237" s="1" t="s">
        <v>1202</v>
      </c>
      <c r="L2237" s="1" t="s">
        <v>24</v>
      </c>
      <c r="M2237" s="1" t="s">
        <v>216</v>
      </c>
      <c r="O2237" s="1" t="s">
        <v>21</v>
      </c>
      <c r="P2237" s="1" t="s">
        <v>25</v>
      </c>
      <c r="Q2237" s="1">
        <v>2016</v>
      </c>
      <c r="R2237" s="1" t="s">
        <v>1396</v>
      </c>
      <c r="S2237" s="1" t="s">
        <v>21</v>
      </c>
      <c r="V2237" s="1" t="s">
        <v>1395</v>
      </c>
      <c r="W2237" s="1">
        <v>13.7784</v>
      </c>
      <c r="X2237" s="1">
        <v>-83.584249999999997</v>
      </c>
    </row>
    <row r="2238" spans="1:25">
      <c r="A2238" s="1">
        <v>2237</v>
      </c>
      <c r="B2238" s="1" t="s">
        <v>1397</v>
      </c>
      <c r="C2238" s="1" t="s">
        <v>1080</v>
      </c>
      <c r="D2238" s="1">
        <v>12.71604</v>
      </c>
      <c r="E2238" s="1">
        <v>-84.774900000000002</v>
      </c>
      <c r="F2238" s="1" t="s">
        <v>3822</v>
      </c>
      <c r="G2238" s="1">
        <v>4</v>
      </c>
      <c r="H2238" s="1" t="s">
        <v>21</v>
      </c>
      <c r="I2238" s="1" t="s">
        <v>22</v>
      </c>
      <c r="J2238" s="1">
        <v>2003</v>
      </c>
      <c r="K2238" s="1" t="s">
        <v>1209</v>
      </c>
      <c r="L2238" s="1" t="s">
        <v>24</v>
      </c>
      <c r="M2238" s="1" t="s">
        <v>3822</v>
      </c>
      <c r="N2238" s="1">
        <v>3</v>
      </c>
      <c r="O2238" s="1" t="s">
        <v>21</v>
      </c>
      <c r="P2238" s="1" t="s">
        <v>25</v>
      </c>
      <c r="Q2238" s="1">
        <v>2016</v>
      </c>
      <c r="R2238" s="1" t="s">
        <v>1398</v>
      </c>
      <c r="S2238" s="1" t="s">
        <v>21</v>
      </c>
      <c r="V2238" s="1" t="s">
        <v>1397</v>
      </c>
      <c r="W2238" s="1">
        <v>12.71604</v>
      </c>
      <c r="X2238" s="1">
        <v>-84.774900000000002</v>
      </c>
    </row>
    <row r="2239" spans="1:25">
      <c r="A2239" s="1">
        <v>2238</v>
      </c>
      <c r="B2239" s="1" t="s">
        <v>1399</v>
      </c>
      <c r="C2239" s="1" t="s">
        <v>1080</v>
      </c>
      <c r="D2239" s="1">
        <v>14.54185</v>
      </c>
      <c r="E2239" s="1">
        <v>-84.135639999999995</v>
      </c>
      <c r="F2239" s="1" t="s">
        <v>3823</v>
      </c>
      <c r="G2239" s="1">
        <v>7</v>
      </c>
      <c r="H2239" s="1" t="s">
        <v>21</v>
      </c>
      <c r="I2239" s="1" t="s">
        <v>22</v>
      </c>
      <c r="J2239" s="1">
        <v>2005</v>
      </c>
      <c r="K2239" s="1" t="s">
        <v>1380</v>
      </c>
      <c r="L2239" s="1" t="s">
        <v>24</v>
      </c>
      <c r="M2239" s="1" t="s">
        <v>3823</v>
      </c>
      <c r="N2239" s="1">
        <v>9</v>
      </c>
      <c r="O2239" s="1" t="s">
        <v>21</v>
      </c>
      <c r="P2239" s="1" t="s">
        <v>1091</v>
      </c>
      <c r="Q2239" s="1">
        <v>2018</v>
      </c>
      <c r="S2239" s="1" t="s">
        <v>21</v>
      </c>
      <c r="V2239" s="1" t="s">
        <v>1399</v>
      </c>
      <c r="W2239" s="1">
        <v>14.54185</v>
      </c>
      <c r="X2239" s="1">
        <v>-84.135639999999995</v>
      </c>
    </row>
    <row r="2240" spans="1:25">
      <c r="A2240" s="1">
        <v>2239</v>
      </c>
      <c r="B2240" s="1" t="s">
        <v>1400</v>
      </c>
      <c r="C2240" s="1" t="s">
        <v>1080</v>
      </c>
      <c r="D2240" s="1">
        <v>14.542909999999999</v>
      </c>
      <c r="E2240" s="1">
        <v>-84.390770000000003</v>
      </c>
      <c r="F2240" s="1" t="s">
        <v>3823</v>
      </c>
      <c r="G2240" s="1">
        <v>7</v>
      </c>
      <c r="H2240" s="1" t="s">
        <v>21</v>
      </c>
      <c r="I2240" s="1" t="s">
        <v>22</v>
      </c>
      <c r="J2240" s="1">
        <v>2005</v>
      </c>
      <c r="K2240" s="1" t="s">
        <v>1380</v>
      </c>
      <c r="L2240" s="1" t="s">
        <v>24</v>
      </c>
      <c r="M2240" s="1" t="s">
        <v>3823</v>
      </c>
      <c r="N2240" s="1">
        <v>7</v>
      </c>
      <c r="O2240" s="1" t="s">
        <v>21</v>
      </c>
      <c r="P2240" s="1" t="s">
        <v>25</v>
      </c>
      <c r="Q2240" s="1">
        <v>2016</v>
      </c>
      <c r="R2240" s="1" t="s">
        <v>1229</v>
      </c>
      <c r="S2240" s="1" t="s">
        <v>21</v>
      </c>
      <c r="V2240" s="1" t="s">
        <v>1400</v>
      </c>
      <c r="W2240" s="1">
        <v>14.542909999999999</v>
      </c>
      <c r="X2240" s="1">
        <v>-84.390770000000003</v>
      </c>
    </row>
    <row r="2241" spans="1:25">
      <c r="A2241" s="1">
        <v>2240</v>
      </c>
      <c r="B2241" s="1" t="s">
        <v>1401</v>
      </c>
      <c r="C2241" s="1" t="s">
        <v>1080</v>
      </c>
      <c r="D2241" s="1">
        <v>14.54205</v>
      </c>
      <c r="E2241" s="1">
        <v>-84.475819999999999</v>
      </c>
      <c r="F2241" s="1" t="s">
        <v>3823</v>
      </c>
      <c r="G2241" s="1">
        <v>7</v>
      </c>
      <c r="H2241" s="1" t="s">
        <v>21</v>
      </c>
      <c r="I2241" s="1" t="s">
        <v>22</v>
      </c>
      <c r="J2241" s="1">
        <v>2005</v>
      </c>
      <c r="K2241" s="1" t="s">
        <v>1380</v>
      </c>
      <c r="L2241" s="1" t="s">
        <v>24</v>
      </c>
      <c r="M2241" s="1" t="s">
        <v>3823</v>
      </c>
      <c r="N2241" s="1">
        <v>7</v>
      </c>
      <c r="O2241" s="1" t="s">
        <v>21</v>
      </c>
      <c r="P2241" s="1" t="s">
        <v>25</v>
      </c>
      <c r="Q2241" s="1">
        <v>2016</v>
      </c>
      <c r="R2241" s="1" t="s">
        <v>1229</v>
      </c>
      <c r="S2241" s="1" t="s">
        <v>21</v>
      </c>
      <c r="V2241" s="1" t="s">
        <v>1401</v>
      </c>
      <c r="W2241" s="1">
        <v>14.54205</v>
      </c>
      <c r="X2241" s="1">
        <v>-84.475819999999999</v>
      </c>
    </row>
    <row r="2242" spans="1:25">
      <c r="A2242" s="1">
        <v>2241</v>
      </c>
      <c r="B2242" s="1" t="s">
        <v>1402</v>
      </c>
      <c r="C2242" s="1" t="s">
        <v>1080</v>
      </c>
      <c r="D2242" s="1">
        <v>14.54299</v>
      </c>
      <c r="E2242" s="1">
        <v>-84.730959999999996</v>
      </c>
      <c r="F2242" s="1" t="s">
        <v>3822</v>
      </c>
      <c r="G2242" s="1">
        <v>6</v>
      </c>
      <c r="H2242" s="1" t="s">
        <v>21</v>
      </c>
      <c r="I2242" s="1" t="s">
        <v>22</v>
      </c>
      <c r="J2242" s="1">
        <v>2005</v>
      </c>
      <c r="K2242" s="1" t="s">
        <v>1268</v>
      </c>
      <c r="L2242" s="1" t="s">
        <v>24</v>
      </c>
      <c r="M2242" s="1" t="s">
        <v>3822</v>
      </c>
      <c r="N2242" s="1">
        <v>6</v>
      </c>
      <c r="O2242" s="1" t="s">
        <v>21</v>
      </c>
      <c r="P2242" s="1" t="s">
        <v>25</v>
      </c>
      <c r="Q2242" s="1">
        <v>2016</v>
      </c>
      <c r="R2242" s="1" t="s">
        <v>1403</v>
      </c>
      <c r="S2242" s="1" t="s">
        <v>21</v>
      </c>
      <c r="V2242" s="1" t="s">
        <v>1402</v>
      </c>
      <c r="W2242" s="1">
        <v>14.54299</v>
      </c>
      <c r="X2242" s="1">
        <v>-84.730959999999996</v>
      </c>
    </row>
    <row r="2243" spans="1:25">
      <c r="A2243" s="1">
        <v>2242</v>
      </c>
      <c r="B2243" s="1" t="s">
        <v>1404</v>
      </c>
      <c r="C2243" s="1" t="s">
        <v>1080</v>
      </c>
      <c r="D2243" s="1">
        <v>14.543060000000001</v>
      </c>
      <c r="E2243" s="1">
        <v>-84.986099999999993</v>
      </c>
      <c r="F2243" s="1" t="s">
        <v>3823</v>
      </c>
      <c r="G2243" s="1">
        <v>8</v>
      </c>
      <c r="H2243" s="1" t="s">
        <v>21</v>
      </c>
      <c r="I2243" s="1" t="s">
        <v>22</v>
      </c>
      <c r="J2243" s="1">
        <v>2005</v>
      </c>
      <c r="K2243" s="1" t="s">
        <v>1358</v>
      </c>
      <c r="L2243" s="1" t="s">
        <v>24</v>
      </c>
      <c r="M2243" s="1" t="s">
        <v>3823</v>
      </c>
      <c r="N2243" s="1">
        <v>7</v>
      </c>
      <c r="O2243" s="1" t="s">
        <v>21</v>
      </c>
      <c r="P2243" s="1" t="s">
        <v>25</v>
      </c>
      <c r="Q2243" s="1">
        <v>2016</v>
      </c>
      <c r="R2243" s="1" t="s">
        <v>1369</v>
      </c>
      <c r="S2243" s="1" t="s">
        <v>21</v>
      </c>
      <c r="V2243" s="1" t="s">
        <v>1404</v>
      </c>
      <c r="W2243" s="1">
        <v>14.543060000000001</v>
      </c>
      <c r="X2243" s="1">
        <v>-84.986099999999993</v>
      </c>
    </row>
    <row r="2244" spans="1:25">
      <c r="A2244" s="1">
        <v>2243</v>
      </c>
      <c r="B2244" s="1" t="s">
        <v>1405</v>
      </c>
      <c r="C2244" s="1" t="s">
        <v>1080</v>
      </c>
      <c r="D2244" s="1">
        <v>14.457700000000001</v>
      </c>
      <c r="E2244" s="1">
        <v>-83.371589999999998</v>
      </c>
      <c r="F2244" s="1" t="s">
        <v>216</v>
      </c>
      <c r="H2244" s="1" t="s">
        <v>21</v>
      </c>
      <c r="I2244" s="1" t="s">
        <v>22</v>
      </c>
      <c r="J2244" s="1">
        <v>2004</v>
      </c>
      <c r="K2244" s="1" t="s">
        <v>1406</v>
      </c>
      <c r="L2244" s="1" t="s">
        <v>24</v>
      </c>
      <c r="M2244" s="1" t="s">
        <v>223</v>
      </c>
      <c r="O2244" s="1" t="s">
        <v>21</v>
      </c>
      <c r="P2244" s="1" t="s">
        <v>25</v>
      </c>
      <c r="Q2244" s="1">
        <v>2016</v>
      </c>
      <c r="R2244" s="1" t="s">
        <v>1266</v>
      </c>
      <c r="S2244" s="1" t="s">
        <v>21</v>
      </c>
      <c r="V2244" s="1" t="s">
        <v>1405</v>
      </c>
      <c r="W2244" s="1">
        <v>14.457700000000001</v>
      </c>
      <c r="X2244" s="1">
        <v>-83.371589999999998</v>
      </c>
      <c r="Y2244" s="1" t="s">
        <v>3874</v>
      </c>
    </row>
    <row r="2245" spans="1:25">
      <c r="A2245" s="1">
        <v>2244</v>
      </c>
      <c r="B2245" s="1" t="s">
        <v>1407</v>
      </c>
      <c r="C2245" s="1" t="s">
        <v>1080</v>
      </c>
      <c r="D2245" s="1">
        <v>14.456580000000001</v>
      </c>
      <c r="E2245" s="1">
        <v>-83.626649999999998</v>
      </c>
      <c r="F2245" s="1" t="s">
        <v>246</v>
      </c>
      <c r="H2245" s="1" t="s">
        <v>21</v>
      </c>
      <c r="I2245" s="1" t="s">
        <v>22</v>
      </c>
      <c r="J2245" s="1">
        <v>2004</v>
      </c>
      <c r="K2245" s="1" t="s">
        <v>1406</v>
      </c>
      <c r="L2245" s="1" t="s">
        <v>24</v>
      </c>
      <c r="M2245" s="1" t="s">
        <v>3822</v>
      </c>
      <c r="N2245" s="1">
        <v>5</v>
      </c>
      <c r="O2245" s="1" t="s">
        <v>21</v>
      </c>
      <c r="P2245" s="1" t="s">
        <v>25</v>
      </c>
      <c r="Q2245" s="1">
        <v>2016</v>
      </c>
      <c r="R2245" s="1" t="s">
        <v>1408</v>
      </c>
      <c r="S2245" s="1" t="s">
        <v>21</v>
      </c>
      <c r="V2245" s="1" t="s">
        <v>1407</v>
      </c>
      <c r="W2245" s="1">
        <v>14.456580000000001</v>
      </c>
      <c r="X2245" s="1">
        <v>-83.626649999999998</v>
      </c>
    </row>
    <row r="2246" spans="1:25">
      <c r="A2246" s="1">
        <v>2245</v>
      </c>
      <c r="B2246" s="1" t="s">
        <v>1409</v>
      </c>
      <c r="C2246" s="1" t="s">
        <v>1080</v>
      </c>
      <c r="D2246" s="1">
        <v>14.45782</v>
      </c>
      <c r="E2246" s="1">
        <v>-83.88167</v>
      </c>
      <c r="F2246" s="1" t="s">
        <v>246</v>
      </c>
      <c r="H2246" s="1" t="s">
        <v>21</v>
      </c>
      <c r="I2246" s="1" t="s">
        <v>22</v>
      </c>
      <c r="J2246" s="1">
        <v>2004</v>
      </c>
      <c r="K2246" s="1" t="s">
        <v>1214</v>
      </c>
      <c r="L2246" s="1" t="s">
        <v>24</v>
      </c>
      <c r="M2246" s="1" t="s">
        <v>3824</v>
      </c>
      <c r="N2246" s="1">
        <v>6</v>
      </c>
      <c r="O2246" s="1" t="s">
        <v>21</v>
      </c>
      <c r="P2246" s="1" t="s">
        <v>25</v>
      </c>
      <c r="Q2246" s="1">
        <v>2015</v>
      </c>
      <c r="R2246" s="1" t="s">
        <v>1410</v>
      </c>
      <c r="S2246" s="1" t="s">
        <v>21</v>
      </c>
      <c r="V2246" s="1" t="s">
        <v>1409</v>
      </c>
      <c r="W2246" s="1">
        <v>14.45782</v>
      </c>
      <c r="X2246" s="1">
        <v>-83.88167</v>
      </c>
    </row>
    <row r="2247" spans="1:25">
      <c r="A2247" s="1">
        <v>2246</v>
      </c>
      <c r="B2247" s="1" t="s">
        <v>1411</v>
      </c>
      <c r="C2247" s="1" t="s">
        <v>1080</v>
      </c>
      <c r="D2247" s="1">
        <v>11.18534</v>
      </c>
      <c r="E2247" s="1">
        <v>-84.180719999999994</v>
      </c>
      <c r="F2247" s="1" t="s">
        <v>3823</v>
      </c>
      <c r="G2247" s="1">
        <v>7</v>
      </c>
      <c r="H2247" s="1" t="s">
        <v>21</v>
      </c>
      <c r="I2247" s="1" t="s">
        <v>22</v>
      </c>
      <c r="J2247" s="1">
        <v>2005</v>
      </c>
      <c r="K2247" s="1" t="s">
        <v>1199</v>
      </c>
      <c r="L2247" s="1" t="s">
        <v>24</v>
      </c>
      <c r="M2247" s="1" t="s">
        <v>3823</v>
      </c>
      <c r="N2247" s="1">
        <v>7</v>
      </c>
      <c r="O2247" s="1" t="s">
        <v>21</v>
      </c>
      <c r="P2247" s="1" t="s">
        <v>25</v>
      </c>
      <c r="Q2247" s="1">
        <v>2016</v>
      </c>
      <c r="R2247" s="1" t="s">
        <v>1320</v>
      </c>
      <c r="S2247" s="1" t="s">
        <v>21</v>
      </c>
      <c r="V2247" s="1" t="s">
        <v>1411</v>
      </c>
      <c r="W2247" s="1">
        <v>11.18534</v>
      </c>
      <c r="X2247" s="1">
        <v>-84.180719999999994</v>
      </c>
    </row>
    <row r="2248" spans="1:25">
      <c r="A2248" s="1">
        <v>2247</v>
      </c>
      <c r="B2248" s="1" t="s">
        <v>1412</v>
      </c>
      <c r="C2248" s="1" t="s">
        <v>1080</v>
      </c>
      <c r="D2248" s="1">
        <v>11.652229999999999</v>
      </c>
      <c r="E2248" s="1">
        <v>-83.966390000000004</v>
      </c>
      <c r="F2248" s="1" t="s">
        <v>3822</v>
      </c>
      <c r="G2248" s="1">
        <v>6</v>
      </c>
      <c r="H2248" s="1" t="s">
        <v>21</v>
      </c>
      <c r="I2248" s="1" t="s">
        <v>22</v>
      </c>
      <c r="J2248" s="1">
        <v>2005</v>
      </c>
      <c r="K2248" s="1" t="s">
        <v>1199</v>
      </c>
      <c r="L2248" s="1" t="s">
        <v>24</v>
      </c>
      <c r="M2248" s="1" t="s">
        <v>3822</v>
      </c>
      <c r="N2248" s="1">
        <v>4</v>
      </c>
      <c r="O2248" s="1" t="s">
        <v>61</v>
      </c>
      <c r="P2248" s="1" t="s">
        <v>25</v>
      </c>
      <c r="Q2248" s="1">
        <v>2016</v>
      </c>
      <c r="R2248" s="1" t="s">
        <v>1298</v>
      </c>
      <c r="S2248" s="1" t="s">
        <v>21</v>
      </c>
      <c r="V2248" s="1" t="s">
        <v>1412</v>
      </c>
      <c r="W2248" s="1">
        <v>11.652229999999999</v>
      </c>
      <c r="X2248" s="1">
        <v>-83.966390000000004</v>
      </c>
    </row>
    <row r="2249" spans="1:25">
      <c r="A2249" s="1">
        <v>2248</v>
      </c>
      <c r="B2249" s="1" t="s">
        <v>1413</v>
      </c>
      <c r="C2249" s="1" t="s">
        <v>1080</v>
      </c>
      <c r="D2249" s="1">
        <v>14.45687</v>
      </c>
      <c r="E2249" s="1">
        <v>-84.13673</v>
      </c>
      <c r="F2249" s="1" t="s">
        <v>3823</v>
      </c>
      <c r="G2249" s="1">
        <v>7</v>
      </c>
      <c r="H2249" s="1" t="s">
        <v>24</v>
      </c>
      <c r="I2249" s="1" t="s">
        <v>22</v>
      </c>
      <c r="J2249" s="1">
        <v>2005</v>
      </c>
      <c r="K2249" s="1" t="s">
        <v>1358</v>
      </c>
      <c r="L2249" s="1" t="s">
        <v>24</v>
      </c>
      <c r="M2249" s="1" t="s">
        <v>3823</v>
      </c>
      <c r="N2249" s="1">
        <v>7</v>
      </c>
      <c r="O2249" s="1" t="s">
        <v>21</v>
      </c>
      <c r="P2249" s="1" t="s">
        <v>25</v>
      </c>
      <c r="Q2249" s="1">
        <v>2016</v>
      </c>
      <c r="R2249" s="1" t="s">
        <v>1414</v>
      </c>
      <c r="S2249" s="1" t="s">
        <v>21</v>
      </c>
      <c r="V2249" s="1" t="s">
        <v>1413</v>
      </c>
      <c r="W2249" s="1">
        <v>14.45687</v>
      </c>
      <c r="X2249" s="1">
        <v>-84.13673</v>
      </c>
    </row>
    <row r="2250" spans="1:25">
      <c r="A2250" s="1">
        <v>2249</v>
      </c>
      <c r="B2250" s="1" t="s">
        <v>1415</v>
      </c>
      <c r="C2250" s="1" t="s">
        <v>1080</v>
      </c>
      <c r="D2250" s="1">
        <v>14.457929999999999</v>
      </c>
      <c r="E2250" s="1">
        <v>-84.391760000000005</v>
      </c>
      <c r="F2250" s="1" t="s">
        <v>3823</v>
      </c>
      <c r="G2250" s="1">
        <v>7</v>
      </c>
      <c r="H2250" s="1" t="s">
        <v>24</v>
      </c>
      <c r="I2250" s="1" t="s">
        <v>22</v>
      </c>
      <c r="J2250" s="1">
        <v>2005</v>
      </c>
      <c r="K2250" s="1" t="s">
        <v>1358</v>
      </c>
      <c r="L2250" s="1" t="s">
        <v>24</v>
      </c>
      <c r="M2250" s="1" t="s">
        <v>3823</v>
      </c>
      <c r="N2250" s="1">
        <v>8</v>
      </c>
      <c r="O2250" s="1" t="s">
        <v>21</v>
      </c>
      <c r="P2250" s="1" t="s">
        <v>25</v>
      </c>
      <c r="Q2250" s="1">
        <v>2016</v>
      </c>
      <c r="R2250" s="1" t="s">
        <v>1416</v>
      </c>
      <c r="S2250" s="1" t="s">
        <v>21</v>
      </c>
      <c r="V2250" s="1" t="s">
        <v>1415</v>
      </c>
      <c r="W2250" s="1">
        <v>14.457929999999999</v>
      </c>
      <c r="X2250" s="1">
        <v>-84.391760000000005</v>
      </c>
    </row>
    <row r="2251" spans="1:25">
      <c r="A2251" s="1">
        <v>2250</v>
      </c>
      <c r="B2251" s="1" t="s">
        <v>1417</v>
      </c>
      <c r="C2251" s="1" t="s">
        <v>1080</v>
      </c>
      <c r="D2251" s="1">
        <v>14.458</v>
      </c>
      <c r="E2251" s="1">
        <v>-84.731819999999999</v>
      </c>
      <c r="F2251" s="1" t="s">
        <v>3823</v>
      </c>
      <c r="G2251" s="1">
        <v>7</v>
      </c>
      <c r="H2251" s="1" t="s">
        <v>24</v>
      </c>
      <c r="I2251" s="1" t="s">
        <v>22</v>
      </c>
      <c r="J2251" s="1">
        <v>2005</v>
      </c>
      <c r="K2251" s="1" t="s">
        <v>1358</v>
      </c>
      <c r="L2251" s="1" t="s">
        <v>24</v>
      </c>
      <c r="M2251" s="1" t="s">
        <v>3823</v>
      </c>
      <c r="N2251" s="1">
        <v>8</v>
      </c>
      <c r="O2251" s="1" t="s">
        <v>21</v>
      </c>
      <c r="P2251" s="1" t="s">
        <v>25</v>
      </c>
      <c r="Q2251" s="1">
        <v>2016</v>
      </c>
      <c r="R2251" s="1" t="s">
        <v>1418</v>
      </c>
      <c r="S2251" s="1" t="s">
        <v>21</v>
      </c>
      <c r="V2251" s="1" t="s">
        <v>1417</v>
      </c>
      <c r="W2251" s="1">
        <v>14.458</v>
      </c>
      <c r="X2251" s="1">
        <v>-84.731819999999999</v>
      </c>
    </row>
    <row r="2252" spans="1:25">
      <c r="A2252" s="1">
        <v>2251</v>
      </c>
      <c r="B2252" s="1" t="s">
        <v>1419</v>
      </c>
      <c r="C2252" s="1" t="s">
        <v>1080</v>
      </c>
      <c r="D2252" s="1">
        <v>13.693110000000001</v>
      </c>
      <c r="E2252" s="1">
        <v>-85.879670000000004</v>
      </c>
      <c r="F2252" s="1" t="s">
        <v>216</v>
      </c>
      <c r="H2252" s="1" t="s">
        <v>21</v>
      </c>
      <c r="I2252" s="1" t="s">
        <v>22</v>
      </c>
      <c r="J2252" s="1">
        <v>2003</v>
      </c>
      <c r="K2252" s="1" t="s">
        <v>1420</v>
      </c>
      <c r="L2252" s="1" t="s">
        <v>24</v>
      </c>
      <c r="M2252" s="1" t="s">
        <v>223</v>
      </c>
      <c r="O2252" s="1" t="s">
        <v>21</v>
      </c>
      <c r="P2252" s="1" t="s">
        <v>25</v>
      </c>
      <c r="Q2252" s="1">
        <v>2016</v>
      </c>
      <c r="R2252" s="1" t="s">
        <v>1421</v>
      </c>
      <c r="S2252" s="1" t="s">
        <v>21</v>
      </c>
      <c r="V2252" s="1" t="s">
        <v>1419</v>
      </c>
      <c r="W2252" s="1">
        <v>13.693110000000001</v>
      </c>
      <c r="X2252" s="1">
        <v>-85.879670000000004</v>
      </c>
      <c r="Y2252" s="1" t="s">
        <v>3874</v>
      </c>
    </row>
    <row r="2253" spans="1:25">
      <c r="A2253" s="1">
        <v>2252</v>
      </c>
      <c r="B2253" s="1" t="s">
        <v>1422</v>
      </c>
      <c r="C2253" s="1" t="s">
        <v>1080</v>
      </c>
      <c r="D2253" s="1">
        <v>14.45736</v>
      </c>
      <c r="E2253" s="1">
        <v>-84.986869999999996</v>
      </c>
      <c r="F2253" s="1" t="s">
        <v>3823</v>
      </c>
      <c r="G2253" s="1">
        <v>7</v>
      </c>
      <c r="H2253" s="1" t="s">
        <v>24</v>
      </c>
      <c r="I2253" s="1" t="s">
        <v>22</v>
      </c>
      <c r="J2253" s="1">
        <v>2005</v>
      </c>
      <c r="K2253" s="1" t="s">
        <v>1228</v>
      </c>
      <c r="L2253" s="1" t="s">
        <v>24</v>
      </c>
      <c r="M2253" s="1" t="s">
        <v>3823</v>
      </c>
      <c r="N2253" s="1">
        <v>7</v>
      </c>
      <c r="O2253" s="1" t="s">
        <v>21</v>
      </c>
      <c r="P2253" s="1" t="s">
        <v>25</v>
      </c>
      <c r="Q2253" s="1">
        <v>2016</v>
      </c>
      <c r="R2253" s="1" t="s">
        <v>1423</v>
      </c>
      <c r="S2253" s="1" t="s">
        <v>21</v>
      </c>
      <c r="V2253" s="1" t="s">
        <v>1422</v>
      </c>
      <c r="W2253" s="1">
        <v>14.45736</v>
      </c>
      <c r="X2253" s="1">
        <v>-84.986869999999996</v>
      </c>
    </row>
    <row r="2254" spans="1:25">
      <c r="A2254" s="1">
        <v>2253</v>
      </c>
      <c r="B2254" s="1" t="s">
        <v>1424</v>
      </c>
      <c r="C2254" s="1" t="s">
        <v>1080</v>
      </c>
      <c r="D2254" s="1">
        <v>12.62987</v>
      </c>
      <c r="E2254" s="1">
        <v>-83.669229999999999</v>
      </c>
      <c r="F2254" s="1" t="s">
        <v>3822</v>
      </c>
      <c r="G2254" s="1">
        <v>5</v>
      </c>
      <c r="H2254" s="1" t="s">
        <v>24</v>
      </c>
      <c r="I2254" s="1" t="s">
        <v>22</v>
      </c>
      <c r="J2254" s="1">
        <v>2005</v>
      </c>
      <c r="K2254" s="1" t="s">
        <v>1380</v>
      </c>
      <c r="L2254" s="1" t="s">
        <v>24</v>
      </c>
      <c r="M2254" s="1" t="s">
        <v>3822</v>
      </c>
      <c r="N2254" s="1">
        <v>6</v>
      </c>
      <c r="O2254" s="1" t="s">
        <v>24</v>
      </c>
      <c r="P2254" s="1" t="s">
        <v>1091</v>
      </c>
      <c r="Q2254" s="1">
        <v>2014</v>
      </c>
      <c r="S2254" s="1" t="s">
        <v>24</v>
      </c>
      <c r="V2254" s="1" t="s">
        <v>1424</v>
      </c>
      <c r="W2254" s="1">
        <v>12.62987</v>
      </c>
      <c r="X2254" s="1">
        <v>-83.669229999999999</v>
      </c>
    </row>
    <row r="2255" spans="1:25">
      <c r="A2255" s="1">
        <v>2254</v>
      </c>
      <c r="B2255" s="1" t="s">
        <v>1425</v>
      </c>
      <c r="C2255" s="1" t="s">
        <v>1080</v>
      </c>
      <c r="D2255" s="1">
        <v>14.37269</v>
      </c>
      <c r="E2255" s="1">
        <v>-83.370260000000002</v>
      </c>
      <c r="F2255" s="1" t="s">
        <v>695</v>
      </c>
      <c r="H2255" s="1" t="s">
        <v>21</v>
      </c>
      <c r="I2255" s="1" t="s">
        <v>22</v>
      </c>
      <c r="J2255" s="1">
        <v>2005</v>
      </c>
      <c r="K2255" s="1" t="s">
        <v>1406</v>
      </c>
      <c r="L2255" s="1" t="s">
        <v>24</v>
      </c>
      <c r="M2255" s="1" t="s">
        <v>223</v>
      </c>
      <c r="O2255" s="1" t="s">
        <v>21</v>
      </c>
      <c r="P2255" s="1" t="s">
        <v>25</v>
      </c>
      <c r="Q2255" s="1">
        <v>2016</v>
      </c>
      <c r="R2255" s="1" t="s">
        <v>1266</v>
      </c>
      <c r="S2255" s="1" t="s">
        <v>21</v>
      </c>
      <c r="V2255" s="1" t="s">
        <v>1425</v>
      </c>
      <c r="W2255" s="1">
        <v>14.37269</v>
      </c>
      <c r="X2255" s="1">
        <v>-83.370260000000002</v>
      </c>
      <c r="Y2255" s="1" t="s">
        <v>3874</v>
      </c>
    </row>
    <row r="2256" spans="1:25">
      <c r="A2256" s="1">
        <v>2255</v>
      </c>
      <c r="B2256" s="1" t="s">
        <v>1426</v>
      </c>
      <c r="C2256" s="1" t="s">
        <v>1080</v>
      </c>
      <c r="D2256" s="1">
        <v>12.630929999999999</v>
      </c>
      <c r="E2256" s="1">
        <v>-83.923869999999994</v>
      </c>
      <c r="F2256" s="1" t="s">
        <v>3822</v>
      </c>
      <c r="G2256" s="1">
        <v>4</v>
      </c>
      <c r="H2256" s="1" t="s">
        <v>21</v>
      </c>
      <c r="I2256" s="1" t="s">
        <v>22</v>
      </c>
      <c r="J2256" s="1">
        <v>2005</v>
      </c>
      <c r="K2256" s="1" t="s">
        <v>1202</v>
      </c>
      <c r="L2256" s="1" t="s">
        <v>24</v>
      </c>
      <c r="M2256" s="1" t="s">
        <v>3823</v>
      </c>
      <c r="N2256" s="1">
        <v>7</v>
      </c>
      <c r="O2256" s="1" t="s">
        <v>21</v>
      </c>
      <c r="P2256" s="1" t="s">
        <v>25</v>
      </c>
      <c r="R2256" s="1" t="s">
        <v>1427</v>
      </c>
      <c r="S2256" s="1" t="s">
        <v>21</v>
      </c>
      <c r="V2256" s="1" t="s">
        <v>1426</v>
      </c>
      <c r="W2256" s="1">
        <v>12.630929999999999</v>
      </c>
      <c r="X2256" s="1">
        <v>-83.923869999999994</v>
      </c>
    </row>
    <row r="2257" spans="1:25">
      <c r="A2257" s="1">
        <v>2256</v>
      </c>
      <c r="B2257" s="1" t="s">
        <v>1428</v>
      </c>
      <c r="C2257" s="1" t="s">
        <v>1080</v>
      </c>
      <c r="D2257" s="1">
        <v>12.63001</v>
      </c>
      <c r="E2257" s="1">
        <v>-84.009320000000002</v>
      </c>
      <c r="F2257" s="1" t="s">
        <v>3822</v>
      </c>
      <c r="G2257" s="1">
        <v>3</v>
      </c>
      <c r="H2257" s="1" t="s">
        <v>21</v>
      </c>
      <c r="I2257" s="1" t="s">
        <v>22</v>
      </c>
      <c r="J2257" s="1">
        <v>2005</v>
      </c>
      <c r="K2257" s="1" t="s">
        <v>1202</v>
      </c>
      <c r="L2257" s="1" t="s">
        <v>24</v>
      </c>
      <c r="M2257" s="1" t="s">
        <v>54</v>
      </c>
      <c r="O2257" s="1" t="s">
        <v>21</v>
      </c>
      <c r="P2257" s="1" t="s">
        <v>25</v>
      </c>
      <c r="Q2257" s="1">
        <v>2015</v>
      </c>
      <c r="R2257" s="1" t="s">
        <v>1386</v>
      </c>
      <c r="S2257" s="1" t="s">
        <v>21</v>
      </c>
      <c r="V2257" s="1" t="s">
        <v>1428</v>
      </c>
      <c r="W2257" s="1">
        <v>12.63001</v>
      </c>
      <c r="X2257" s="1">
        <v>-84.009320000000002</v>
      </c>
    </row>
    <row r="2258" spans="1:25">
      <c r="A2258" s="1">
        <v>2257</v>
      </c>
      <c r="B2258" s="1" t="s">
        <v>1429</v>
      </c>
      <c r="C2258" s="1" t="s">
        <v>1080</v>
      </c>
      <c r="D2258" s="1">
        <v>14.37157</v>
      </c>
      <c r="E2258" s="1">
        <v>-83.625410000000002</v>
      </c>
      <c r="F2258" s="1" t="s">
        <v>246</v>
      </c>
      <c r="H2258" s="1" t="s">
        <v>61</v>
      </c>
      <c r="I2258" s="1" t="s">
        <v>22</v>
      </c>
      <c r="J2258" s="1">
        <v>2004</v>
      </c>
      <c r="K2258" s="1" t="s">
        <v>1406</v>
      </c>
      <c r="L2258" s="1" t="s">
        <v>24</v>
      </c>
      <c r="M2258" s="1" t="s">
        <v>3824</v>
      </c>
      <c r="N2258" s="1">
        <v>4</v>
      </c>
      <c r="O2258" s="1" t="s">
        <v>21</v>
      </c>
      <c r="P2258" s="1" t="s">
        <v>25</v>
      </c>
      <c r="Q2258" s="1">
        <v>2016</v>
      </c>
      <c r="R2258" s="1" t="s">
        <v>1408</v>
      </c>
      <c r="S2258" s="1" t="s">
        <v>21</v>
      </c>
      <c r="V2258" s="1" t="s">
        <v>1429</v>
      </c>
      <c r="W2258" s="1">
        <v>14.37157</v>
      </c>
      <c r="X2258" s="1">
        <v>-83.625410000000002</v>
      </c>
    </row>
    <row r="2259" spans="1:25">
      <c r="A2259" s="1">
        <v>2258</v>
      </c>
      <c r="B2259" s="1" t="s">
        <v>1430</v>
      </c>
      <c r="C2259" s="1" t="s">
        <v>1080</v>
      </c>
      <c r="D2259" s="1">
        <v>12.63095</v>
      </c>
      <c r="E2259" s="1">
        <v>-84.263980000000004</v>
      </c>
      <c r="F2259" s="1" t="s">
        <v>54</v>
      </c>
      <c r="H2259" s="1" t="s">
        <v>24</v>
      </c>
      <c r="I2259" s="1" t="s">
        <v>22</v>
      </c>
      <c r="J2259" s="1">
        <v>2003</v>
      </c>
      <c r="K2259" s="1" t="s">
        <v>1209</v>
      </c>
      <c r="L2259" s="1" t="s">
        <v>24</v>
      </c>
      <c r="M2259" s="1" t="s">
        <v>54</v>
      </c>
      <c r="O2259" s="1" t="s">
        <v>24</v>
      </c>
      <c r="P2259" s="1" t="s">
        <v>25</v>
      </c>
      <c r="Q2259" s="1">
        <v>2016</v>
      </c>
      <c r="R2259" s="1" t="s">
        <v>1390</v>
      </c>
      <c r="S2259" s="1" t="s">
        <v>21</v>
      </c>
      <c r="V2259" s="1" t="s">
        <v>1430</v>
      </c>
      <c r="W2259" s="1">
        <v>12.63095</v>
      </c>
      <c r="X2259" s="1">
        <v>-84.263980000000004</v>
      </c>
    </row>
    <row r="2260" spans="1:25">
      <c r="A2260" s="1">
        <v>2259</v>
      </c>
      <c r="B2260" s="1" t="s">
        <v>1431</v>
      </c>
      <c r="C2260" s="1" t="s">
        <v>1080</v>
      </c>
      <c r="D2260" s="1">
        <v>12.6302</v>
      </c>
      <c r="E2260" s="1">
        <v>-84.519469999999998</v>
      </c>
      <c r="F2260" s="1" t="s">
        <v>54</v>
      </c>
      <c r="H2260" s="1" t="s">
        <v>24</v>
      </c>
      <c r="I2260" s="1" t="s">
        <v>22</v>
      </c>
      <c r="J2260" s="1">
        <v>2005</v>
      </c>
      <c r="K2260" s="1" t="s">
        <v>1303</v>
      </c>
      <c r="L2260" s="1" t="s">
        <v>24</v>
      </c>
      <c r="M2260" s="1" t="s">
        <v>54</v>
      </c>
      <c r="O2260" s="1" t="s">
        <v>21</v>
      </c>
      <c r="P2260" s="1" t="s">
        <v>25</v>
      </c>
      <c r="Q2260" s="1">
        <v>2016</v>
      </c>
      <c r="R2260" s="1" t="s">
        <v>1393</v>
      </c>
      <c r="S2260" s="1" t="s">
        <v>21</v>
      </c>
      <c r="V2260" s="1" t="s">
        <v>1431</v>
      </c>
      <c r="W2260" s="1">
        <v>12.6302</v>
      </c>
      <c r="X2260" s="1">
        <v>-84.519469999999998</v>
      </c>
    </row>
    <row r="2261" spans="1:25">
      <c r="A2261" s="1">
        <v>2260</v>
      </c>
      <c r="B2261" s="1" t="s">
        <v>1432</v>
      </c>
      <c r="C2261" s="1" t="s">
        <v>1080</v>
      </c>
      <c r="D2261" s="1">
        <v>14.37285</v>
      </c>
      <c r="E2261" s="1">
        <v>-84.050629999999998</v>
      </c>
      <c r="F2261" s="1" t="s">
        <v>223</v>
      </c>
      <c r="H2261" s="1" t="s">
        <v>21</v>
      </c>
      <c r="I2261" s="1" t="s">
        <v>22</v>
      </c>
      <c r="J2261" s="1">
        <v>2005</v>
      </c>
      <c r="K2261" s="1" t="s">
        <v>1303</v>
      </c>
      <c r="L2261" s="1" t="s">
        <v>24</v>
      </c>
      <c r="M2261" s="1" t="s">
        <v>223</v>
      </c>
      <c r="O2261" s="1" t="s">
        <v>21</v>
      </c>
      <c r="P2261" s="1" t="s">
        <v>25</v>
      </c>
      <c r="Q2261" s="1">
        <v>2016</v>
      </c>
      <c r="R2261" s="1" t="s">
        <v>1393</v>
      </c>
      <c r="S2261" s="1" t="s">
        <v>21</v>
      </c>
      <c r="V2261" s="1" t="s">
        <v>1432</v>
      </c>
      <c r="W2261" s="1">
        <v>14.37285</v>
      </c>
      <c r="X2261" s="1">
        <v>-84.050629999999998</v>
      </c>
      <c r="Y2261" s="1" t="s">
        <v>3874</v>
      </c>
    </row>
    <row r="2262" spans="1:25">
      <c r="A2262" s="1">
        <v>2261</v>
      </c>
      <c r="B2262" s="1" t="s">
        <v>1433</v>
      </c>
      <c r="C2262" s="1" t="s">
        <v>1080</v>
      </c>
      <c r="D2262" s="1">
        <v>12.630990000000001</v>
      </c>
      <c r="E2262" s="1">
        <v>-84.774159999999995</v>
      </c>
      <c r="F2262" s="1" t="s">
        <v>3822</v>
      </c>
      <c r="G2262" s="1">
        <v>6</v>
      </c>
      <c r="H2262" s="1" t="s">
        <v>21</v>
      </c>
      <c r="I2262" s="1" t="s">
        <v>22</v>
      </c>
      <c r="J2262" s="1">
        <v>2003</v>
      </c>
      <c r="K2262" s="1" t="s">
        <v>1209</v>
      </c>
      <c r="L2262" s="1" t="s">
        <v>24</v>
      </c>
      <c r="M2262" s="1" t="s">
        <v>3822</v>
      </c>
      <c r="N2262" s="1">
        <v>4</v>
      </c>
      <c r="O2262" s="1" t="s">
        <v>21</v>
      </c>
      <c r="P2262" s="1" t="s">
        <v>25</v>
      </c>
      <c r="Q2262" s="1">
        <v>2016</v>
      </c>
      <c r="R2262" s="1" t="s">
        <v>1398</v>
      </c>
      <c r="S2262" s="1" t="s">
        <v>21</v>
      </c>
      <c r="V2262" s="1" t="s">
        <v>1433</v>
      </c>
      <c r="W2262" s="1">
        <v>12.630990000000001</v>
      </c>
      <c r="X2262" s="1">
        <v>-84.774159999999995</v>
      </c>
    </row>
    <row r="2263" spans="1:25">
      <c r="A2263" s="1">
        <v>2262</v>
      </c>
      <c r="B2263" s="1" t="s">
        <v>1434</v>
      </c>
      <c r="C2263" s="1" t="s">
        <v>1080</v>
      </c>
      <c r="D2263" s="1">
        <v>14.371969999999999</v>
      </c>
      <c r="E2263" s="1">
        <v>-84.305779999999999</v>
      </c>
      <c r="F2263" s="1" t="s">
        <v>3823</v>
      </c>
      <c r="G2263" s="1">
        <v>8</v>
      </c>
      <c r="H2263" s="1" t="s">
        <v>24</v>
      </c>
      <c r="I2263" s="1" t="s">
        <v>22</v>
      </c>
      <c r="J2263" s="1">
        <v>2005</v>
      </c>
      <c r="K2263" s="1" t="s">
        <v>1228</v>
      </c>
      <c r="L2263" s="1" t="s">
        <v>24</v>
      </c>
      <c r="M2263" s="1" t="s">
        <v>3823</v>
      </c>
      <c r="N2263" s="1">
        <v>9</v>
      </c>
      <c r="O2263" s="1" t="s">
        <v>21</v>
      </c>
      <c r="P2263" s="1" t="s">
        <v>25</v>
      </c>
      <c r="Q2263" s="1">
        <v>2016</v>
      </c>
      <c r="R2263" s="1" t="s">
        <v>1398</v>
      </c>
      <c r="S2263" s="1" t="s">
        <v>21</v>
      </c>
      <c r="V2263" s="1" t="s">
        <v>1434</v>
      </c>
      <c r="W2263" s="1">
        <v>14.371969999999999</v>
      </c>
      <c r="X2263" s="1">
        <v>-84.305779999999999</v>
      </c>
    </row>
    <row r="2264" spans="1:25">
      <c r="A2264" s="1">
        <v>2263</v>
      </c>
      <c r="B2264" s="1" t="s">
        <v>1435</v>
      </c>
      <c r="C2264" s="1" t="s">
        <v>1080</v>
      </c>
      <c r="D2264" s="1">
        <v>14.372960000000001</v>
      </c>
      <c r="E2264" s="1">
        <v>-84.560910000000007</v>
      </c>
      <c r="F2264" s="1" t="s">
        <v>3823</v>
      </c>
      <c r="G2264" s="1">
        <v>8</v>
      </c>
      <c r="H2264" s="1" t="s">
        <v>24</v>
      </c>
      <c r="I2264" s="1" t="s">
        <v>22</v>
      </c>
      <c r="J2264" s="1">
        <v>2005</v>
      </c>
      <c r="K2264" s="1" t="s">
        <v>1228</v>
      </c>
      <c r="L2264" s="1" t="s">
        <v>24</v>
      </c>
      <c r="M2264" s="1" t="s">
        <v>3822</v>
      </c>
      <c r="N2264" s="1">
        <v>5</v>
      </c>
      <c r="O2264" s="1" t="s">
        <v>21</v>
      </c>
      <c r="P2264" s="1" t="s">
        <v>25</v>
      </c>
      <c r="Q2264" s="1">
        <v>2016</v>
      </c>
      <c r="R2264" s="1" t="s">
        <v>1418</v>
      </c>
      <c r="S2264" s="1" t="s">
        <v>21</v>
      </c>
      <c r="V2264" s="1" t="s">
        <v>1435</v>
      </c>
      <c r="W2264" s="1">
        <v>14.372960000000001</v>
      </c>
      <c r="X2264" s="1">
        <v>-84.560910000000007</v>
      </c>
    </row>
    <row r="2265" spans="1:25">
      <c r="A2265" s="1">
        <v>2264</v>
      </c>
      <c r="B2265" s="1" t="s">
        <v>1436</v>
      </c>
      <c r="C2265" s="1" t="s">
        <v>1080</v>
      </c>
      <c r="D2265" s="1">
        <v>11.186120000000001</v>
      </c>
      <c r="E2265" s="1">
        <v>-84.434889999999996</v>
      </c>
      <c r="F2265" s="1" t="s">
        <v>3822</v>
      </c>
      <c r="G2265" s="1">
        <v>6</v>
      </c>
      <c r="H2265" s="1" t="s">
        <v>21</v>
      </c>
      <c r="I2265" s="1" t="s">
        <v>22</v>
      </c>
      <c r="J2265" s="1">
        <v>2005</v>
      </c>
      <c r="K2265" s="1" t="s">
        <v>1199</v>
      </c>
      <c r="L2265" s="1" t="s">
        <v>24</v>
      </c>
      <c r="M2265" s="1" t="s">
        <v>3822</v>
      </c>
      <c r="N2265" s="1">
        <v>3</v>
      </c>
      <c r="O2265" s="1" t="s">
        <v>21</v>
      </c>
      <c r="P2265" s="1" t="s">
        <v>25</v>
      </c>
      <c r="Q2265" s="1">
        <v>2016</v>
      </c>
      <c r="R2265" s="1" t="s">
        <v>1324</v>
      </c>
      <c r="S2265" s="1" t="s">
        <v>21</v>
      </c>
      <c r="V2265" s="1" t="s">
        <v>1436</v>
      </c>
      <c r="W2265" s="1">
        <v>11.186120000000001</v>
      </c>
      <c r="X2265" s="1">
        <v>-84.434889999999996</v>
      </c>
    </row>
    <row r="2266" spans="1:25">
      <c r="A2266" s="1">
        <v>2265</v>
      </c>
      <c r="B2266" s="1" t="s">
        <v>1437</v>
      </c>
      <c r="C2266" s="1" t="s">
        <v>1080</v>
      </c>
      <c r="D2266" s="1">
        <v>11.65314</v>
      </c>
      <c r="E2266" s="1">
        <v>-84.221490000000003</v>
      </c>
      <c r="F2266" s="1" t="s">
        <v>3822</v>
      </c>
      <c r="G2266" s="1">
        <v>5</v>
      </c>
      <c r="H2266" s="1" t="s">
        <v>21</v>
      </c>
      <c r="I2266" s="1" t="s">
        <v>22</v>
      </c>
      <c r="J2266" s="1">
        <v>2005</v>
      </c>
      <c r="K2266" s="1" t="s">
        <v>1199</v>
      </c>
      <c r="L2266" s="1" t="s">
        <v>24</v>
      </c>
      <c r="M2266" s="1" t="s">
        <v>3823</v>
      </c>
      <c r="N2266" s="1">
        <v>7</v>
      </c>
      <c r="O2266" s="1" t="s">
        <v>21</v>
      </c>
      <c r="P2266" s="1" t="s">
        <v>25</v>
      </c>
      <c r="Q2266" s="1">
        <v>2016</v>
      </c>
      <c r="R2266" s="1" t="s">
        <v>1280</v>
      </c>
      <c r="S2266" s="1" t="s">
        <v>21</v>
      </c>
      <c r="V2266" s="1" t="s">
        <v>1437</v>
      </c>
      <c r="W2266" s="1">
        <v>11.65314</v>
      </c>
      <c r="X2266" s="1">
        <v>-84.221490000000003</v>
      </c>
    </row>
    <row r="2267" spans="1:25">
      <c r="A2267" s="1">
        <v>2266</v>
      </c>
      <c r="B2267" s="1" t="s">
        <v>1438</v>
      </c>
      <c r="C2267" s="1" t="s">
        <v>1080</v>
      </c>
      <c r="D2267" s="1">
        <v>14.37227</v>
      </c>
      <c r="E2267" s="1">
        <v>-84.816059999999993</v>
      </c>
      <c r="F2267" s="1" t="s">
        <v>3823</v>
      </c>
      <c r="G2267" s="1">
        <v>8</v>
      </c>
      <c r="H2267" s="1" t="s">
        <v>21</v>
      </c>
      <c r="I2267" s="1" t="s">
        <v>22</v>
      </c>
      <c r="J2267" s="1">
        <v>2005</v>
      </c>
      <c r="K2267" s="1" t="s">
        <v>1228</v>
      </c>
      <c r="L2267" s="1" t="s">
        <v>24</v>
      </c>
      <c r="M2267" s="1" t="s">
        <v>3822</v>
      </c>
      <c r="N2267" s="1">
        <v>5</v>
      </c>
      <c r="O2267" s="1" t="s">
        <v>21</v>
      </c>
      <c r="P2267" s="1" t="s">
        <v>25</v>
      </c>
      <c r="Q2267" s="1">
        <v>2016</v>
      </c>
      <c r="R2267" s="1" t="s">
        <v>1423</v>
      </c>
      <c r="S2267" s="1" t="s">
        <v>21</v>
      </c>
      <c r="V2267" s="1" t="s">
        <v>1438</v>
      </c>
      <c r="W2267" s="1">
        <v>14.37227</v>
      </c>
      <c r="X2267" s="1">
        <v>-84.816059999999993</v>
      </c>
    </row>
    <row r="2268" spans="1:25">
      <c r="A2268" s="1">
        <v>2267</v>
      </c>
      <c r="B2268" s="1" t="s">
        <v>1439</v>
      </c>
      <c r="C2268" s="1" t="s">
        <v>1080</v>
      </c>
      <c r="D2268" s="1">
        <v>14.37307</v>
      </c>
      <c r="E2268" s="1">
        <v>-85.071200000000005</v>
      </c>
      <c r="F2268" s="1" t="s">
        <v>3822</v>
      </c>
      <c r="G2268" s="1">
        <v>6</v>
      </c>
      <c r="H2268" s="1" t="s">
        <v>24</v>
      </c>
      <c r="I2268" s="1" t="s">
        <v>22</v>
      </c>
      <c r="J2268" s="1">
        <v>2005</v>
      </c>
      <c r="K2268" s="1" t="s">
        <v>1228</v>
      </c>
      <c r="L2268" s="1" t="s">
        <v>24</v>
      </c>
      <c r="M2268" s="1" t="s">
        <v>3822</v>
      </c>
      <c r="N2268" s="1">
        <v>5</v>
      </c>
      <c r="O2268" s="1" t="s">
        <v>21</v>
      </c>
      <c r="P2268" s="1" t="s">
        <v>25</v>
      </c>
      <c r="Q2268" s="1">
        <v>2016</v>
      </c>
      <c r="R2268" s="1" t="s">
        <v>1440</v>
      </c>
      <c r="S2268" s="1" t="s">
        <v>21</v>
      </c>
      <c r="V2268" s="1" t="s">
        <v>1439</v>
      </c>
      <c r="W2268" s="1">
        <v>14.37307</v>
      </c>
      <c r="X2268" s="1">
        <v>-85.071200000000005</v>
      </c>
    </row>
    <row r="2269" spans="1:25">
      <c r="A2269" s="1">
        <v>2268</v>
      </c>
      <c r="B2269" s="1" t="s">
        <v>1441</v>
      </c>
      <c r="C2269" s="1" t="s">
        <v>1080</v>
      </c>
      <c r="D2269" s="1">
        <v>14.28772</v>
      </c>
      <c r="E2269" s="1">
        <v>-83.371629999999996</v>
      </c>
      <c r="F2269" s="1" t="s">
        <v>3824</v>
      </c>
      <c r="G2269" s="1">
        <v>4</v>
      </c>
      <c r="H2269" s="1" t="s">
        <v>24</v>
      </c>
      <c r="I2269" s="1" t="s">
        <v>22</v>
      </c>
      <c r="J2269" s="1">
        <v>2005</v>
      </c>
      <c r="K2269" s="1" t="s">
        <v>1228</v>
      </c>
      <c r="L2269" s="1" t="s">
        <v>24</v>
      </c>
      <c r="M2269" s="1" t="s">
        <v>3824</v>
      </c>
      <c r="N2269" s="1">
        <v>5</v>
      </c>
      <c r="O2269" s="1" t="s">
        <v>21</v>
      </c>
      <c r="P2269" s="1" t="s">
        <v>25</v>
      </c>
      <c r="Q2269" s="1">
        <v>2016</v>
      </c>
      <c r="R2269" s="1" t="s">
        <v>1301</v>
      </c>
      <c r="S2269" s="1" t="s">
        <v>21</v>
      </c>
      <c r="V2269" s="1" t="s">
        <v>1441</v>
      </c>
      <c r="W2269" s="1">
        <v>14.28772</v>
      </c>
      <c r="X2269" s="1">
        <v>-83.371629999999996</v>
      </c>
    </row>
    <row r="2270" spans="1:25">
      <c r="A2270" s="1">
        <v>2269</v>
      </c>
      <c r="B2270" s="1" t="s">
        <v>1442</v>
      </c>
      <c r="C2270" s="1" t="s">
        <v>1080</v>
      </c>
      <c r="D2270" s="1">
        <v>14.28776</v>
      </c>
      <c r="E2270" s="1">
        <v>-83.541659999999993</v>
      </c>
      <c r="F2270" s="1" t="s">
        <v>216</v>
      </c>
      <c r="H2270" s="1" t="s">
        <v>21</v>
      </c>
      <c r="I2270" s="1" t="s">
        <v>22</v>
      </c>
      <c r="J2270" s="1">
        <v>2005</v>
      </c>
      <c r="K2270" s="1" t="s">
        <v>1228</v>
      </c>
      <c r="L2270" s="1" t="s">
        <v>24</v>
      </c>
      <c r="M2270" s="1" t="s">
        <v>1114</v>
      </c>
      <c r="V2270" s="1" t="s">
        <v>1442</v>
      </c>
      <c r="W2270" s="1">
        <v>14.28776</v>
      </c>
      <c r="X2270" s="1">
        <v>-83.541659999999993</v>
      </c>
      <c r="Y2270" s="1" t="s">
        <v>3874</v>
      </c>
    </row>
    <row r="2271" spans="1:25">
      <c r="A2271" s="1">
        <v>2270</v>
      </c>
      <c r="B2271" s="1" t="s">
        <v>1443</v>
      </c>
      <c r="C2271" s="1" t="s">
        <v>1080</v>
      </c>
      <c r="D2271" s="1">
        <v>14.2867</v>
      </c>
      <c r="E2271" s="1">
        <v>-83.796710000000004</v>
      </c>
      <c r="F2271" s="1" t="s">
        <v>3822</v>
      </c>
      <c r="G2271" s="1">
        <v>5</v>
      </c>
      <c r="H2271" s="1" t="s">
        <v>21</v>
      </c>
      <c r="I2271" s="1" t="s">
        <v>22</v>
      </c>
      <c r="J2271" s="1">
        <v>2008</v>
      </c>
      <c r="K2271" s="1" t="s">
        <v>1388</v>
      </c>
      <c r="L2271" s="1" t="s">
        <v>24</v>
      </c>
      <c r="M2271" s="1" t="s">
        <v>3823</v>
      </c>
      <c r="N2271" s="1">
        <v>8</v>
      </c>
      <c r="O2271" s="1" t="s">
        <v>21</v>
      </c>
      <c r="P2271" s="1" t="s">
        <v>25</v>
      </c>
      <c r="Q2271" s="1">
        <v>2016</v>
      </c>
      <c r="R2271" s="1" t="s">
        <v>1444</v>
      </c>
      <c r="S2271" s="1" t="s">
        <v>21</v>
      </c>
      <c r="V2271" s="1" t="s">
        <v>1443</v>
      </c>
      <c r="W2271" s="1">
        <v>14.2867</v>
      </c>
      <c r="X2271" s="1">
        <v>-83.796710000000004</v>
      </c>
    </row>
    <row r="2272" spans="1:25">
      <c r="A2272" s="1">
        <v>2271</v>
      </c>
      <c r="B2272" s="1" t="s">
        <v>1445</v>
      </c>
      <c r="C2272" s="1" t="s">
        <v>1080</v>
      </c>
      <c r="D2272" s="1">
        <v>14.28787</v>
      </c>
      <c r="E2272" s="1">
        <v>-84.051739999999995</v>
      </c>
      <c r="F2272" s="1" t="s">
        <v>3823</v>
      </c>
      <c r="G2272" s="1">
        <v>9</v>
      </c>
      <c r="H2272" s="1" t="s">
        <v>21</v>
      </c>
      <c r="I2272" s="1" t="s">
        <v>22</v>
      </c>
      <c r="J2272" s="1">
        <v>2004</v>
      </c>
      <c r="K2272" s="1" t="s">
        <v>1214</v>
      </c>
      <c r="L2272" s="1" t="s">
        <v>24</v>
      </c>
      <c r="M2272" s="1" t="s">
        <v>223</v>
      </c>
      <c r="O2272" s="1" t="s">
        <v>21</v>
      </c>
      <c r="P2272" s="1" t="s">
        <v>25</v>
      </c>
      <c r="Q2272" s="1">
        <v>2016</v>
      </c>
      <c r="R2272" s="1" t="s">
        <v>1446</v>
      </c>
      <c r="S2272" s="1" t="s">
        <v>21</v>
      </c>
      <c r="V2272" s="1" t="s">
        <v>1445</v>
      </c>
      <c r="W2272" s="1">
        <v>14.28787</v>
      </c>
      <c r="X2272" s="1">
        <v>-84.051739999999995</v>
      </c>
      <c r="Y2272" s="1" t="s">
        <v>3874</v>
      </c>
    </row>
    <row r="2273" spans="1:25">
      <c r="A2273" s="1">
        <v>2272</v>
      </c>
      <c r="B2273" s="1" t="s">
        <v>1447</v>
      </c>
      <c r="C2273" s="1" t="s">
        <v>1080</v>
      </c>
      <c r="D2273" s="1">
        <v>14.287000000000001</v>
      </c>
      <c r="E2273" s="1">
        <v>-84.306790000000007</v>
      </c>
      <c r="F2273" s="1" t="s">
        <v>3822</v>
      </c>
      <c r="G2273" s="1">
        <v>6</v>
      </c>
      <c r="H2273" s="1" t="s">
        <v>24</v>
      </c>
      <c r="I2273" s="1" t="s">
        <v>22</v>
      </c>
      <c r="J2273" s="1">
        <v>2005</v>
      </c>
      <c r="K2273" s="1" t="s">
        <v>1228</v>
      </c>
      <c r="L2273" s="1" t="s">
        <v>24</v>
      </c>
      <c r="M2273" s="1" t="s">
        <v>3823</v>
      </c>
      <c r="N2273" s="1">
        <v>7</v>
      </c>
      <c r="O2273" s="1" t="s">
        <v>21</v>
      </c>
      <c r="P2273" s="1" t="s">
        <v>25</v>
      </c>
      <c r="Q2273" s="1">
        <v>2016</v>
      </c>
      <c r="R2273" s="1" t="s">
        <v>1448</v>
      </c>
      <c r="S2273" s="1" t="s">
        <v>21</v>
      </c>
      <c r="V2273" s="1" t="s">
        <v>1447</v>
      </c>
      <c r="W2273" s="1">
        <v>14.287000000000001</v>
      </c>
      <c r="X2273" s="1">
        <v>-84.306790000000007</v>
      </c>
    </row>
    <row r="2274" spans="1:25">
      <c r="A2274" s="1">
        <v>2273</v>
      </c>
      <c r="B2274" s="1" t="s">
        <v>1449</v>
      </c>
      <c r="C2274" s="1" t="s">
        <v>1080</v>
      </c>
      <c r="D2274" s="1">
        <v>13.523059999999999</v>
      </c>
      <c r="E2274" s="1">
        <v>-85.709699999999998</v>
      </c>
      <c r="F2274" s="1" t="s">
        <v>216</v>
      </c>
      <c r="H2274" s="1" t="s">
        <v>21</v>
      </c>
      <c r="I2274" s="1" t="s">
        <v>22</v>
      </c>
      <c r="J2274" s="1">
        <v>2005</v>
      </c>
      <c r="K2274" s="1" t="s">
        <v>1303</v>
      </c>
      <c r="L2274" s="1" t="s">
        <v>24</v>
      </c>
      <c r="M2274" s="1" t="s">
        <v>54</v>
      </c>
      <c r="N2274" s="1">
        <v>2</v>
      </c>
      <c r="O2274" s="1" t="s">
        <v>21</v>
      </c>
      <c r="P2274" s="1" t="s">
        <v>25</v>
      </c>
      <c r="Q2274" s="1">
        <v>2016</v>
      </c>
      <c r="R2274" s="1" t="s">
        <v>1450</v>
      </c>
      <c r="S2274" s="1" t="s">
        <v>21</v>
      </c>
      <c r="V2274" s="1" t="s">
        <v>1449</v>
      </c>
      <c r="W2274" s="1">
        <v>13.523059999999999</v>
      </c>
      <c r="X2274" s="1">
        <v>-85.709699999999998</v>
      </c>
    </row>
    <row r="2275" spans="1:25">
      <c r="A2275" s="1">
        <v>2274</v>
      </c>
      <c r="B2275" s="1" t="s">
        <v>1451</v>
      </c>
      <c r="C2275" s="1" t="s">
        <v>1080</v>
      </c>
      <c r="D2275" s="1">
        <v>14.287979999999999</v>
      </c>
      <c r="E2275" s="1">
        <v>-84.56183</v>
      </c>
      <c r="F2275" s="1" t="s">
        <v>223</v>
      </c>
      <c r="H2275" s="1" t="s">
        <v>21</v>
      </c>
      <c r="I2275" s="1" t="s">
        <v>22</v>
      </c>
      <c r="J2275" s="1">
        <v>2005</v>
      </c>
      <c r="K2275" s="1" t="s">
        <v>1228</v>
      </c>
      <c r="L2275" s="1" t="s">
        <v>24</v>
      </c>
      <c r="M2275" s="1" t="s">
        <v>3822</v>
      </c>
      <c r="N2275" s="1">
        <v>3</v>
      </c>
      <c r="O2275" s="1" t="s">
        <v>21</v>
      </c>
      <c r="P2275" s="1" t="s">
        <v>25</v>
      </c>
      <c r="Q2275" s="1">
        <v>2016</v>
      </c>
      <c r="R2275" s="1" t="s">
        <v>1452</v>
      </c>
      <c r="V2275" s="1" t="s">
        <v>1451</v>
      </c>
      <c r="W2275" s="1">
        <v>14.287979999999999</v>
      </c>
      <c r="X2275" s="1">
        <v>-84.56183</v>
      </c>
      <c r="Y2275" s="1" t="s">
        <v>3874</v>
      </c>
    </row>
    <row r="2276" spans="1:25">
      <c r="A2276" s="1">
        <v>2275</v>
      </c>
      <c r="B2276" s="1" t="s">
        <v>1453</v>
      </c>
      <c r="C2276" s="1" t="s">
        <v>1080</v>
      </c>
      <c r="D2276" s="1">
        <v>14.28729</v>
      </c>
      <c r="E2276" s="1">
        <v>-84.816879999999998</v>
      </c>
      <c r="F2276" s="1" t="s">
        <v>3822</v>
      </c>
      <c r="G2276" s="1">
        <v>5</v>
      </c>
      <c r="H2276" s="1" t="s">
        <v>24</v>
      </c>
      <c r="I2276" s="1" t="s">
        <v>22</v>
      </c>
      <c r="J2276" s="1">
        <v>2005</v>
      </c>
      <c r="K2276" s="1" t="s">
        <v>1228</v>
      </c>
      <c r="L2276" s="1" t="s">
        <v>24</v>
      </c>
      <c r="M2276" s="1" t="s">
        <v>54</v>
      </c>
      <c r="N2276" s="1">
        <v>2</v>
      </c>
      <c r="O2276" s="1" t="s">
        <v>21</v>
      </c>
      <c r="P2276" s="1" t="s">
        <v>25</v>
      </c>
      <c r="Q2276" s="1">
        <v>2016</v>
      </c>
      <c r="R2276" s="1" t="s">
        <v>1454</v>
      </c>
      <c r="S2276" s="1" t="s">
        <v>21</v>
      </c>
      <c r="V2276" s="1" t="s">
        <v>1453</v>
      </c>
      <c r="W2276" s="1">
        <v>14.28729</v>
      </c>
      <c r="X2276" s="1">
        <v>-84.816879999999998</v>
      </c>
    </row>
    <row r="2277" spans="1:25">
      <c r="A2277" s="1">
        <v>2276</v>
      </c>
      <c r="B2277" s="1" t="s">
        <v>1455</v>
      </c>
      <c r="C2277" s="1" t="s">
        <v>1080</v>
      </c>
      <c r="D2277" s="1">
        <v>14.287380000000001</v>
      </c>
      <c r="E2277" s="1">
        <v>-84.986909999999995</v>
      </c>
      <c r="F2277" s="1" t="s">
        <v>3822</v>
      </c>
      <c r="G2277" s="1">
        <v>6</v>
      </c>
      <c r="H2277" s="1" t="s">
        <v>21</v>
      </c>
      <c r="I2277" s="1" t="s">
        <v>22</v>
      </c>
      <c r="J2277" s="1">
        <v>2005</v>
      </c>
      <c r="K2277" s="1" t="s">
        <v>1228</v>
      </c>
      <c r="L2277" s="1" t="s">
        <v>24</v>
      </c>
      <c r="M2277" s="1" t="s">
        <v>3822</v>
      </c>
      <c r="N2277" s="1">
        <v>5</v>
      </c>
      <c r="O2277" s="1" t="s">
        <v>21</v>
      </c>
      <c r="P2277" s="1" t="s">
        <v>25</v>
      </c>
      <c r="Q2277" s="1">
        <v>2016</v>
      </c>
      <c r="R2277" s="1" t="s">
        <v>1454</v>
      </c>
      <c r="S2277" s="1" t="s">
        <v>21</v>
      </c>
      <c r="V2277" s="1" t="s">
        <v>1455</v>
      </c>
      <c r="W2277" s="1">
        <v>14.287380000000001</v>
      </c>
      <c r="X2277" s="1">
        <v>-84.986909999999995</v>
      </c>
    </row>
    <row r="2278" spans="1:25">
      <c r="A2278" s="1">
        <v>2277</v>
      </c>
      <c r="B2278" s="1" t="s">
        <v>1456</v>
      </c>
      <c r="C2278" s="1" t="s">
        <v>1080</v>
      </c>
      <c r="D2278" s="1">
        <v>12.546049999999999</v>
      </c>
      <c r="E2278" s="1">
        <v>-83.584869999999995</v>
      </c>
      <c r="F2278" s="1" t="s">
        <v>3823</v>
      </c>
      <c r="G2278" s="1">
        <v>8</v>
      </c>
      <c r="H2278" s="1" t="s">
        <v>21</v>
      </c>
      <c r="I2278" s="1" t="s">
        <v>22</v>
      </c>
      <c r="J2278" s="1">
        <v>2005</v>
      </c>
      <c r="K2278" s="1" t="s">
        <v>1202</v>
      </c>
      <c r="L2278" s="1" t="s">
        <v>24</v>
      </c>
      <c r="M2278" s="1" t="s">
        <v>3822</v>
      </c>
      <c r="N2278" s="1">
        <v>5</v>
      </c>
      <c r="O2278" s="1" t="s">
        <v>21</v>
      </c>
      <c r="P2278" s="1" t="s">
        <v>25</v>
      </c>
      <c r="Q2278" s="1">
        <v>2015</v>
      </c>
      <c r="R2278" s="1" t="s">
        <v>1457</v>
      </c>
      <c r="S2278" s="1" t="s">
        <v>21</v>
      </c>
      <c r="V2278" s="1" t="s">
        <v>1456</v>
      </c>
      <c r="W2278" s="1">
        <v>12.546049999999999</v>
      </c>
      <c r="X2278" s="1">
        <v>-83.584869999999995</v>
      </c>
    </row>
    <row r="2279" spans="1:25">
      <c r="A2279" s="1">
        <v>2278</v>
      </c>
      <c r="B2279" s="1" t="s">
        <v>1458</v>
      </c>
      <c r="C2279" s="1" t="s">
        <v>1080</v>
      </c>
      <c r="D2279" s="1">
        <v>14.20271</v>
      </c>
      <c r="E2279" s="1">
        <v>-83.370320000000007</v>
      </c>
      <c r="F2279" s="1" t="s">
        <v>223</v>
      </c>
      <c r="H2279" s="1" t="s">
        <v>21</v>
      </c>
      <c r="I2279" s="1" t="s">
        <v>22</v>
      </c>
      <c r="J2279" s="1">
        <v>2005</v>
      </c>
      <c r="K2279" s="1" t="s">
        <v>1358</v>
      </c>
      <c r="L2279" s="1" t="s">
        <v>24</v>
      </c>
      <c r="M2279" s="1" t="s">
        <v>246</v>
      </c>
      <c r="O2279" s="1" t="s">
        <v>21</v>
      </c>
      <c r="P2279" s="1" t="s">
        <v>25</v>
      </c>
      <c r="Q2279" s="1">
        <v>2016</v>
      </c>
      <c r="R2279" s="1" t="s">
        <v>1301</v>
      </c>
      <c r="S2279" s="1" t="s">
        <v>21</v>
      </c>
      <c r="V2279" s="1" t="s">
        <v>1458</v>
      </c>
      <c r="W2279" s="1">
        <v>14.20271</v>
      </c>
      <c r="X2279" s="1">
        <v>-83.370320000000007</v>
      </c>
      <c r="Y2279" s="1" t="s">
        <v>3874</v>
      </c>
    </row>
    <row r="2280" spans="1:25">
      <c r="A2280" s="1">
        <v>2279</v>
      </c>
      <c r="B2280" s="1" t="s">
        <v>1459</v>
      </c>
      <c r="C2280" s="1" t="s">
        <v>1080</v>
      </c>
      <c r="D2280" s="1">
        <v>11.652469999999999</v>
      </c>
      <c r="E2280" s="1">
        <v>-84.476609999999994</v>
      </c>
      <c r="F2280" s="1" t="s">
        <v>3822</v>
      </c>
      <c r="G2280" s="1">
        <v>3</v>
      </c>
      <c r="H2280" s="1" t="s">
        <v>21</v>
      </c>
      <c r="I2280" s="1" t="s">
        <v>22</v>
      </c>
      <c r="J2280" s="1">
        <v>2005</v>
      </c>
      <c r="K2280" s="1" t="s">
        <v>1199</v>
      </c>
      <c r="L2280" s="1" t="s">
        <v>24</v>
      </c>
      <c r="M2280" s="1" t="s">
        <v>3822</v>
      </c>
      <c r="N2280" s="1">
        <v>4</v>
      </c>
      <c r="O2280" s="1" t="s">
        <v>21</v>
      </c>
      <c r="P2280" s="1" t="s">
        <v>25</v>
      </c>
      <c r="Q2280" s="1">
        <v>2016</v>
      </c>
      <c r="R2280" s="1" t="s">
        <v>1283</v>
      </c>
      <c r="S2280" s="1" t="s">
        <v>21</v>
      </c>
      <c r="V2280" s="1" t="s">
        <v>1459</v>
      </c>
      <c r="W2280" s="1">
        <v>11.652469999999999</v>
      </c>
      <c r="X2280" s="1">
        <v>-84.476609999999994</v>
      </c>
    </row>
    <row r="2281" spans="1:25">
      <c r="A2281" s="1">
        <v>2280</v>
      </c>
      <c r="B2281" s="1" t="s">
        <v>1460</v>
      </c>
      <c r="C2281" s="1" t="s">
        <v>1080</v>
      </c>
      <c r="D2281" s="1">
        <v>13.438420000000001</v>
      </c>
      <c r="E2281" s="1">
        <v>-83.584270000000004</v>
      </c>
      <c r="F2281" s="1" t="s">
        <v>3822</v>
      </c>
      <c r="G2281" s="1">
        <v>6</v>
      </c>
      <c r="H2281" s="1" t="s">
        <v>21</v>
      </c>
      <c r="I2281" s="1" t="s">
        <v>22</v>
      </c>
      <c r="J2281" s="1">
        <v>2005</v>
      </c>
      <c r="K2281" s="1" t="s">
        <v>1202</v>
      </c>
      <c r="L2281" s="1" t="s">
        <v>24</v>
      </c>
      <c r="M2281" s="1" t="s">
        <v>3823</v>
      </c>
      <c r="N2281" s="1">
        <v>7</v>
      </c>
      <c r="O2281" s="1" t="s">
        <v>21</v>
      </c>
      <c r="P2281" s="1" t="s">
        <v>25</v>
      </c>
      <c r="Q2281" s="1">
        <v>2016</v>
      </c>
      <c r="R2281" s="1" t="s">
        <v>1461</v>
      </c>
      <c r="S2281" s="1" t="s">
        <v>21</v>
      </c>
      <c r="V2281" s="1" t="s">
        <v>1460</v>
      </c>
      <c r="W2281" s="1">
        <v>13.438420000000001</v>
      </c>
      <c r="X2281" s="1">
        <v>-83.584270000000004</v>
      </c>
    </row>
    <row r="2282" spans="1:25">
      <c r="A2282" s="1">
        <v>2281</v>
      </c>
      <c r="B2282" s="1" t="s">
        <v>1462</v>
      </c>
      <c r="C2282" s="1" t="s">
        <v>1080</v>
      </c>
      <c r="D2282" s="1">
        <v>12.545059999999999</v>
      </c>
      <c r="E2282" s="1">
        <v>-83.840320000000006</v>
      </c>
      <c r="F2282" s="1" t="s">
        <v>54</v>
      </c>
      <c r="H2282" s="1" t="s">
        <v>21</v>
      </c>
      <c r="I2282" s="1" t="s">
        <v>22</v>
      </c>
      <c r="J2282" s="1">
        <v>2005</v>
      </c>
      <c r="K2282" s="1" t="s">
        <v>1202</v>
      </c>
      <c r="L2282" s="1" t="s">
        <v>24</v>
      </c>
      <c r="M2282" s="1" t="s">
        <v>223</v>
      </c>
      <c r="O2282" s="1" t="s">
        <v>21</v>
      </c>
      <c r="P2282" s="1" t="s">
        <v>25</v>
      </c>
      <c r="Q2282" s="1">
        <v>2015</v>
      </c>
      <c r="R2282" s="1" t="s">
        <v>1463</v>
      </c>
      <c r="S2282" s="1" t="s">
        <v>21</v>
      </c>
      <c r="V2282" s="1" t="s">
        <v>1462</v>
      </c>
      <c r="W2282" s="1">
        <v>12.545059999999999</v>
      </c>
      <c r="X2282" s="1">
        <v>-83.840320000000006</v>
      </c>
      <c r="Y2282" s="1" t="s">
        <v>3874</v>
      </c>
    </row>
    <row r="2283" spans="1:25">
      <c r="A2283" s="1">
        <v>2282</v>
      </c>
      <c r="B2283" s="1" t="s">
        <v>1464</v>
      </c>
      <c r="C2283" s="1" t="s">
        <v>1080</v>
      </c>
      <c r="D2283" s="1">
        <v>12.546049999999999</v>
      </c>
      <c r="E2283" s="1">
        <v>-84.094880000000003</v>
      </c>
      <c r="F2283" s="1" t="s">
        <v>3822</v>
      </c>
      <c r="G2283" s="1">
        <v>5</v>
      </c>
      <c r="H2283" s="1" t="s">
        <v>21</v>
      </c>
      <c r="I2283" s="1" t="s">
        <v>22</v>
      </c>
      <c r="J2283" s="1">
        <v>2005</v>
      </c>
      <c r="K2283" s="1" t="s">
        <v>1202</v>
      </c>
      <c r="L2283" s="1" t="s">
        <v>24</v>
      </c>
      <c r="M2283" s="1" t="s">
        <v>216</v>
      </c>
      <c r="O2283" s="1" t="s">
        <v>21</v>
      </c>
      <c r="P2283" s="1" t="s">
        <v>1091</v>
      </c>
      <c r="Q2283" s="1">
        <v>2014</v>
      </c>
      <c r="S2283" s="1" t="s">
        <v>21</v>
      </c>
      <c r="V2283" s="1" t="s">
        <v>1464</v>
      </c>
      <c r="W2283" s="1">
        <v>12.546049999999999</v>
      </c>
      <c r="X2283" s="1">
        <v>-84.094880000000003</v>
      </c>
    </row>
    <row r="2284" spans="1:25">
      <c r="A2284" s="1">
        <v>2283</v>
      </c>
      <c r="B2284" s="1" t="s">
        <v>1465</v>
      </c>
      <c r="C2284" s="1" t="s">
        <v>1080</v>
      </c>
      <c r="D2284" s="1">
        <v>14.201700000000001</v>
      </c>
      <c r="E2284" s="1">
        <v>-83.795559999999995</v>
      </c>
      <c r="F2284" s="1" t="s">
        <v>3823</v>
      </c>
      <c r="G2284" s="1">
        <v>9</v>
      </c>
      <c r="H2284" s="1" t="s">
        <v>21</v>
      </c>
      <c r="I2284" s="1" t="s">
        <v>22</v>
      </c>
      <c r="J2284" s="1">
        <v>2004</v>
      </c>
      <c r="K2284" s="1" t="s">
        <v>1214</v>
      </c>
      <c r="L2284" s="1" t="s">
        <v>24</v>
      </c>
      <c r="M2284" s="1" t="s">
        <v>3823</v>
      </c>
      <c r="N2284" s="1">
        <v>7</v>
      </c>
      <c r="O2284" s="1" t="s">
        <v>21</v>
      </c>
      <c r="P2284" s="1" t="s">
        <v>25</v>
      </c>
      <c r="Q2284" s="1">
        <v>2016</v>
      </c>
      <c r="R2284" s="1" t="s">
        <v>1444</v>
      </c>
      <c r="S2284" s="1" t="s">
        <v>21</v>
      </c>
      <c r="V2284" s="1" t="s">
        <v>1465</v>
      </c>
      <c r="W2284" s="1">
        <v>14.201700000000001</v>
      </c>
      <c r="X2284" s="1">
        <v>-83.795559999999995</v>
      </c>
    </row>
    <row r="2285" spans="1:25">
      <c r="A2285" s="1">
        <v>2284</v>
      </c>
      <c r="B2285" s="1" t="s">
        <v>1466</v>
      </c>
      <c r="C2285" s="1" t="s">
        <v>1080</v>
      </c>
      <c r="D2285" s="1">
        <v>12.54522</v>
      </c>
      <c r="E2285" s="1">
        <v>-84.350290000000001</v>
      </c>
      <c r="F2285" s="1" t="s">
        <v>686</v>
      </c>
      <c r="H2285" s="1" t="s">
        <v>21</v>
      </c>
      <c r="I2285" s="1" t="s">
        <v>22</v>
      </c>
      <c r="J2285" s="1">
        <v>2005</v>
      </c>
      <c r="K2285" s="1" t="s">
        <v>1202</v>
      </c>
      <c r="L2285" s="1" t="s">
        <v>24</v>
      </c>
      <c r="M2285" s="1" t="s">
        <v>686</v>
      </c>
      <c r="O2285" s="1" t="s">
        <v>21</v>
      </c>
      <c r="P2285" s="1" t="s">
        <v>25</v>
      </c>
      <c r="Q2285" s="1">
        <v>2015</v>
      </c>
      <c r="R2285" s="1" t="s">
        <v>1467</v>
      </c>
      <c r="S2285" s="1" t="s">
        <v>21</v>
      </c>
      <c r="V2285" s="1" t="s">
        <v>1466</v>
      </c>
      <c r="W2285" s="1">
        <v>12.54522</v>
      </c>
      <c r="X2285" s="1">
        <v>-84.350290000000001</v>
      </c>
    </row>
    <row r="2286" spans="1:25">
      <c r="A2286" s="1">
        <v>2285</v>
      </c>
      <c r="B2286" s="1" t="s">
        <v>1468</v>
      </c>
      <c r="C2286" s="1" t="s">
        <v>1080</v>
      </c>
      <c r="D2286" s="1">
        <v>14.202870000000001</v>
      </c>
      <c r="E2286" s="1">
        <v>-84.05068</v>
      </c>
      <c r="F2286" s="1" t="s">
        <v>223</v>
      </c>
      <c r="H2286" s="1" t="s">
        <v>21</v>
      </c>
      <c r="I2286" s="1" t="s">
        <v>22</v>
      </c>
      <c r="J2286" s="1">
        <v>2008</v>
      </c>
      <c r="K2286" s="1" t="s">
        <v>1388</v>
      </c>
      <c r="L2286" s="1" t="s">
        <v>24</v>
      </c>
      <c r="M2286" s="1" t="s">
        <v>216</v>
      </c>
      <c r="O2286" s="1" t="s">
        <v>21</v>
      </c>
      <c r="P2286" s="1" t="s">
        <v>25</v>
      </c>
      <c r="Q2286" s="1">
        <v>2016</v>
      </c>
      <c r="R2286" s="1" t="s">
        <v>1469</v>
      </c>
      <c r="S2286" s="1" t="s">
        <v>21</v>
      </c>
      <c r="V2286" s="1" t="s">
        <v>1468</v>
      </c>
      <c r="W2286" s="1">
        <v>14.202870000000001</v>
      </c>
      <c r="X2286" s="1">
        <v>-84.05068</v>
      </c>
      <c r="Y2286" s="1" t="s">
        <v>3874</v>
      </c>
    </row>
    <row r="2287" spans="1:25">
      <c r="A2287" s="1">
        <v>2286</v>
      </c>
      <c r="B2287" s="1" t="s">
        <v>1470</v>
      </c>
      <c r="C2287" s="1" t="s">
        <v>1080</v>
      </c>
      <c r="D2287" s="1">
        <v>12.546049999999999</v>
      </c>
      <c r="E2287" s="1">
        <v>-84.604889999999997</v>
      </c>
      <c r="F2287" s="1" t="s">
        <v>3822</v>
      </c>
      <c r="G2287" s="1">
        <v>3</v>
      </c>
      <c r="H2287" s="1" t="s">
        <v>21</v>
      </c>
      <c r="I2287" s="1" t="s">
        <v>22</v>
      </c>
      <c r="J2287" s="1">
        <v>2003</v>
      </c>
      <c r="K2287" s="1" t="s">
        <v>1209</v>
      </c>
      <c r="L2287" s="1" t="s">
        <v>24</v>
      </c>
      <c r="M2287" s="1" t="s">
        <v>216</v>
      </c>
      <c r="O2287" s="1" t="s">
        <v>21</v>
      </c>
      <c r="P2287" s="1" t="s">
        <v>25</v>
      </c>
      <c r="Q2287" s="1">
        <v>2016</v>
      </c>
      <c r="R2287" s="1" t="s">
        <v>1471</v>
      </c>
      <c r="S2287" s="1" t="s">
        <v>21</v>
      </c>
      <c r="V2287" s="1" t="s">
        <v>1470</v>
      </c>
      <c r="W2287" s="1">
        <v>12.546049999999999</v>
      </c>
      <c r="X2287" s="1">
        <v>-84.604889999999997</v>
      </c>
    </row>
    <row r="2288" spans="1:25">
      <c r="A2288" s="1">
        <v>2287</v>
      </c>
      <c r="B2288" s="1" t="s">
        <v>1472</v>
      </c>
      <c r="C2288" s="1" t="s">
        <v>1080</v>
      </c>
      <c r="D2288" s="1">
        <v>14.202</v>
      </c>
      <c r="E2288" s="1">
        <v>-84.30583</v>
      </c>
      <c r="F2288" s="1" t="s">
        <v>3823</v>
      </c>
      <c r="G2288" s="1">
        <v>9</v>
      </c>
      <c r="H2288" s="1" t="s">
        <v>21</v>
      </c>
      <c r="I2288" s="1" t="s">
        <v>22</v>
      </c>
      <c r="J2288" s="1">
        <v>2005</v>
      </c>
      <c r="K2288" s="1" t="s">
        <v>1228</v>
      </c>
      <c r="L2288" s="1" t="s">
        <v>24</v>
      </c>
      <c r="M2288" s="1" t="s">
        <v>3823</v>
      </c>
      <c r="N2288" s="1">
        <v>9</v>
      </c>
      <c r="O2288" s="1" t="s">
        <v>21</v>
      </c>
      <c r="P2288" s="1" t="s">
        <v>1091</v>
      </c>
      <c r="Q2288" s="1">
        <v>2018</v>
      </c>
      <c r="S2288" s="1" t="s">
        <v>21</v>
      </c>
      <c r="V2288" s="1" t="s">
        <v>1472</v>
      </c>
      <c r="W2288" s="1">
        <v>14.202</v>
      </c>
      <c r="X2288" s="1">
        <v>-84.30583</v>
      </c>
    </row>
    <row r="2289" spans="1:25">
      <c r="A2289" s="1">
        <v>2288</v>
      </c>
      <c r="B2289" s="1" t="s">
        <v>1473</v>
      </c>
      <c r="C2289" s="1" t="s">
        <v>1080</v>
      </c>
      <c r="D2289" s="1">
        <v>13.43807</v>
      </c>
      <c r="E2289" s="1">
        <v>-85.709729999999993</v>
      </c>
      <c r="F2289" s="1" t="s">
        <v>686</v>
      </c>
      <c r="H2289" s="1" t="s">
        <v>21</v>
      </c>
      <c r="I2289" s="1" t="s">
        <v>22</v>
      </c>
      <c r="J2289" s="1">
        <v>2005</v>
      </c>
      <c r="K2289" s="1" t="s">
        <v>1303</v>
      </c>
      <c r="L2289" s="1" t="s">
        <v>24</v>
      </c>
      <c r="M2289" s="1" t="s">
        <v>686</v>
      </c>
      <c r="O2289" s="1" t="s">
        <v>21</v>
      </c>
      <c r="P2289" s="1" t="s">
        <v>25</v>
      </c>
      <c r="Q2289" s="1">
        <v>2016</v>
      </c>
      <c r="R2289" s="1" t="s">
        <v>1474</v>
      </c>
      <c r="S2289" s="1" t="s">
        <v>21</v>
      </c>
      <c r="V2289" s="1" t="s">
        <v>1473</v>
      </c>
      <c r="W2289" s="1">
        <v>13.43807</v>
      </c>
      <c r="X2289" s="1">
        <v>-85.709729999999993</v>
      </c>
    </row>
    <row r="2290" spans="1:25">
      <c r="A2290" s="1">
        <v>2289</v>
      </c>
      <c r="B2290" s="1" t="s">
        <v>1475</v>
      </c>
      <c r="C2290" s="1" t="s">
        <v>1080</v>
      </c>
      <c r="D2290" s="1">
        <v>12.545389999999999</v>
      </c>
      <c r="E2290" s="1">
        <v>-84.86027</v>
      </c>
      <c r="F2290" s="1" t="s">
        <v>216</v>
      </c>
      <c r="H2290" s="1" t="s">
        <v>21</v>
      </c>
      <c r="I2290" s="1" t="s">
        <v>22</v>
      </c>
      <c r="K2290" s="1" t="s">
        <v>1303</v>
      </c>
      <c r="L2290" s="1" t="s">
        <v>24</v>
      </c>
      <c r="M2290" s="1" t="s">
        <v>54</v>
      </c>
      <c r="N2290" s="1">
        <v>2</v>
      </c>
      <c r="O2290" s="1" t="s">
        <v>21</v>
      </c>
      <c r="P2290" s="1" t="s">
        <v>25</v>
      </c>
      <c r="Q2290" s="1">
        <v>2016</v>
      </c>
      <c r="R2290" s="1" t="s">
        <v>1476</v>
      </c>
      <c r="S2290" s="1" t="s">
        <v>21</v>
      </c>
      <c r="V2290" s="1" t="s">
        <v>1475</v>
      </c>
      <c r="W2290" s="1">
        <v>12.545389999999999</v>
      </c>
      <c r="X2290" s="1">
        <v>-84.86027</v>
      </c>
    </row>
    <row r="2291" spans="1:25">
      <c r="A2291" s="1">
        <v>2290</v>
      </c>
      <c r="B2291" s="1" t="s">
        <v>1477</v>
      </c>
      <c r="C2291" s="1" t="s">
        <v>1080</v>
      </c>
      <c r="D2291" s="1">
        <v>14.20298</v>
      </c>
      <c r="E2291" s="1">
        <v>-84.560959999999994</v>
      </c>
      <c r="F2291" s="1" t="s">
        <v>3823</v>
      </c>
      <c r="G2291" s="1">
        <v>8</v>
      </c>
      <c r="H2291" s="1" t="s">
        <v>24</v>
      </c>
      <c r="I2291" s="1" t="s">
        <v>22</v>
      </c>
      <c r="J2291" s="1">
        <v>2005</v>
      </c>
      <c r="K2291" s="1" t="s">
        <v>1358</v>
      </c>
      <c r="L2291" s="1" t="s">
        <v>24</v>
      </c>
      <c r="M2291" s="1" t="s">
        <v>3823</v>
      </c>
      <c r="N2291" s="1">
        <v>8</v>
      </c>
      <c r="O2291" s="1" t="s">
        <v>24</v>
      </c>
      <c r="P2291" s="1" t="s">
        <v>25</v>
      </c>
      <c r="Q2291" s="1">
        <v>2016</v>
      </c>
      <c r="R2291" s="1" t="s">
        <v>1452</v>
      </c>
      <c r="S2291" s="1" t="s">
        <v>21</v>
      </c>
      <c r="V2291" s="1" t="s">
        <v>1477</v>
      </c>
      <c r="W2291" s="1">
        <v>14.20298</v>
      </c>
      <c r="X2291" s="1">
        <v>-84.560959999999994</v>
      </c>
    </row>
    <row r="2292" spans="1:25">
      <c r="A2292" s="1">
        <v>2291</v>
      </c>
      <c r="B2292" s="1" t="s">
        <v>1478</v>
      </c>
      <c r="C2292" s="1" t="s">
        <v>1080</v>
      </c>
      <c r="D2292" s="1">
        <v>14.20229</v>
      </c>
      <c r="E2292" s="1">
        <v>-84.816109999999995</v>
      </c>
      <c r="F2292" s="1" t="s">
        <v>3823</v>
      </c>
      <c r="G2292" s="1">
        <v>8</v>
      </c>
      <c r="H2292" s="1" t="s">
        <v>21</v>
      </c>
      <c r="I2292" s="1" t="s">
        <v>22</v>
      </c>
      <c r="J2292" s="1">
        <v>2005</v>
      </c>
      <c r="K2292" s="1" t="s">
        <v>1358</v>
      </c>
      <c r="L2292" s="1" t="s">
        <v>24</v>
      </c>
      <c r="M2292" s="1" t="s">
        <v>3823</v>
      </c>
      <c r="N2292" s="1">
        <v>8</v>
      </c>
      <c r="O2292" s="1" t="s">
        <v>21</v>
      </c>
      <c r="P2292" s="1" t="s">
        <v>25</v>
      </c>
      <c r="Q2292" s="1">
        <v>2016</v>
      </c>
      <c r="R2292" s="1" t="s">
        <v>1454</v>
      </c>
      <c r="S2292" s="1" t="s">
        <v>21</v>
      </c>
      <c r="V2292" s="1" t="s">
        <v>1478</v>
      </c>
      <c r="W2292" s="1">
        <v>14.20229</v>
      </c>
      <c r="X2292" s="1">
        <v>-84.816109999999995</v>
      </c>
    </row>
    <row r="2293" spans="1:25">
      <c r="A2293" s="1">
        <v>2292</v>
      </c>
      <c r="B2293" s="1" t="s">
        <v>1479</v>
      </c>
      <c r="C2293" s="1" t="s">
        <v>1080</v>
      </c>
      <c r="D2293" s="1">
        <v>14.20309</v>
      </c>
      <c r="E2293" s="1">
        <v>-85.071240000000003</v>
      </c>
      <c r="F2293" s="1" t="s">
        <v>3823</v>
      </c>
      <c r="G2293" s="1">
        <v>8</v>
      </c>
      <c r="H2293" s="1" t="s">
        <v>24</v>
      </c>
      <c r="I2293" s="1" t="s">
        <v>22</v>
      </c>
      <c r="J2293" s="1">
        <v>2005</v>
      </c>
      <c r="K2293" s="1" t="s">
        <v>1228</v>
      </c>
      <c r="L2293" s="1" t="s">
        <v>24</v>
      </c>
      <c r="M2293" s="1" t="s">
        <v>3823</v>
      </c>
      <c r="N2293" s="1">
        <v>8</v>
      </c>
      <c r="O2293" s="1" t="s">
        <v>21</v>
      </c>
      <c r="P2293" s="1" t="s">
        <v>25</v>
      </c>
      <c r="Q2293" s="1">
        <v>2016</v>
      </c>
      <c r="R2293" s="1" t="s">
        <v>1480</v>
      </c>
      <c r="S2293" s="1" t="s">
        <v>21</v>
      </c>
      <c r="V2293" s="1" t="s">
        <v>1479</v>
      </c>
      <c r="W2293" s="1">
        <v>14.20309</v>
      </c>
      <c r="X2293" s="1">
        <v>-85.071240000000003</v>
      </c>
    </row>
    <row r="2294" spans="1:25">
      <c r="A2294" s="1">
        <v>2293</v>
      </c>
      <c r="B2294" s="1" t="s">
        <v>1481</v>
      </c>
      <c r="C2294" s="1" t="s">
        <v>1080</v>
      </c>
      <c r="D2294" s="1">
        <v>11.56725</v>
      </c>
      <c r="E2294" s="1">
        <v>-83.967299999999994</v>
      </c>
      <c r="F2294" s="1" t="s">
        <v>3823</v>
      </c>
      <c r="G2294" s="1">
        <v>8</v>
      </c>
      <c r="H2294" s="1" t="s">
        <v>21</v>
      </c>
      <c r="I2294" s="1" t="s">
        <v>22</v>
      </c>
      <c r="J2294" s="1">
        <v>2005</v>
      </c>
      <c r="K2294" s="1" t="s">
        <v>1199</v>
      </c>
      <c r="L2294" s="1" t="s">
        <v>24</v>
      </c>
      <c r="M2294" s="1" t="s">
        <v>3822</v>
      </c>
      <c r="N2294" s="1">
        <v>4</v>
      </c>
      <c r="O2294" s="1" t="s">
        <v>21</v>
      </c>
      <c r="P2294" s="1" t="s">
        <v>25</v>
      </c>
      <c r="Q2294" s="1">
        <v>2016</v>
      </c>
      <c r="R2294" s="1" t="s">
        <v>1291</v>
      </c>
      <c r="S2294" s="1" t="s">
        <v>21</v>
      </c>
      <c r="V2294" s="1" t="s">
        <v>1481</v>
      </c>
      <c r="W2294" s="1">
        <v>11.56725</v>
      </c>
      <c r="X2294" s="1">
        <v>-83.967299999999994</v>
      </c>
    </row>
    <row r="2295" spans="1:25">
      <c r="A2295" s="1">
        <v>2294</v>
      </c>
      <c r="B2295" s="1" t="s">
        <v>1482</v>
      </c>
      <c r="C2295" s="1" t="s">
        <v>1080</v>
      </c>
      <c r="D2295" s="1">
        <v>13.353429999999999</v>
      </c>
      <c r="E2295" s="1">
        <v>-83.584280000000007</v>
      </c>
      <c r="F2295" s="1" t="s">
        <v>3822</v>
      </c>
      <c r="G2295" s="1">
        <v>4</v>
      </c>
      <c r="H2295" s="1" t="s">
        <v>21</v>
      </c>
      <c r="I2295" s="1" t="s">
        <v>22</v>
      </c>
      <c r="J2295" s="1">
        <v>2005</v>
      </c>
      <c r="K2295" s="1" t="s">
        <v>1358</v>
      </c>
      <c r="L2295" s="1" t="s">
        <v>24</v>
      </c>
      <c r="M2295" s="1" t="s">
        <v>3822</v>
      </c>
      <c r="N2295" s="1">
        <v>4</v>
      </c>
      <c r="O2295" s="1" t="s">
        <v>21</v>
      </c>
      <c r="P2295" s="1" t="s">
        <v>25</v>
      </c>
      <c r="Q2295" s="1">
        <v>2016</v>
      </c>
      <c r="R2295" s="1" t="s">
        <v>1461</v>
      </c>
      <c r="S2295" s="1" t="s">
        <v>21</v>
      </c>
      <c r="V2295" s="1" t="s">
        <v>1482</v>
      </c>
      <c r="W2295" s="1">
        <v>13.353429999999999</v>
      </c>
      <c r="X2295" s="1">
        <v>-83.584280000000007</v>
      </c>
    </row>
    <row r="2296" spans="1:25">
      <c r="A2296" s="1">
        <v>2295</v>
      </c>
      <c r="B2296" s="1" t="s">
        <v>1483</v>
      </c>
      <c r="C2296" s="1" t="s">
        <v>1080</v>
      </c>
      <c r="D2296" s="1">
        <v>14.11778</v>
      </c>
      <c r="E2296" s="1">
        <v>-83.541700000000006</v>
      </c>
      <c r="F2296" s="1" t="s">
        <v>3822</v>
      </c>
      <c r="G2296" s="1">
        <v>6</v>
      </c>
      <c r="H2296" s="1" t="s">
        <v>24</v>
      </c>
      <c r="I2296" s="1" t="s">
        <v>22</v>
      </c>
      <c r="J2296" s="1">
        <v>2005</v>
      </c>
      <c r="K2296" s="1" t="s">
        <v>1358</v>
      </c>
      <c r="L2296" s="1" t="s">
        <v>24</v>
      </c>
      <c r="M2296" s="1" t="s">
        <v>3822</v>
      </c>
      <c r="N2296" s="1">
        <v>6</v>
      </c>
      <c r="O2296" s="1" t="s">
        <v>21</v>
      </c>
      <c r="P2296" s="1" t="s">
        <v>25</v>
      </c>
      <c r="Q2296" s="1">
        <v>2016</v>
      </c>
      <c r="R2296" s="1" t="s">
        <v>1484</v>
      </c>
      <c r="S2296" s="1" t="s">
        <v>21</v>
      </c>
      <c r="V2296" s="1" t="s">
        <v>1483</v>
      </c>
      <c r="W2296" s="1">
        <v>14.11778</v>
      </c>
      <c r="X2296" s="1">
        <v>-83.541700000000006</v>
      </c>
    </row>
    <row r="2297" spans="1:25">
      <c r="A2297" s="1">
        <v>2296</v>
      </c>
      <c r="B2297" s="1" t="s">
        <v>1485</v>
      </c>
      <c r="C2297" s="1" t="s">
        <v>1080</v>
      </c>
      <c r="D2297" s="1">
        <v>14.11673</v>
      </c>
      <c r="E2297" s="1">
        <v>-83.796750000000003</v>
      </c>
      <c r="F2297" s="1" t="s">
        <v>3822</v>
      </c>
      <c r="G2297" s="1">
        <v>6</v>
      </c>
      <c r="H2297" s="1" t="s">
        <v>24</v>
      </c>
      <c r="I2297" s="1" t="s">
        <v>22</v>
      </c>
      <c r="J2297" s="1">
        <v>2005</v>
      </c>
      <c r="K2297" s="1" t="s">
        <v>1358</v>
      </c>
      <c r="L2297" s="1" t="s">
        <v>24</v>
      </c>
      <c r="M2297" s="1" t="s">
        <v>3822</v>
      </c>
      <c r="N2297" s="1">
        <v>6</v>
      </c>
      <c r="O2297" s="1" t="s">
        <v>21</v>
      </c>
      <c r="P2297" s="1" t="s">
        <v>25</v>
      </c>
      <c r="Q2297" s="1">
        <v>2016</v>
      </c>
      <c r="R2297" s="1" t="s">
        <v>1484</v>
      </c>
      <c r="S2297" s="1" t="s">
        <v>21</v>
      </c>
      <c r="V2297" s="1" t="s">
        <v>1485</v>
      </c>
      <c r="W2297" s="1">
        <v>14.11673</v>
      </c>
      <c r="X2297" s="1">
        <v>-83.796750000000003</v>
      </c>
    </row>
    <row r="2298" spans="1:25">
      <c r="A2298" s="1">
        <v>2297</v>
      </c>
      <c r="B2298" s="1" t="s">
        <v>1486</v>
      </c>
      <c r="C2298" s="1" t="s">
        <v>1080</v>
      </c>
      <c r="D2298" s="1">
        <v>14.117889999999999</v>
      </c>
      <c r="E2298" s="1">
        <v>-84.051779999999994</v>
      </c>
      <c r="F2298" s="1" t="s">
        <v>3822</v>
      </c>
      <c r="G2298" s="1">
        <v>5</v>
      </c>
      <c r="H2298" s="1" t="s">
        <v>21</v>
      </c>
      <c r="I2298" s="1" t="s">
        <v>22</v>
      </c>
      <c r="J2298" s="1">
        <v>2005</v>
      </c>
      <c r="K2298" s="1" t="s">
        <v>1380</v>
      </c>
      <c r="L2298" s="1" t="s">
        <v>24</v>
      </c>
      <c r="M2298" s="1" t="s">
        <v>54</v>
      </c>
      <c r="N2298" s="1">
        <v>2</v>
      </c>
      <c r="O2298" s="1" t="s">
        <v>21</v>
      </c>
      <c r="P2298" s="1" t="s">
        <v>25</v>
      </c>
      <c r="Q2298" s="1">
        <v>2016</v>
      </c>
      <c r="R2298" s="1" t="s">
        <v>1446</v>
      </c>
      <c r="S2298" s="1" t="s">
        <v>21</v>
      </c>
      <c r="V2298" s="1" t="s">
        <v>1486</v>
      </c>
      <c r="W2298" s="1">
        <v>14.117889999999999</v>
      </c>
      <c r="X2298" s="1">
        <v>-84.051779999999994</v>
      </c>
    </row>
    <row r="2299" spans="1:25">
      <c r="A2299" s="1">
        <v>2298</v>
      </c>
      <c r="B2299" s="1" t="s">
        <v>1487</v>
      </c>
      <c r="C2299" s="1" t="s">
        <v>1080</v>
      </c>
      <c r="D2299" s="1">
        <v>13.353490000000001</v>
      </c>
      <c r="E2299" s="1">
        <v>-85.454639999999998</v>
      </c>
      <c r="F2299" s="1" t="s">
        <v>3822</v>
      </c>
      <c r="G2299" s="1">
        <v>3</v>
      </c>
      <c r="H2299" s="1" t="s">
        <v>21</v>
      </c>
      <c r="I2299" s="1" t="s">
        <v>22</v>
      </c>
      <c r="J2299" s="1">
        <v>2005</v>
      </c>
      <c r="K2299" s="1" t="s">
        <v>1228</v>
      </c>
      <c r="L2299" s="1" t="s">
        <v>24</v>
      </c>
      <c r="M2299" s="1" t="s">
        <v>54</v>
      </c>
      <c r="N2299" s="1">
        <v>2</v>
      </c>
      <c r="O2299" s="1" t="s">
        <v>21</v>
      </c>
      <c r="P2299" s="1" t="s">
        <v>25</v>
      </c>
      <c r="Q2299" s="1">
        <v>2016</v>
      </c>
      <c r="R2299" s="1" t="s">
        <v>1488</v>
      </c>
      <c r="S2299" s="1" t="s">
        <v>21</v>
      </c>
      <c r="V2299" s="1" t="s">
        <v>1487</v>
      </c>
      <c r="W2299" s="1">
        <v>13.353490000000001</v>
      </c>
      <c r="X2299" s="1">
        <v>-85.454639999999998</v>
      </c>
    </row>
    <row r="2300" spans="1:25">
      <c r="A2300" s="1">
        <v>2299</v>
      </c>
      <c r="B2300" s="1" t="s">
        <v>1489</v>
      </c>
      <c r="C2300" s="1" t="s">
        <v>1080</v>
      </c>
      <c r="D2300" s="1">
        <v>14.11702</v>
      </c>
      <c r="E2300" s="1">
        <v>-84.306830000000005</v>
      </c>
      <c r="F2300" s="1" t="s">
        <v>54</v>
      </c>
      <c r="G2300" s="1">
        <v>2</v>
      </c>
      <c r="H2300" s="1" t="s">
        <v>21</v>
      </c>
      <c r="I2300" s="1" t="s">
        <v>22</v>
      </c>
      <c r="J2300" s="1">
        <v>2005</v>
      </c>
      <c r="K2300" s="1" t="s">
        <v>1228</v>
      </c>
      <c r="L2300" s="1" t="s">
        <v>24</v>
      </c>
      <c r="M2300" s="1" t="s">
        <v>3822</v>
      </c>
      <c r="N2300" s="1">
        <v>6</v>
      </c>
      <c r="O2300" s="1" t="s">
        <v>21</v>
      </c>
      <c r="P2300" s="1" t="s">
        <v>25</v>
      </c>
      <c r="Q2300" s="1">
        <v>2016</v>
      </c>
      <c r="R2300" s="1" t="s">
        <v>1490</v>
      </c>
      <c r="S2300" s="1" t="s">
        <v>21</v>
      </c>
      <c r="V2300" s="1" t="s">
        <v>1489</v>
      </c>
      <c r="W2300" s="1">
        <v>14.11702</v>
      </c>
      <c r="X2300" s="1">
        <v>-84.306830000000005</v>
      </c>
    </row>
    <row r="2301" spans="1:25">
      <c r="A2301" s="1">
        <v>2300</v>
      </c>
      <c r="B2301" s="1" t="s">
        <v>1491</v>
      </c>
      <c r="C2301" s="1" t="s">
        <v>1080</v>
      </c>
      <c r="D2301" s="1">
        <v>14.117990000000001</v>
      </c>
      <c r="E2301" s="1">
        <v>-84.561869999999999</v>
      </c>
      <c r="F2301" s="1" t="s">
        <v>3822</v>
      </c>
      <c r="G2301" s="1">
        <v>5</v>
      </c>
      <c r="H2301" s="1" t="s">
        <v>21</v>
      </c>
      <c r="I2301" s="1" t="s">
        <v>22</v>
      </c>
      <c r="J2301" s="1">
        <v>2005</v>
      </c>
      <c r="K2301" s="1" t="s">
        <v>1380</v>
      </c>
      <c r="L2301" s="1" t="s">
        <v>24</v>
      </c>
      <c r="M2301" s="1" t="s">
        <v>223</v>
      </c>
      <c r="O2301" s="1" t="s">
        <v>21</v>
      </c>
      <c r="P2301" s="1" t="s">
        <v>25</v>
      </c>
      <c r="Q2301" s="1">
        <v>2016</v>
      </c>
      <c r="R2301" s="1" t="s">
        <v>1448</v>
      </c>
      <c r="S2301" s="1" t="s">
        <v>21</v>
      </c>
      <c r="V2301" s="1" t="s">
        <v>1491</v>
      </c>
      <c r="W2301" s="1">
        <v>14.117990000000001</v>
      </c>
      <c r="X2301" s="1">
        <v>-84.561869999999999</v>
      </c>
      <c r="Y2301" s="1" t="s">
        <v>3874</v>
      </c>
    </row>
    <row r="2302" spans="1:25">
      <c r="A2302" s="1">
        <v>2301</v>
      </c>
      <c r="B2302" s="1" t="s">
        <v>1492</v>
      </c>
      <c r="C2302" s="1" t="s">
        <v>1080</v>
      </c>
      <c r="D2302" s="1">
        <v>14.11731</v>
      </c>
      <c r="E2302" s="1">
        <v>-84.816919999999996</v>
      </c>
      <c r="F2302" s="1" t="s">
        <v>3822</v>
      </c>
      <c r="G2302" s="1">
        <v>4</v>
      </c>
      <c r="H2302" s="1" t="s">
        <v>21</v>
      </c>
      <c r="I2302" s="1" t="s">
        <v>22</v>
      </c>
      <c r="J2302" s="1">
        <v>2005</v>
      </c>
      <c r="K2302" s="1" t="s">
        <v>1358</v>
      </c>
      <c r="L2302" s="1" t="s">
        <v>24</v>
      </c>
      <c r="M2302" s="1" t="s">
        <v>3822</v>
      </c>
      <c r="N2302" s="1">
        <v>3</v>
      </c>
      <c r="O2302" s="1" t="s">
        <v>21</v>
      </c>
      <c r="P2302" s="1" t="s">
        <v>25</v>
      </c>
      <c r="Q2302" s="1">
        <v>2016</v>
      </c>
      <c r="R2302" s="1" t="s">
        <v>1454</v>
      </c>
      <c r="S2302" s="1" t="s">
        <v>21</v>
      </c>
      <c r="V2302" s="1" t="s">
        <v>1492</v>
      </c>
      <c r="W2302" s="1">
        <v>14.11731</v>
      </c>
      <c r="X2302" s="1">
        <v>-84.816919999999996</v>
      </c>
    </row>
    <row r="2303" spans="1:25">
      <c r="A2303" s="1">
        <v>2302</v>
      </c>
      <c r="B2303" s="1" t="s">
        <v>1493</v>
      </c>
      <c r="C2303" s="1" t="s">
        <v>1080</v>
      </c>
      <c r="D2303" s="1">
        <v>14.1181</v>
      </c>
      <c r="E2303" s="1">
        <v>-85.071960000000004</v>
      </c>
      <c r="F2303" s="1" t="s">
        <v>3822</v>
      </c>
      <c r="G2303" s="1">
        <v>6</v>
      </c>
      <c r="H2303" s="1" t="s">
        <v>21</v>
      </c>
      <c r="I2303" s="1" t="s">
        <v>22</v>
      </c>
      <c r="J2303" s="1">
        <v>2005</v>
      </c>
      <c r="K2303" s="1" t="s">
        <v>1358</v>
      </c>
      <c r="L2303" s="1" t="s">
        <v>24</v>
      </c>
      <c r="M2303" s="1" t="s">
        <v>3822</v>
      </c>
      <c r="N2303" s="1">
        <v>5</v>
      </c>
      <c r="O2303" s="1" t="s">
        <v>21</v>
      </c>
      <c r="P2303" s="1" t="s">
        <v>25</v>
      </c>
      <c r="Q2303" s="1">
        <v>2016</v>
      </c>
      <c r="R2303" s="1" t="s">
        <v>1480</v>
      </c>
      <c r="S2303" s="1" t="s">
        <v>21</v>
      </c>
      <c r="V2303" s="1" t="s">
        <v>1493</v>
      </c>
      <c r="W2303" s="1">
        <v>14.1181</v>
      </c>
      <c r="X2303" s="1">
        <v>-85.071960000000004</v>
      </c>
    </row>
    <row r="2304" spans="1:25">
      <c r="A2304" s="1">
        <v>2303</v>
      </c>
      <c r="B2304" s="1" t="s">
        <v>1494</v>
      </c>
      <c r="C2304" s="1" t="s">
        <v>1080</v>
      </c>
      <c r="D2304" s="1">
        <v>12.46119</v>
      </c>
      <c r="E2304" s="1">
        <v>-83.585989999999995</v>
      </c>
      <c r="F2304" s="1" t="s">
        <v>54</v>
      </c>
      <c r="G2304" s="1">
        <v>2</v>
      </c>
      <c r="H2304" s="1" t="s">
        <v>21</v>
      </c>
      <c r="I2304" s="1" t="s">
        <v>22</v>
      </c>
      <c r="J2304" s="1">
        <v>2005</v>
      </c>
      <c r="K2304" s="1" t="s">
        <v>1202</v>
      </c>
      <c r="L2304" s="1" t="s">
        <v>24</v>
      </c>
      <c r="M2304" s="1" t="s">
        <v>216</v>
      </c>
      <c r="O2304" s="1" t="s">
        <v>21</v>
      </c>
      <c r="P2304" s="1" t="s">
        <v>25</v>
      </c>
      <c r="Q2304" s="1">
        <v>2015</v>
      </c>
      <c r="R2304" s="1" t="s">
        <v>1495</v>
      </c>
      <c r="S2304" s="1" t="s">
        <v>21</v>
      </c>
      <c r="V2304" s="1" t="s">
        <v>1494</v>
      </c>
      <c r="W2304" s="1">
        <v>12.46119</v>
      </c>
      <c r="X2304" s="1">
        <v>-83.585989999999995</v>
      </c>
    </row>
    <row r="2305" spans="1:25">
      <c r="A2305" s="1">
        <v>2304</v>
      </c>
      <c r="B2305" s="1" t="s">
        <v>1496</v>
      </c>
      <c r="C2305" s="1" t="s">
        <v>1080</v>
      </c>
      <c r="D2305" s="1">
        <v>14.11759</v>
      </c>
      <c r="E2305" s="1">
        <v>-85.327010000000001</v>
      </c>
      <c r="F2305" s="1" t="s">
        <v>54</v>
      </c>
      <c r="G2305" s="1">
        <v>2</v>
      </c>
      <c r="H2305" s="1" t="s">
        <v>21</v>
      </c>
      <c r="I2305" s="1" t="s">
        <v>22</v>
      </c>
      <c r="J2305" s="1">
        <v>2005</v>
      </c>
      <c r="K2305" s="1" t="s">
        <v>1358</v>
      </c>
      <c r="L2305" s="1" t="s">
        <v>24</v>
      </c>
      <c r="M2305" s="1" t="s">
        <v>54</v>
      </c>
      <c r="N2305" s="1">
        <v>2</v>
      </c>
      <c r="O2305" s="1" t="s">
        <v>21</v>
      </c>
      <c r="P2305" s="1" t="s">
        <v>25</v>
      </c>
      <c r="Q2305" s="1">
        <v>2016</v>
      </c>
      <c r="R2305" s="1" t="s">
        <v>1497</v>
      </c>
      <c r="S2305" s="1" t="s">
        <v>21</v>
      </c>
      <c r="V2305" s="1" t="s">
        <v>1496</v>
      </c>
      <c r="W2305" s="1">
        <v>14.11759</v>
      </c>
      <c r="X2305" s="1">
        <v>-85.327010000000001</v>
      </c>
    </row>
    <row r="2306" spans="1:25">
      <c r="A2306" s="1">
        <v>2305</v>
      </c>
      <c r="B2306" s="1" t="s">
        <v>1498</v>
      </c>
      <c r="C2306" s="1" t="s">
        <v>1080</v>
      </c>
      <c r="D2306" s="1">
        <v>14.032769999999999</v>
      </c>
      <c r="E2306" s="1">
        <v>-83.540469999999999</v>
      </c>
      <c r="F2306" s="1" t="s">
        <v>3822</v>
      </c>
      <c r="G2306" s="1">
        <v>4</v>
      </c>
      <c r="H2306" s="1" t="s">
        <v>21</v>
      </c>
      <c r="I2306" s="1" t="s">
        <v>22</v>
      </c>
      <c r="J2306" s="1">
        <v>2005</v>
      </c>
      <c r="K2306" s="1" t="s">
        <v>1358</v>
      </c>
      <c r="L2306" s="1" t="s">
        <v>24</v>
      </c>
      <c r="M2306" s="1" t="s">
        <v>3822</v>
      </c>
      <c r="N2306" s="1">
        <v>3</v>
      </c>
      <c r="O2306" s="1" t="s">
        <v>21</v>
      </c>
      <c r="P2306" s="1" t="s">
        <v>25</v>
      </c>
      <c r="Q2306" s="1">
        <v>2016</v>
      </c>
      <c r="R2306" s="1" t="s">
        <v>1362</v>
      </c>
      <c r="S2306" s="1" t="s">
        <v>21</v>
      </c>
      <c r="V2306" s="1" t="s">
        <v>1498</v>
      </c>
      <c r="W2306" s="1">
        <v>14.032769999999999</v>
      </c>
      <c r="X2306" s="1">
        <v>-83.540469999999999</v>
      </c>
    </row>
    <row r="2307" spans="1:25">
      <c r="A2307" s="1">
        <v>2306</v>
      </c>
      <c r="B2307" s="1" t="s">
        <v>1499</v>
      </c>
      <c r="C2307" s="1" t="s">
        <v>1080</v>
      </c>
      <c r="D2307" s="1">
        <v>12.459960000000001</v>
      </c>
      <c r="E2307" s="1">
        <v>-83.839349999999996</v>
      </c>
      <c r="F2307" s="1" t="s">
        <v>3823</v>
      </c>
      <c r="G2307" s="1">
        <v>7</v>
      </c>
      <c r="H2307" s="1" t="s">
        <v>21</v>
      </c>
      <c r="I2307" s="1" t="s">
        <v>22</v>
      </c>
      <c r="J2307" s="1">
        <v>2005</v>
      </c>
      <c r="K2307" s="1" t="s">
        <v>1202</v>
      </c>
      <c r="L2307" s="1" t="s">
        <v>24</v>
      </c>
      <c r="M2307" s="1" t="s">
        <v>3822</v>
      </c>
      <c r="N2307" s="1">
        <v>6</v>
      </c>
      <c r="O2307" s="1" t="s">
        <v>21</v>
      </c>
      <c r="P2307" s="1" t="s">
        <v>25</v>
      </c>
      <c r="Q2307" s="1">
        <v>2016</v>
      </c>
      <c r="R2307" s="1" t="s">
        <v>1500</v>
      </c>
      <c r="S2307" s="1" t="s">
        <v>21</v>
      </c>
      <c r="V2307" s="1" t="s">
        <v>1499</v>
      </c>
      <c r="W2307" s="1">
        <v>12.459960000000001</v>
      </c>
      <c r="X2307" s="1">
        <v>-83.839349999999996</v>
      </c>
    </row>
    <row r="2308" spans="1:25">
      <c r="A2308" s="1">
        <v>2307</v>
      </c>
      <c r="B2308" s="1" t="s">
        <v>1501</v>
      </c>
      <c r="C2308" s="1" t="s">
        <v>1080</v>
      </c>
      <c r="D2308" s="1">
        <v>14.03173</v>
      </c>
      <c r="E2308" s="1">
        <v>-83.795609999999996</v>
      </c>
      <c r="F2308" s="1" t="s">
        <v>54</v>
      </c>
      <c r="G2308" s="1">
        <v>2</v>
      </c>
      <c r="H2308" s="1" t="s">
        <v>21</v>
      </c>
      <c r="I2308" s="1" t="s">
        <v>22</v>
      </c>
      <c r="J2308" s="1">
        <v>2005</v>
      </c>
      <c r="K2308" s="1" t="s">
        <v>1228</v>
      </c>
      <c r="L2308" s="1" t="s">
        <v>24</v>
      </c>
      <c r="M2308" s="1" t="s">
        <v>54</v>
      </c>
      <c r="N2308" s="1">
        <v>2</v>
      </c>
      <c r="O2308" s="1" t="s">
        <v>21</v>
      </c>
      <c r="P2308" s="1" t="s">
        <v>25</v>
      </c>
      <c r="Q2308" s="1">
        <v>2016</v>
      </c>
      <c r="R2308" s="1" t="s">
        <v>1502</v>
      </c>
      <c r="S2308" s="1" t="s">
        <v>21</v>
      </c>
      <c r="V2308" s="1" t="s">
        <v>1501</v>
      </c>
      <c r="W2308" s="1">
        <v>14.03173</v>
      </c>
      <c r="X2308" s="1">
        <v>-83.795609999999996</v>
      </c>
    </row>
    <row r="2309" spans="1:25">
      <c r="A2309" s="1">
        <v>2308</v>
      </c>
      <c r="B2309" s="1" t="s">
        <v>1503</v>
      </c>
      <c r="C2309" s="1" t="s">
        <v>1080</v>
      </c>
      <c r="D2309" s="1">
        <v>12.46095</v>
      </c>
      <c r="E2309" s="1">
        <v>-84.093940000000003</v>
      </c>
      <c r="F2309" s="1" t="s">
        <v>216</v>
      </c>
      <c r="H2309" s="1" t="s">
        <v>21</v>
      </c>
      <c r="I2309" s="1" t="s">
        <v>22</v>
      </c>
      <c r="J2309" s="1">
        <v>2005</v>
      </c>
      <c r="K2309" s="1" t="s">
        <v>1199</v>
      </c>
      <c r="L2309" s="1" t="s">
        <v>24</v>
      </c>
      <c r="M2309" s="1" t="s">
        <v>216</v>
      </c>
      <c r="O2309" s="1" t="s">
        <v>21</v>
      </c>
      <c r="P2309" s="1" t="s">
        <v>25</v>
      </c>
      <c r="Q2309" s="1">
        <v>2015</v>
      </c>
      <c r="R2309" s="1" t="s">
        <v>1504</v>
      </c>
      <c r="S2309" s="1" t="s">
        <v>21</v>
      </c>
      <c r="V2309" s="1" t="s">
        <v>1503</v>
      </c>
      <c r="W2309" s="1">
        <v>12.46095</v>
      </c>
      <c r="X2309" s="1">
        <v>-84.093940000000003</v>
      </c>
    </row>
    <row r="2310" spans="1:25">
      <c r="A2310" s="1">
        <v>2309</v>
      </c>
      <c r="B2310" s="1" t="s">
        <v>1505</v>
      </c>
      <c r="C2310" s="1" t="s">
        <v>1080</v>
      </c>
      <c r="D2310" s="1">
        <v>11.568160000000001</v>
      </c>
      <c r="E2310" s="1">
        <v>-84.222329999999999</v>
      </c>
      <c r="F2310" s="1" t="s">
        <v>216</v>
      </c>
      <c r="H2310" s="1" t="s">
        <v>21</v>
      </c>
      <c r="I2310" s="1" t="s">
        <v>22</v>
      </c>
      <c r="J2310" s="1">
        <v>2005</v>
      </c>
      <c r="K2310" s="1" t="s">
        <v>1199</v>
      </c>
      <c r="L2310" s="1" t="s">
        <v>24</v>
      </c>
      <c r="M2310" s="1" t="s">
        <v>223</v>
      </c>
      <c r="O2310" s="1" t="s">
        <v>21</v>
      </c>
      <c r="P2310" s="1" t="s">
        <v>25</v>
      </c>
      <c r="Q2310" s="1">
        <v>2015</v>
      </c>
      <c r="R2310" s="1" t="s">
        <v>1506</v>
      </c>
      <c r="S2310" s="1" t="s">
        <v>21</v>
      </c>
      <c r="V2310" s="1" t="s">
        <v>1505</v>
      </c>
      <c r="W2310" s="1">
        <v>11.568160000000001</v>
      </c>
      <c r="X2310" s="1">
        <v>-84.222329999999999</v>
      </c>
      <c r="Y2310" s="1" t="s">
        <v>3874</v>
      </c>
    </row>
    <row r="2311" spans="1:25">
      <c r="A2311" s="1">
        <v>2310</v>
      </c>
      <c r="B2311" s="1" t="s">
        <v>1507</v>
      </c>
      <c r="C2311" s="1" t="s">
        <v>1080</v>
      </c>
      <c r="D2311" s="1">
        <v>14.03288</v>
      </c>
      <c r="E2311" s="1">
        <v>-84.050740000000005</v>
      </c>
      <c r="F2311" s="1" t="s">
        <v>3822</v>
      </c>
      <c r="G2311" s="1">
        <v>5</v>
      </c>
      <c r="H2311" s="1" t="s">
        <v>21</v>
      </c>
      <c r="I2311" s="1" t="s">
        <v>22</v>
      </c>
      <c r="J2311" s="1">
        <v>2005</v>
      </c>
      <c r="K2311" s="1" t="s">
        <v>1380</v>
      </c>
      <c r="L2311" s="1" t="s">
        <v>24</v>
      </c>
      <c r="M2311" s="1" t="s">
        <v>3822</v>
      </c>
      <c r="N2311" s="1">
        <v>5</v>
      </c>
      <c r="O2311" s="1" t="s">
        <v>21</v>
      </c>
      <c r="P2311" s="1" t="s">
        <v>25</v>
      </c>
      <c r="Q2311" s="1">
        <v>2015</v>
      </c>
      <c r="R2311" s="1" t="s">
        <v>1508</v>
      </c>
      <c r="S2311" s="1" t="s">
        <v>21</v>
      </c>
      <c r="V2311" s="1" t="s">
        <v>1507</v>
      </c>
      <c r="W2311" s="1">
        <v>14.03288</v>
      </c>
      <c r="X2311" s="1">
        <v>-84.050740000000005</v>
      </c>
    </row>
    <row r="2312" spans="1:25">
      <c r="A2312" s="1">
        <v>2311</v>
      </c>
      <c r="B2312" s="1" t="s">
        <v>1509</v>
      </c>
      <c r="C2312" s="1" t="s">
        <v>1080</v>
      </c>
      <c r="D2312" s="1">
        <v>12.46016</v>
      </c>
      <c r="E2312" s="1">
        <v>-84.34948</v>
      </c>
      <c r="F2312" s="1" t="s">
        <v>216</v>
      </c>
      <c r="H2312" s="1" t="s">
        <v>21</v>
      </c>
      <c r="I2312" s="1" t="s">
        <v>22</v>
      </c>
      <c r="J2312" s="1">
        <v>2005</v>
      </c>
      <c r="K2312" s="1" t="s">
        <v>1303</v>
      </c>
      <c r="L2312" s="1" t="s">
        <v>24</v>
      </c>
      <c r="M2312" s="1" t="s">
        <v>54</v>
      </c>
      <c r="N2312" s="1">
        <v>1</v>
      </c>
      <c r="O2312" s="1" t="s">
        <v>21</v>
      </c>
      <c r="P2312" s="1" t="s">
        <v>25</v>
      </c>
      <c r="Q2312" s="1">
        <v>2016</v>
      </c>
      <c r="R2312" s="1" t="s">
        <v>1510</v>
      </c>
      <c r="S2312" s="1" t="s">
        <v>21</v>
      </c>
      <c r="V2312" s="1" t="s">
        <v>1509</v>
      </c>
      <c r="W2312" s="1">
        <v>12.46016</v>
      </c>
      <c r="X2312" s="1">
        <v>-84.34948</v>
      </c>
    </row>
    <row r="2313" spans="1:25">
      <c r="A2313" s="1">
        <v>2312</v>
      </c>
      <c r="B2313" s="1" t="s">
        <v>1511</v>
      </c>
      <c r="C2313" s="1" t="s">
        <v>1080</v>
      </c>
      <c r="D2313" s="1">
        <v>14.032019999999999</v>
      </c>
      <c r="E2313" s="1">
        <v>-84.305880000000002</v>
      </c>
      <c r="F2313" s="1" t="s">
        <v>3822</v>
      </c>
      <c r="G2313" s="1">
        <v>6</v>
      </c>
      <c r="H2313" s="1" t="s">
        <v>21</v>
      </c>
      <c r="I2313" s="1" t="s">
        <v>22</v>
      </c>
      <c r="J2313" s="1">
        <v>2005</v>
      </c>
      <c r="K2313" s="1" t="s">
        <v>1228</v>
      </c>
      <c r="L2313" s="1" t="s">
        <v>24</v>
      </c>
      <c r="M2313" s="1" t="s">
        <v>3822</v>
      </c>
      <c r="N2313" s="1">
        <v>4</v>
      </c>
      <c r="O2313" s="1" t="s">
        <v>21</v>
      </c>
      <c r="P2313" s="1" t="s">
        <v>25</v>
      </c>
      <c r="Q2313" s="1">
        <v>2016</v>
      </c>
      <c r="R2313" s="1" t="s">
        <v>1512</v>
      </c>
      <c r="S2313" s="1" t="s">
        <v>21</v>
      </c>
      <c r="V2313" s="1" t="s">
        <v>1511</v>
      </c>
      <c r="W2313" s="1">
        <v>14.032019999999999</v>
      </c>
      <c r="X2313" s="1">
        <v>-84.305880000000002</v>
      </c>
    </row>
    <row r="2314" spans="1:25">
      <c r="A2314" s="1">
        <v>2313</v>
      </c>
      <c r="B2314" s="1" t="s">
        <v>1513</v>
      </c>
      <c r="C2314" s="1" t="s">
        <v>1080</v>
      </c>
      <c r="D2314" s="1">
        <v>12.460990000000001</v>
      </c>
      <c r="E2314" s="1">
        <v>-84.604110000000006</v>
      </c>
      <c r="F2314" s="1" t="s">
        <v>54</v>
      </c>
      <c r="G2314" s="1">
        <v>2</v>
      </c>
      <c r="H2314" s="1" t="s">
        <v>21</v>
      </c>
      <c r="I2314" s="1" t="s">
        <v>22</v>
      </c>
      <c r="J2314" s="1">
        <v>2003</v>
      </c>
      <c r="K2314" s="1" t="s">
        <v>1209</v>
      </c>
      <c r="L2314" s="1" t="s">
        <v>24</v>
      </c>
      <c r="M2314" s="1" t="s">
        <v>223</v>
      </c>
      <c r="O2314" s="1" t="s">
        <v>21</v>
      </c>
      <c r="P2314" s="1" t="s">
        <v>25</v>
      </c>
      <c r="Q2314" s="1">
        <v>2016</v>
      </c>
      <c r="R2314" s="1" t="s">
        <v>1471</v>
      </c>
      <c r="S2314" s="1" t="s">
        <v>21</v>
      </c>
      <c r="V2314" s="1" t="s">
        <v>1513</v>
      </c>
      <c r="W2314" s="1">
        <v>12.460990000000001</v>
      </c>
      <c r="X2314" s="1">
        <v>-84.604110000000006</v>
      </c>
      <c r="Y2314" s="1" t="s">
        <v>3874</v>
      </c>
    </row>
    <row r="2315" spans="1:25">
      <c r="A2315" s="1">
        <v>2314</v>
      </c>
      <c r="B2315" s="1" t="s">
        <v>1514</v>
      </c>
      <c r="C2315" s="1" t="s">
        <v>1080</v>
      </c>
      <c r="D2315" s="1">
        <v>14.03299</v>
      </c>
      <c r="E2315" s="1">
        <v>-84.561009999999996</v>
      </c>
      <c r="F2315" s="1" t="s">
        <v>223</v>
      </c>
      <c r="H2315" s="1" t="s">
        <v>21</v>
      </c>
      <c r="I2315" s="1" t="s">
        <v>22</v>
      </c>
      <c r="J2315" s="1">
        <v>2005</v>
      </c>
      <c r="K2315" s="1" t="s">
        <v>1380</v>
      </c>
      <c r="L2315" s="1" t="s">
        <v>24</v>
      </c>
      <c r="M2315" s="1" t="s">
        <v>3822</v>
      </c>
      <c r="N2315" s="1">
        <v>6</v>
      </c>
      <c r="O2315" s="1" t="s">
        <v>21</v>
      </c>
      <c r="P2315" s="1" t="s">
        <v>25</v>
      </c>
      <c r="Q2315" s="1">
        <v>2016</v>
      </c>
      <c r="R2315" s="1" t="s">
        <v>1515</v>
      </c>
      <c r="S2315" s="1" t="s">
        <v>21</v>
      </c>
      <c r="V2315" s="1" t="s">
        <v>1514</v>
      </c>
      <c r="W2315" s="1">
        <v>14.03299</v>
      </c>
      <c r="X2315" s="1">
        <v>-84.561009999999996</v>
      </c>
      <c r="Y2315" s="1" t="s">
        <v>3874</v>
      </c>
    </row>
    <row r="2316" spans="1:25">
      <c r="A2316" s="1">
        <v>2315</v>
      </c>
      <c r="B2316" s="1" t="s">
        <v>1516</v>
      </c>
      <c r="C2316" s="1" t="s">
        <v>1080</v>
      </c>
      <c r="D2316" s="1">
        <v>14.032310000000001</v>
      </c>
      <c r="E2316" s="1">
        <v>-84.816149999999993</v>
      </c>
      <c r="F2316" s="1" t="s">
        <v>3823</v>
      </c>
      <c r="G2316" s="1">
        <v>7</v>
      </c>
      <c r="H2316" s="1" t="s">
        <v>21</v>
      </c>
      <c r="I2316" s="1" t="s">
        <v>22</v>
      </c>
      <c r="J2316" s="1">
        <v>2005</v>
      </c>
      <c r="K2316" s="1" t="s">
        <v>1380</v>
      </c>
      <c r="L2316" s="1" t="s">
        <v>24</v>
      </c>
      <c r="M2316" s="1" t="s">
        <v>3822</v>
      </c>
      <c r="N2316" s="1">
        <v>3</v>
      </c>
      <c r="O2316" s="1" t="s">
        <v>24</v>
      </c>
      <c r="P2316" s="1" t="s">
        <v>25</v>
      </c>
      <c r="Q2316" s="1">
        <v>2016</v>
      </c>
      <c r="R2316" s="1" t="s">
        <v>1517</v>
      </c>
      <c r="S2316" s="1" t="s">
        <v>21</v>
      </c>
      <c r="V2316" s="1" t="s">
        <v>1516</v>
      </c>
      <c r="W2316" s="1">
        <v>14.032310000000001</v>
      </c>
      <c r="X2316" s="1">
        <v>-84.816149999999993</v>
      </c>
    </row>
    <row r="2317" spans="1:25">
      <c r="A2317" s="1">
        <v>2316</v>
      </c>
      <c r="B2317" s="1" t="s">
        <v>1518</v>
      </c>
      <c r="C2317" s="1" t="s">
        <v>1080</v>
      </c>
      <c r="D2317" s="1">
        <v>14.033099999999999</v>
      </c>
      <c r="E2317" s="1">
        <v>-85.071290000000005</v>
      </c>
      <c r="F2317" s="1" t="s">
        <v>3822</v>
      </c>
      <c r="G2317" s="1">
        <v>6</v>
      </c>
      <c r="H2317" s="1" t="s">
        <v>21</v>
      </c>
      <c r="I2317" s="1" t="s">
        <v>22</v>
      </c>
      <c r="J2317" s="1">
        <v>2005</v>
      </c>
      <c r="K2317" s="1" t="s">
        <v>1380</v>
      </c>
      <c r="L2317" s="1" t="s">
        <v>24</v>
      </c>
      <c r="M2317" s="1" t="s">
        <v>3822</v>
      </c>
      <c r="N2317" s="1">
        <v>4</v>
      </c>
      <c r="O2317" s="1" t="s">
        <v>24</v>
      </c>
      <c r="P2317" s="1" t="s">
        <v>25</v>
      </c>
      <c r="Q2317" s="1">
        <v>2016</v>
      </c>
      <c r="R2317" s="1" t="s">
        <v>1519</v>
      </c>
      <c r="S2317" s="1" t="s">
        <v>21</v>
      </c>
      <c r="V2317" s="1" t="s">
        <v>1518</v>
      </c>
      <c r="W2317" s="1">
        <v>14.033099999999999</v>
      </c>
      <c r="X2317" s="1">
        <v>-85.071290000000005</v>
      </c>
    </row>
    <row r="2318" spans="1:25">
      <c r="A2318" s="1">
        <v>2317</v>
      </c>
      <c r="B2318" s="1" t="s">
        <v>1520</v>
      </c>
      <c r="C2318" s="1" t="s">
        <v>1080</v>
      </c>
      <c r="D2318" s="1">
        <v>14.0326</v>
      </c>
      <c r="E2318" s="1">
        <v>-85.326430000000002</v>
      </c>
      <c r="F2318" s="1" t="s">
        <v>54</v>
      </c>
      <c r="G2318" s="1">
        <v>2</v>
      </c>
      <c r="H2318" s="1" t="s">
        <v>21</v>
      </c>
      <c r="I2318" s="1" t="s">
        <v>22</v>
      </c>
      <c r="J2318" s="1">
        <v>2005</v>
      </c>
      <c r="K2318" s="1" t="s">
        <v>1380</v>
      </c>
      <c r="L2318" s="1" t="s">
        <v>24</v>
      </c>
      <c r="M2318" s="1" t="s">
        <v>54</v>
      </c>
      <c r="N2318" s="1">
        <v>2</v>
      </c>
      <c r="O2318" s="1" t="s">
        <v>21</v>
      </c>
      <c r="P2318" s="1" t="s">
        <v>25</v>
      </c>
      <c r="Q2318" s="1">
        <v>2016</v>
      </c>
      <c r="R2318" s="1" t="s">
        <v>1521</v>
      </c>
      <c r="S2318" s="1" t="s">
        <v>21</v>
      </c>
      <c r="V2318" s="1" t="s">
        <v>1520</v>
      </c>
      <c r="W2318" s="1">
        <v>14.0326</v>
      </c>
      <c r="X2318" s="1">
        <v>-85.326430000000002</v>
      </c>
    </row>
    <row r="2319" spans="1:25">
      <c r="A2319" s="1">
        <v>2318</v>
      </c>
      <c r="B2319" s="1" t="s">
        <v>1522</v>
      </c>
      <c r="C2319" s="1" t="s">
        <v>1080</v>
      </c>
      <c r="D2319" s="1">
        <v>13.947789999999999</v>
      </c>
      <c r="E2319" s="1">
        <v>-83.541740000000004</v>
      </c>
      <c r="F2319" s="1" t="s">
        <v>695</v>
      </c>
      <c r="H2319" s="1" t="s">
        <v>21</v>
      </c>
      <c r="I2319" s="1" t="s">
        <v>22</v>
      </c>
      <c r="J2319" s="1">
        <v>2008</v>
      </c>
      <c r="K2319" s="1" t="s">
        <v>1388</v>
      </c>
      <c r="L2319" s="1" t="s">
        <v>24</v>
      </c>
      <c r="M2319" s="1" t="s">
        <v>695</v>
      </c>
      <c r="O2319" s="1" t="s">
        <v>21</v>
      </c>
      <c r="P2319" s="1" t="s">
        <v>25</v>
      </c>
      <c r="Q2319" s="1">
        <v>2016</v>
      </c>
      <c r="R2319" s="1" t="s">
        <v>1362</v>
      </c>
      <c r="S2319" s="1" t="s">
        <v>21</v>
      </c>
      <c r="V2319" s="1" t="s">
        <v>1522</v>
      </c>
      <c r="W2319" s="1">
        <v>13.947789999999999</v>
      </c>
      <c r="X2319" s="1">
        <v>-83.541740000000004</v>
      </c>
    </row>
    <row r="2320" spans="1:25">
      <c r="A2320" s="1">
        <v>2319</v>
      </c>
      <c r="B2320" s="1" t="s">
        <v>1523</v>
      </c>
      <c r="C2320" s="1" t="s">
        <v>1080</v>
      </c>
      <c r="D2320" s="1">
        <v>13.946759999999999</v>
      </c>
      <c r="E2320" s="1">
        <v>-83.796790000000001</v>
      </c>
      <c r="F2320" s="1" t="s">
        <v>3823</v>
      </c>
      <c r="G2320" s="1">
        <v>8</v>
      </c>
      <c r="H2320" s="1" t="s">
        <v>21</v>
      </c>
      <c r="I2320" s="1" t="s">
        <v>22</v>
      </c>
      <c r="J2320" s="1">
        <v>2008</v>
      </c>
      <c r="K2320" s="1" t="s">
        <v>1388</v>
      </c>
      <c r="L2320" s="1" t="s">
        <v>24</v>
      </c>
      <c r="M2320" s="1" t="s">
        <v>3823</v>
      </c>
      <c r="N2320" s="1">
        <v>7</v>
      </c>
      <c r="O2320" s="1" t="s">
        <v>21</v>
      </c>
      <c r="P2320" s="1" t="s">
        <v>25</v>
      </c>
      <c r="Q2320" s="1">
        <v>2016</v>
      </c>
      <c r="R2320" s="1" t="s">
        <v>1502</v>
      </c>
      <c r="S2320" s="1" t="s">
        <v>21</v>
      </c>
      <c r="V2320" s="1" t="s">
        <v>1523</v>
      </c>
      <c r="W2320" s="1">
        <v>13.946759999999999</v>
      </c>
      <c r="X2320" s="1">
        <v>-83.796790000000001</v>
      </c>
    </row>
    <row r="2321" spans="1:25">
      <c r="A2321" s="1">
        <v>2320</v>
      </c>
      <c r="B2321" s="1" t="s">
        <v>1524</v>
      </c>
      <c r="C2321" s="1" t="s">
        <v>1080</v>
      </c>
      <c r="D2321" s="1">
        <v>13.946859999999999</v>
      </c>
      <c r="E2321" s="1">
        <v>-83.966819999999998</v>
      </c>
      <c r="F2321" s="1" t="s">
        <v>695</v>
      </c>
      <c r="H2321" s="1" t="s">
        <v>21</v>
      </c>
      <c r="I2321" s="1" t="s">
        <v>22</v>
      </c>
      <c r="J2321" s="1">
        <v>2005</v>
      </c>
      <c r="K2321" s="1" t="s">
        <v>1228</v>
      </c>
      <c r="L2321" s="1" t="s">
        <v>24</v>
      </c>
      <c r="M2321" s="1" t="s">
        <v>695</v>
      </c>
      <c r="O2321" s="1" t="s">
        <v>21</v>
      </c>
      <c r="P2321" s="1" t="s">
        <v>25</v>
      </c>
      <c r="Q2321" s="1">
        <v>2015</v>
      </c>
      <c r="R2321" s="1" t="s">
        <v>1508</v>
      </c>
      <c r="S2321" s="1" t="s">
        <v>21</v>
      </c>
      <c r="V2321" s="1" t="s">
        <v>1524</v>
      </c>
      <c r="W2321" s="1">
        <v>13.946859999999999</v>
      </c>
      <c r="X2321" s="1">
        <v>-83.966819999999998</v>
      </c>
    </row>
    <row r="2322" spans="1:25">
      <c r="A2322" s="1">
        <v>2321</v>
      </c>
      <c r="B2322" s="1" t="s">
        <v>1525</v>
      </c>
      <c r="C2322" s="1" t="s">
        <v>1080</v>
      </c>
      <c r="D2322" s="1">
        <v>13.947939999999999</v>
      </c>
      <c r="E2322" s="1">
        <v>-84.221850000000003</v>
      </c>
      <c r="F2322" s="1" t="s">
        <v>216</v>
      </c>
      <c r="H2322" s="1" t="s">
        <v>21</v>
      </c>
      <c r="I2322" s="1" t="s">
        <v>22</v>
      </c>
      <c r="J2322" s="1">
        <v>2005</v>
      </c>
      <c r="K2322" s="1" t="s">
        <v>1228</v>
      </c>
      <c r="L2322" s="1" t="s">
        <v>24</v>
      </c>
      <c r="M2322" s="1" t="s">
        <v>54</v>
      </c>
      <c r="N2322" s="1">
        <v>2</v>
      </c>
      <c r="O2322" s="1" t="s">
        <v>21</v>
      </c>
      <c r="P2322" s="1" t="s">
        <v>25</v>
      </c>
      <c r="Q2322" s="1">
        <v>2016</v>
      </c>
      <c r="R2322" s="1" t="s">
        <v>1512</v>
      </c>
      <c r="S2322" s="1" t="s">
        <v>21</v>
      </c>
      <c r="V2322" s="1" t="s">
        <v>1525</v>
      </c>
      <c r="W2322" s="1">
        <v>13.947939999999999</v>
      </c>
      <c r="X2322" s="1">
        <v>-84.221850000000003</v>
      </c>
    </row>
    <row r="2323" spans="1:25">
      <c r="A2323" s="1">
        <v>2322</v>
      </c>
      <c r="B2323" s="1" t="s">
        <v>1526</v>
      </c>
      <c r="C2323" s="1" t="s">
        <v>1080</v>
      </c>
      <c r="D2323" s="1">
        <v>13.947139999999999</v>
      </c>
      <c r="E2323" s="1">
        <v>-84.476900000000001</v>
      </c>
      <c r="F2323" s="1" t="s">
        <v>223</v>
      </c>
      <c r="H2323" s="1" t="s">
        <v>21</v>
      </c>
      <c r="I2323" s="1" t="s">
        <v>22</v>
      </c>
      <c r="J2323" s="1">
        <v>2005</v>
      </c>
      <c r="K2323" s="1" t="s">
        <v>1358</v>
      </c>
      <c r="L2323" s="1" t="s">
        <v>24</v>
      </c>
      <c r="M2323" s="1" t="s">
        <v>3822</v>
      </c>
      <c r="N2323" s="1">
        <v>3</v>
      </c>
      <c r="O2323" s="1" t="s">
        <v>24</v>
      </c>
      <c r="P2323" s="1" t="s">
        <v>25</v>
      </c>
      <c r="Q2323" s="1">
        <v>2016</v>
      </c>
      <c r="R2323" s="1" t="s">
        <v>1527</v>
      </c>
      <c r="S2323" s="1" t="s">
        <v>21</v>
      </c>
      <c r="V2323" s="1" t="s">
        <v>1526</v>
      </c>
      <c r="W2323" s="1">
        <v>13.947139999999999</v>
      </c>
      <c r="X2323" s="1">
        <v>-84.476900000000001</v>
      </c>
      <c r="Y2323" s="1" t="s">
        <v>3874</v>
      </c>
    </row>
    <row r="2324" spans="1:25">
      <c r="A2324" s="1">
        <v>2323</v>
      </c>
      <c r="B2324" s="1" t="s">
        <v>1528</v>
      </c>
      <c r="C2324" s="1" t="s">
        <v>1080</v>
      </c>
      <c r="D2324" s="1">
        <v>11.567489999999999</v>
      </c>
      <c r="E2324" s="1">
        <v>-84.477369999999993</v>
      </c>
      <c r="F2324" s="1" t="s">
        <v>216</v>
      </c>
      <c r="H2324" s="1" t="s">
        <v>21</v>
      </c>
      <c r="I2324" s="1" t="s">
        <v>22</v>
      </c>
      <c r="J2324" s="1">
        <v>2005</v>
      </c>
      <c r="K2324" s="1" t="s">
        <v>1251</v>
      </c>
      <c r="L2324" s="1" t="s">
        <v>24</v>
      </c>
      <c r="M2324" s="1" t="s">
        <v>54</v>
      </c>
      <c r="N2324" s="1">
        <v>2</v>
      </c>
      <c r="O2324" s="1" t="s">
        <v>24</v>
      </c>
      <c r="P2324" s="1" t="s">
        <v>25</v>
      </c>
      <c r="Q2324" s="1">
        <v>2016</v>
      </c>
      <c r="R2324" s="1" t="s">
        <v>1283</v>
      </c>
      <c r="S2324" s="1" t="s">
        <v>21</v>
      </c>
      <c r="V2324" s="1" t="s">
        <v>1528</v>
      </c>
      <c r="W2324" s="1">
        <v>11.567489999999999</v>
      </c>
      <c r="X2324" s="1">
        <v>-84.477369999999993</v>
      </c>
    </row>
    <row r="2325" spans="1:25">
      <c r="A2325" s="1">
        <v>2324</v>
      </c>
      <c r="B2325" s="1" t="s">
        <v>1529</v>
      </c>
      <c r="C2325" s="1" t="s">
        <v>1080</v>
      </c>
      <c r="D2325" s="1">
        <v>13.948040000000001</v>
      </c>
      <c r="E2325" s="1">
        <v>-84.731930000000006</v>
      </c>
      <c r="F2325" s="1" t="s">
        <v>3822</v>
      </c>
      <c r="G2325" s="1">
        <v>6</v>
      </c>
      <c r="H2325" s="1" t="s">
        <v>21</v>
      </c>
      <c r="I2325" s="1" t="s">
        <v>22</v>
      </c>
      <c r="J2325" s="1">
        <v>2005</v>
      </c>
      <c r="K2325" s="1" t="s">
        <v>1228</v>
      </c>
      <c r="L2325" s="1" t="s">
        <v>24</v>
      </c>
      <c r="M2325" s="1" t="s">
        <v>223</v>
      </c>
      <c r="O2325" s="1" t="s">
        <v>21</v>
      </c>
      <c r="P2325" s="1" t="s">
        <v>25</v>
      </c>
      <c r="Q2325" s="1">
        <v>2016</v>
      </c>
      <c r="R2325" s="1" t="s">
        <v>1515</v>
      </c>
      <c r="S2325" s="1" t="s">
        <v>21</v>
      </c>
      <c r="V2325" s="1" t="s">
        <v>1529</v>
      </c>
      <c r="W2325" s="1">
        <v>13.948040000000001</v>
      </c>
      <c r="X2325" s="1">
        <v>-84.731930000000006</v>
      </c>
      <c r="Y2325" s="1" t="s">
        <v>3874</v>
      </c>
    </row>
    <row r="2326" spans="1:25">
      <c r="A2326" s="1">
        <v>2325</v>
      </c>
      <c r="B2326" s="1" t="s">
        <v>1530</v>
      </c>
      <c r="C2326" s="1" t="s">
        <v>1080</v>
      </c>
      <c r="D2326" s="1">
        <v>13.947419999999999</v>
      </c>
      <c r="E2326" s="1">
        <v>-84.986980000000003</v>
      </c>
      <c r="F2326" s="1" t="s">
        <v>3822</v>
      </c>
      <c r="G2326" s="1">
        <v>6</v>
      </c>
      <c r="H2326" s="1" t="s">
        <v>21</v>
      </c>
      <c r="I2326" s="1" t="s">
        <v>22</v>
      </c>
      <c r="J2326" s="1">
        <v>2005</v>
      </c>
      <c r="K2326" s="1" t="s">
        <v>1228</v>
      </c>
      <c r="L2326" s="1" t="s">
        <v>24</v>
      </c>
      <c r="M2326" s="1" t="s">
        <v>54</v>
      </c>
      <c r="N2326" s="1">
        <v>1</v>
      </c>
      <c r="O2326" s="1" t="s">
        <v>21</v>
      </c>
      <c r="P2326" s="1" t="s">
        <v>25</v>
      </c>
      <c r="Q2326" s="1">
        <v>2016</v>
      </c>
      <c r="R2326" s="1" t="s">
        <v>1517</v>
      </c>
      <c r="S2326" s="1" t="s">
        <v>21</v>
      </c>
      <c r="V2326" s="1" t="s">
        <v>1530</v>
      </c>
      <c r="W2326" s="1">
        <v>13.947419999999999</v>
      </c>
      <c r="X2326" s="1">
        <v>-84.986980000000003</v>
      </c>
    </row>
    <row r="2327" spans="1:25">
      <c r="A2327" s="1">
        <v>2326</v>
      </c>
      <c r="B2327" s="1" t="s">
        <v>1531</v>
      </c>
      <c r="C2327" s="1" t="s">
        <v>1080</v>
      </c>
      <c r="D2327" s="1">
        <v>12.37509</v>
      </c>
      <c r="E2327" s="1">
        <v>-83.840369999999993</v>
      </c>
      <c r="F2327" s="1" t="s">
        <v>3822</v>
      </c>
      <c r="G2327" s="1">
        <v>5</v>
      </c>
      <c r="H2327" s="1" t="s">
        <v>21</v>
      </c>
      <c r="I2327" s="1" t="s">
        <v>22</v>
      </c>
      <c r="J2327" s="1">
        <v>2005</v>
      </c>
      <c r="K2327" s="1" t="s">
        <v>1199</v>
      </c>
      <c r="L2327" s="1" t="s">
        <v>24</v>
      </c>
      <c r="M2327" s="1" t="s">
        <v>54</v>
      </c>
      <c r="N2327" s="1">
        <v>1</v>
      </c>
      <c r="O2327" s="1" t="s">
        <v>21</v>
      </c>
      <c r="P2327" s="1" t="s">
        <v>25</v>
      </c>
      <c r="Q2327" s="1">
        <v>2015</v>
      </c>
      <c r="R2327" s="1" t="s">
        <v>1500</v>
      </c>
      <c r="S2327" s="1" t="s">
        <v>21</v>
      </c>
      <c r="V2327" s="1" t="s">
        <v>1531</v>
      </c>
      <c r="W2327" s="1">
        <v>12.37509</v>
      </c>
      <c r="X2327" s="1">
        <v>-83.840369999999993</v>
      </c>
    </row>
    <row r="2328" spans="1:25">
      <c r="A2328" s="1">
        <v>2327</v>
      </c>
      <c r="B2328" s="1" t="s">
        <v>1532</v>
      </c>
      <c r="C2328" s="1" t="s">
        <v>1080</v>
      </c>
      <c r="D2328" s="1">
        <v>13.94815</v>
      </c>
      <c r="E2328" s="1">
        <v>-85.242019999999997</v>
      </c>
      <c r="F2328" s="1" t="s">
        <v>3822</v>
      </c>
      <c r="G2328" s="1">
        <v>6</v>
      </c>
      <c r="H2328" s="1" t="s">
        <v>21</v>
      </c>
      <c r="I2328" s="1" t="s">
        <v>22</v>
      </c>
      <c r="J2328" s="1">
        <v>2005</v>
      </c>
      <c r="K2328" s="1" t="s">
        <v>1358</v>
      </c>
      <c r="L2328" s="1" t="s">
        <v>24</v>
      </c>
      <c r="M2328" s="1" t="s">
        <v>3822</v>
      </c>
      <c r="N2328" s="1">
        <v>4</v>
      </c>
      <c r="O2328" s="1" t="s">
        <v>21</v>
      </c>
      <c r="P2328" s="1" t="s">
        <v>25</v>
      </c>
      <c r="Q2328" s="1">
        <v>2016</v>
      </c>
      <c r="R2328" s="1" t="s">
        <v>1521</v>
      </c>
      <c r="S2328" s="1" t="s">
        <v>21</v>
      </c>
      <c r="V2328" s="1" t="s">
        <v>1532</v>
      </c>
      <c r="W2328" s="1">
        <v>13.94815</v>
      </c>
      <c r="X2328" s="1">
        <v>-85.242019999999997</v>
      </c>
    </row>
    <row r="2329" spans="1:25">
      <c r="A2329" s="1">
        <v>2328</v>
      </c>
      <c r="B2329" s="1" t="s">
        <v>1533</v>
      </c>
      <c r="C2329" s="1" t="s">
        <v>1080</v>
      </c>
      <c r="D2329" s="1">
        <v>12.376060000000001</v>
      </c>
      <c r="E2329" s="1">
        <v>-84.094880000000003</v>
      </c>
      <c r="F2329" s="1" t="s">
        <v>3822</v>
      </c>
      <c r="G2329" s="1">
        <v>6</v>
      </c>
      <c r="H2329" s="1" t="s">
        <v>21</v>
      </c>
      <c r="I2329" s="1" t="s">
        <v>22</v>
      </c>
      <c r="J2329" s="1">
        <v>2005</v>
      </c>
      <c r="K2329" s="1" t="s">
        <v>1202</v>
      </c>
      <c r="L2329" s="1" t="s">
        <v>24</v>
      </c>
      <c r="M2329" s="1" t="s">
        <v>3822</v>
      </c>
      <c r="N2329" s="1">
        <v>3</v>
      </c>
      <c r="O2329" s="1" t="s">
        <v>21</v>
      </c>
      <c r="P2329" s="1" t="s">
        <v>25</v>
      </c>
      <c r="Q2329" s="1">
        <v>2015</v>
      </c>
      <c r="R2329" s="1" t="s">
        <v>1504</v>
      </c>
      <c r="S2329" s="1" t="s">
        <v>21</v>
      </c>
      <c r="V2329" s="1" t="s">
        <v>1533</v>
      </c>
      <c r="W2329" s="1">
        <v>12.376060000000001</v>
      </c>
      <c r="X2329" s="1">
        <v>-84.094880000000003</v>
      </c>
    </row>
    <row r="2330" spans="1:25">
      <c r="A2330" s="1">
        <v>2329</v>
      </c>
      <c r="B2330" s="1" t="s">
        <v>1534</v>
      </c>
      <c r="C2330" s="1" t="s">
        <v>1080</v>
      </c>
      <c r="D2330" s="1">
        <v>13.947699999999999</v>
      </c>
      <c r="E2330" s="1">
        <v>-85.497069999999994</v>
      </c>
      <c r="F2330" s="1" t="s">
        <v>54</v>
      </c>
      <c r="G2330" s="1">
        <v>1</v>
      </c>
      <c r="H2330" s="1" t="s">
        <v>21</v>
      </c>
      <c r="I2330" s="1" t="s">
        <v>22</v>
      </c>
      <c r="J2330" s="1">
        <v>2005</v>
      </c>
      <c r="K2330" s="1" t="s">
        <v>1420</v>
      </c>
      <c r="L2330" s="1" t="s">
        <v>24</v>
      </c>
      <c r="M2330" s="1" t="s">
        <v>3822</v>
      </c>
      <c r="N2330" s="1">
        <v>4</v>
      </c>
      <c r="O2330" s="1" t="s">
        <v>21</v>
      </c>
      <c r="P2330" s="1" t="s">
        <v>25</v>
      </c>
      <c r="Q2330" s="1">
        <v>2016</v>
      </c>
      <c r="R2330" s="1" t="s">
        <v>1535</v>
      </c>
      <c r="S2330" s="1" t="s">
        <v>21</v>
      </c>
      <c r="V2330" s="1" t="s">
        <v>1534</v>
      </c>
      <c r="W2330" s="1">
        <v>13.947699999999999</v>
      </c>
      <c r="X2330" s="1">
        <v>-85.497069999999994</v>
      </c>
    </row>
    <row r="2331" spans="1:25">
      <c r="A2331" s="1">
        <v>2330</v>
      </c>
      <c r="B2331" s="1" t="s">
        <v>1536</v>
      </c>
      <c r="C2331" s="1" t="s">
        <v>1080</v>
      </c>
      <c r="D2331" s="1">
        <v>12.375249999999999</v>
      </c>
      <c r="E2331" s="1">
        <v>-84.350340000000003</v>
      </c>
      <c r="F2331" s="1" t="s">
        <v>216</v>
      </c>
      <c r="H2331" s="1" t="s">
        <v>21</v>
      </c>
      <c r="I2331" s="1" t="s">
        <v>22</v>
      </c>
      <c r="J2331" s="1">
        <v>2005</v>
      </c>
      <c r="K2331" s="1" t="s">
        <v>1303</v>
      </c>
      <c r="L2331" s="1" t="s">
        <v>24</v>
      </c>
      <c r="M2331" s="1" t="s">
        <v>688</v>
      </c>
      <c r="O2331" s="1" t="s">
        <v>21</v>
      </c>
      <c r="P2331" s="1" t="s">
        <v>25</v>
      </c>
      <c r="Q2331" s="1">
        <v>2016</v>
      </c>
      <c r="R2331" s="1" t="s">
        <v>1510</v>
      </c>
      <c r="S2331" s="1" t="s">
        <v>21</v>
      </c>
      <c r="V2331" s="1" t="s">
        <v>1536</v>
      </c>
      <c r="W2331" s="1">
        <v>12.375249999999999</v>
      </c>
      <c r="X2331" s="1">
        <v>-84.350340000000003</v>
      </c>
    </row>
    <row r="2332" spans="1:25">
      <c r="A2332" s="1">
        <v>2331</v>
      </c>
      <c r="B2332" s="1" t="s">
        <v>1537</v>
      </c>
      <c r="C2332" s="1" t="s">
        <v>1080</v>
      </c>
      <c r="D2332" s="1">
        <v>13.862780000000001</v>
      </c>
      <c r="E2332" s="1">
        <v>-83.540520000000001</v>
      </c>
      <c r="F2332" s="1" t="s">
        <v>695</v>
      </c>
      <c r="H2332" s="1" t="s">
        <v>21</v>
      </c>
      <c r="I2332" s="1" t="s">
        <v>22</v>
      </c>
      <c r="J2332" s="1">
        <v>2004</v>
      </c>
      <c r="K2332" s="1" t="s">
        <v>1406</v>
      </c>
      <c r="L2332" s="1" t="s">
        <v>24</v>
      </c>
      <c r="M2332" s="1" t="s">
        <v>695</v>
      </c>
      <c r="N2332" s="1">
        <v>2</v>
      </c>
      <c r="O2332" s="1" t="s">
        <v>21</v>
      </c>
      <c r="P2332" s="1" t="s">
        <v>25</v>
      </c>
      <c r="Q2332" s="1">
        <v>2016</v>
      </c>
      <c r="R2332" s="1" t="s">
        <v>1396</v>
      </c>
      <c r="S2332" s="1" t="s">
        <v>21</v>
      </c>
      <c r="V2332" s="1" t="s">
        <v>1537</v>
      </c>
      <c r="W2332" s="1">
        <v>13.862780000000001</v>
      </c>
      <c r="X2332" s="1">
        <v>-83.540520000000001</v>
      </c>
    </row>
    <row r="2333" spans="1:25">
      <c r="A2333" s="1">
        <v>2332</v>
      </c>
      <c r="B2333" s="1" t="s">
        <v>1538</v>
      </c>
      <c r="C2333" s="1" t="s">
        <v>1080</v>
      </c>
      <c r="D2333" s="1">
        <v>12.376060000000001</v>
      </c>
      <c r="E2333" s="1">
        <v>-84.604889999999997</v>
      </c>
      <c r="F2333" s="1" t="s">
        <v>216</v>
      </c>
      <c r="H2333" s="1" t="s">
        <v>21</v>
      </c>
      <c r="I2333" s="1" t="s">
        <v>22</v>
      </c>
      <c r="J2333" s="1">
        <v>2005</v>
      </c>
      <c r="K2333" s="1" t="s">
        <v>1303</v>
      </c>
      <c r="L2333" s="1" t="s">
        <v>24</v>
      </c>
      <c r="M2333" s="1" t="s">
        <v>216</v>
      </c>
      <c r="O2333" s="1" t="s">
        <v>61</v>
      </c>
      <c r="P2333" s="1" t="s">
        <v>25</v>
      </c>
      <c r="Q2333" s="1">
        <v>2016</v>
      </c>
      <c r="R2333" s="1" t="s">
        <v>1471</v>
      </c>
      <c r="S2333" s="1" t="s">
        <v>21</v>
      </c>
      <c r="V2333" s="1" t="s">
        <v>1538</v>
      </c>
      <c r="W2333" s="1">
        <v>12.376060000000001</v>
      </c>
      <c r="X2333" s="1">
        <v>-84.604889999999997</v>
      </c>
    </row>
    <row r="2334" spans="1:25">
      <c r="A2334" s="1">
        <v>2333</v>
      </c>
      <c r="B2334" s="1" t="s">
        <v>1539</v>
      </c>
      <c r="C2334" s="1" t="s">
        <v>1080</v>
      </c>
      <c r="D2334" s="1">
        <v>12.375349999999999</v>
      </c>
      <c r="E2334" s="1">
        <v>-84.690330000000003</v>
      </c>
      <c r="F2334" s="1" t="s">
        <v>695</v>
      </c>
      <c r="G2334" s="1">
        <v>2</v>
      </c>
      <c r="H2334" s="1" t="s">
        <v>21</v>
      </c>
      <c r="I2334" s="1" t="s">
        <v>22</v>
      </c>
      <c r="J2334" s="1">
        <v>2005</v>
      </c>
      <c r="K2334" s="1" t="s">
        <v>1303</v>
      </c>
      <c r="L2334" s="1" t="s">
        <v>24</v>
      </c>
      <c r="M2334" s="1" t="s">
        <v>54</v>
      </c>
      <c r="N2334" s="1">
        <v>2</v>
      </c>
      <c r="O2334" s="1" t="s">
        <v>21</v>
      </c>
      <c r="P2334" s="1" t="s">
        <v>25</v>
      </c>
      <c r="Q2334" s="1">
        <v>2016</v>
      </c>
      <c r="R2334" s="1" t="s">
        <v>1471</v>
      </c>
      <c r="S2334" s="1" t="s">
        <v>21</v>
      </c>
      <c r="V2334" s="1" t="s">
        <v>1539</v>
      </c>
      <c r="W2334" s="1">
        <v>12.375349999999999</v>
      </c>
      <c r="X2334" s="1">
        <v>-84.690330000000003</v>
      </c>
    </row>
    <row r="2335" spans="1:25">
      <c r="A2335" s="1">
        <v>2334</v>
      </c>
      <c r="B2335" s="1" t="s">
        <v>1540</v>
      </c>
      <c r="C2335" s="1" t="s">
        <v>1080</v>
      </c>
      <c r="D2335" s="1">
        <v>13.86176</v>
      </c>
      <c r="E2335" s="1">
        <v>-83.795670000000001</v>
      </c>
      <c r="F2335" s="1" t="s">
        <v>695</v>
      </c>
      <c r="H2335" s="1" t="s">
        <v>21</v>
      </c>
      <c r="I2335" s="1" t="s">
        <v>22</v>
      </c>
      <c r="J2335" s="1">
        <v>2005</v>
      </c>
      <c r="K2335" s="1" t="s">
        <v>1406</v>
      </c>
      <c r="L2335" s="1" t="s">
        <v>24</v>
      </c>
      <c r="M2335" s="1" t="s">
        <v>695</v>
      </c>
      <c r="O2335" s="1" t="s">
        <v>21</v>
      </c>
      <c r="P2335" s="1" t="s">
        <v>25</v>
      </c>
      <c r="Q2335" s="1">
        <v>2015</v>
      </c>
      <c r="R2335" s="1" t="s">
        <v>1541</v>
      </c>
      <c r="S2335" s="1" t="s">
        <v>21</v>
      </c>
      <c r="V2335" s="1" t="s">
        <v>1540</v>
      </c>
      <c r="W2335" s="1">
        <v>13.86176</v>
      </c>
      <c r="X2335" s="1">
        <v>-83.795670000000001</v>
      </c>
    </row>
    <row r="2336" spans="1:25">
      <c r="A2336" s="1">
        <v>2335</v>
      </c>
      <c r="B2336" s="1" t="s">
        <v>1542</v>
      </c>
      <c r="C2336" s="1" t="s">
        <v>1080</v>
      </c>
      <c r="D2336" s="1">
        <v>13.8629</v>
      </c>
      <c r="E2336" s="1">
        <v>-84.050790000000006</v>
      </c>
      <c r="F2336" s="1" t="s">
        <v>3823</v>
      </c>
      <c r="G2336" s="1">
        <v>7</v>
      </c>
      <c r="H2336" s="1" t="s">
        <v>24</v>
      </c>
      <c r="I2336" s="1" t="s">
        <v>22</v>
      </c>
      <c r="J2336" s="1">
        <v>2005</v>
      </c>
      <c r="K2336" s="1" t="s">
        <v>1406</v>
      </c>
      <c r="L2336" s="1" t="s">
        <v>24</v>
      </c>
      <c r="M2336" s="1" t="s">
        <v>3822</v>
      </c>
      <c r="N2336" s="1">
        <v>5</v>
      </c>
      <c r="O2336" s="1" t="s">
        <v>21</v>
      </c>
      <c r="P2336" s="1" t="s">
        <v>25</v>
      </c>
      <c r="Q2336" s="1">
        <v>2016</v>
      </c>
      <c r="R2336" s="1" t="s">
        <v>1543</v>
      </c>
      <c r="S2336" s="1" t="s">
        <v>21</v>
      </c>
      <c r="V2336" s="1" t="s">
        <v>1542</v>
      </c>
      <c r="W2336" s="1">
        <v>13.8629</v>
      </c>
      <c r="X2336" s="1">
        <v>-84.050790000000006</v>
      </c>
    </row>
    <row r="2337" spans="1:25">
      <c r="A2337" s="1">
        <v>2336</v>
      </c>
      <c r="B2337" s="1" t="s">
        <v>1544</v>
      </c>
      <c r="C2337" s="1" t="s">
        <v>1080</v>
      </c>
      <c r="D2337" s="1">
        <v>11.48226</v>
      </c>
      <c r="E2337" s="1">
        <v>-83.966430000000003</v>
      </c>
      <c r="F2337" s="1" t="s">
        <v>3823</v>
      </c>
      <c r="G2337" s="1">
        <v>7</v>
      </c>
      <c r="H2337" s="1" t="s">
        <v>24</v>
      </c>
      <c r="I2337" s="1" t="s">
        <v>22</v>
      </c>
      <c r="J2337" s="1">
        <v>2005</v>
      </c>
      <c r="K2337" s="1" t="s">
        <v>1199</v>
      </c>
      <c r="L2337" s="1" t="s">
        <v>24</v>
      </c>
      <c r="M2337" s="1" t="s">
        <v>54</v>
      </c>
      <c r="N2337" s="1">
        <v>2</v>
      </c>
      <c r="O2337" s="1" t="s">
        <v>24</v>
      </c>
      <c r="P2337" s="1" t="s">
        <v>1084</v>
      </c>
      <c r="Q2337" s="1">
        <v>2018</v>
      </c>
      <c r="S2337" s="1" t="s">
        <v>21</v>
      </c>
      <c r="V2337" s="1" t="s">
        <v>1544</v>
      </c>
      <c r="W2337" s="1">
        <v>11.48226</v>
      </c>
      <c r="X2337" s="1">
        <v>-83.966430000000003</v>
      </c>
    </row>
    <row r="2338" spans="1:25">
      <c r="A2338" s="1">
        <v>2337</v>
      </c>
      <c r="B2338" s="1" t="s">
        <v>1545</v>
      </c>
      <c r="C2338" s="1" t="s">
        <v>1080</v>
      </c>
      <c r="D2338" s="1">
        <v>13.097860000000001</v>
      </c>
      <c r="E2338" s="1">
        <v>-85.029759999999996</v>
      </c>
      <c r="F2338" s="1" t="s">
        <v>3823</v>
      </c>
      <c r="G2338" s="1">
        <v>7</v>
      </c>
      <c r="H2338" s="1" t="s">
        <v>21</v>
      </c>
      <c r="I2338" s="1" t="s">
        <v>22</v>
      </c>
      <c r="J2338" s="1">
        <v>2003</v>
      </c>
      <c r="K2338" s="1" t="s">
        <v>1209</v>
      </c>
      <c r="L2338" s="1" t="s">
        <v>24</v>
      </c>
      <c r="M2338" s="1" t="s">
        <v>3822</v>
      </c>
      <c r="N2338" s="1">
        <v>4</v>
      </c>
      <c r="O2338" s="1" t="s">
        <v>21</v>
      </c>
      <c r="P2338" s="1" t="s">
        <v>25</v>
      </c>
      <c r="Q2338" s="1">
        <v>2016</v>
      </c>
      <c r="R2338" s="1" t="s">
        <v>1546</v>
      </c>
      <c r="S2338" s="1" t="s">
        <v>21</v>
      </c>
      <c r="V2338" s="1" t="s">
        <v>1545</v>
      </c>
      <c r="W2338" s="1">
        <v>13.097860000000001</v>
      </c>
      <c r="X2338" s="1">
        <v>-85.029759999999996</v>
      </c>
    </row>
    <row r="2339" spans="1:25">
      <c r="A2339" s="1">
        <v>2338</v>
      </c>
      <c r="B2339" s="1" t="s">
        <v>1547</v>
      </c>
      <c r="C2339" s="1" t="s">
        <v>1080</v>
      </c>
      <c r="D2339" s="1">
        <v>13.86195</v>
      </c>
      <c r="E2339" s="1">
        <v>-84.135840000000002</v>
      </c>
      <c r="F2339" s="1" t="s">
        <v>3823</v>
      </c>
      <c r="G2339" s="1">
        <v>9</v>
      </c>
      <c r="H2339" s="1" t="s">
        <v>21</v>
      </c>
      <c r="I2339" s="1" t="s">
        <v>22</v>
      </c>
      <c r="J2339" s="1">
        <v>2004</v>
      </c>
      <c r="K2339" s="1" t="s">
        <v>1214</v>
      </c>
      <c r="L2339" s="1" t="s">
        <v>24</v>
      </c>
      <c r="M2339" s="1" t="s">
        <v>3822</v>
      </c>
      <c r="N2339" s="1">
        <v>6</v>
      </c>
      <c r="O2339" s="1" t="s">
        <v>61</v>
      </c>
      <c r="P2339" s="1" t="s">
        <v>25</v>
      </c>
      <c r="Q2339" s="1">
        <v>2016</v>
      </c>
      <c r="R2339" s="1" t="s">
        <v>1548</v>
      </c>
      <c r="S2339" s="1" t="s">
        <v>21</v>
      </c>
      <c r="V2339" s="1" t="s">
        <v>1547</v>
      </c>
      <c r="W2339" s="1">
        <v>13.86195</v>
      </c>
      <c r="X2339" s="1">
        <v>-84.135840000000002</v>
      </c>
    </row>
    <row r="2340" spans="1:25">
      <c r="A2340" s="1">
        <v>2339</v>
      </c>
      <c r="B2340" s="1" t="s">
        <v>1549</v>
      </c>
      <c r="C2340" s="1" t="s">
        <v>1080</v>
      </c>
      <c r="D2340" s="1">
        <v>13.862970000000001</v>
      </c>
      <c r="E2340" s="1">
        <v>-84.390969999999996</v>
      </c>
      <c r="F2340" s="1" t="s">
        <v>223</v>
      </c>
      <c r="H2340" s="1" t="s">
        <v>21</v>
      </c>
      <c r="I2340" s="1" t="s">
        <v>22</v>
      </c>
      <c r="J2340" s="1">
        <v>2005</v>
      </c>
      <c r="K2340" s="1" t="s">
        <v>1380</v>
      </c>
      <c r="L2340" s="1" t="s">
        <v>24</v>
      </c>
      <c r="M2340" s="1" t="s">
        <v>54</v>
      </c>
      <c r="O2340" s="1" t="s">
        <v>21</v>
      </c>
      <c r="P2340" s="1" t="s">
        <v>25</v>
      </c>
      <c r="Q2340" s="1">
        <v>2016</v>
      </c>
      <c r="R2340" s="1" t="s">
        <v>1550</v>
      </c>
      <c r="S2340" s="1" t="s">
        <v>21</v>
      </c>
      <c r="V2340" s="1" t="s">
        <v>1549</v>
      </c>
      <c r="W2340" s="1">
        <v>13.862970000000001</v>
      </c>
      <c r="X2340" s="1">
        <v>-84.390969999999996</v>
      </c>
      <c r="Y2340" s="1" t="s">
        <v>3874</v>
      </c>
    </row>
    <row r="2341" spans="1:25">
      <c r="A2341" s="1">
        <v>2340</v>
      </c>
      <c r="B2341" s="1" t="s">
        <v>1551</v>
      </c>
      <c r="C2341" s="1" t="s">
        <v>1080</v>
      </c>
      <c r="D2341" s="1">
        <v>13.86224</v>
      </c>
      <c r="E2341" s="1">
        <v>-84.646109999999993</v>
      </c>
      <c r="F2341" s="1" t="s">
        <v>3822</v>
      </c>
      <c r="G2341" s="1">
        <v>6</v>
      </c>
      <c r="H2341" s="1" t="s">
        <v>21</v>
      </c>
      <c r="I2341" s="1" t="s">
        <v>22</v>
      </c>
      <c r="J2341" s="1">
        <v>2005</v>
      </c>
      <c r="K2341" s="1" t="s">
        <v>1380</v>
      </c>
      <c r="L2341" s="1" t="s">
        <v>24</v>
      </c>
      <c r="M2341" s="1" t="s">
        <v>3822</v>
      </c>
      <c r="N2341" s="1">
        <v>5</v>
      </c>
      <c r="O2341" s="1" t="s">
        <v>21</v>
      </c>
      <c r="P2341" s="1" t="s">
        <v>25</v>
      </c>
      <c r="Q2341" s="1">
        <v>2016</v>
      </c>
      <c r="R2341" s="1" t="s">
        <v>1552</v>
      </c>
      <c r="S2341" s="1" t="s">
        <v>21</v>
      </c>
      <c r="V2341" s="1" t="s">
        <v>1551</v>
      </c>
      <c r="W2341" s="1">
        <v>13.86224</v>
      </c>
      <c r="X2341" s="1">
        <v>-84.646109999999993</v>
      </c>
    </row>
    <row r="2342" spans="1:25">
      <c r="A2342" s="1">
        <v>2341</v>
      </c>
      <c r="B2342" s="1" t="s">
        <v>1553</v>
      </c>
      <c r="C2342" s="1" t="s">
        <v>1080</v>
      </c>
      <c r="D2342" s="1">
        <v>13.86308</v>
      </c>
      <c r="E2342" s="1">
        <v>-84.901240000000001</v>
      </c>
      <c r="F2342" s="1" t="s">
        <v>3823</v>
      </c>
      <c r="G2342" s="1">
        <v>8</v>
      </c>
      <c r="H2342" s="1" t="s">
        <v>24</v>
      </c>
      <c r="I2342" s="1" t="s">
        <v>22</v>
      </c>
      <c r="J2342" s="1">
        <v>2005</v>
      </c>
      <c r="K2342" s="1" t="s">
        <v>1228</v>
      </c>
      <c r="L2342" s="1" t="s">
        <v>24</v>
      </c>
      <c r="M2342" s="1" t="s">
        <v>3822</v>
      </c>
      <c r="N2342" s="1">
        <v>5</v>
      </c>
      <c r="O2342" s="1" t="s">
        <v>21</v>
      </c>
      <c r="P2342" s="1" t="s">
        <v>25</v>
      </c>
      <c r="Q2342" s="1">
        <v>2016</v>
      </c>
      <c r="R2342" s="1" t="s">
        <v>1554</v>
      </c>
      <c r="S2342" s="1" t="s">
        <v>21</v>
      </c>
      <c r="V2342" s="1" t="s">
        <v>1553</v>
      </c>
      <c r="W2342" s="1">
        <v>13.86308</v>
      </c>
      <c r="X2342" s="1">
        <v>-84.901240000000001</v>
      </c>
    </row>
    <row r="2343" spans="1:25">
      <c r="A2343" s="1">
        <v>2342</v>
      </c>
      <c r="B2343" s="1" t="s">
        <v>1555</v>
      </c>
      <c r="C2343" s="1" t="s">
        <v>1080</v>
      </c>
      <c r="D2343" s="1">
        <v>10.84614</v>
      </c>
      <c r="E2343" s="1">
        <v>-84.094880000000003</v>
      </c>
      <c r="F2343" s="1" t="s">
        <v>3823</v>
      </c>
      <c r="G2343" s="1">
        <v>9</v>
      </c>
      <c r="H2343" s="1" t="s">
        <v>21</v>
      </c>
      <c r="I2343" s="1" t="s">
        <v>22</v>
      </c>
      <c r="J2343" s="1">
        <v>2005</v>
      </c>
      <c r="K2343" s="1" t="s">
        <v>1199</v>
      </c>
      <c r="L2343" s="1" t="s">
        <v>24</v>
      </c>
      <c r="M2343" s="1" t="s">
        <v>3823</v>
      </c>
      <c r="N2343" s="1">
        <v>9</v>
      </c>
      <c r="O2343" s="1" t="s">
        <v>21</v>
      </c>
      <c r="P2343" s="1" t="s">
        <v>1091</v>
      </c>
      <c r="Q2343" s="1">
        <v>2014</v>
      </c>
      <c r="S2343" s="1" t="s">
        <v>21</v>
      </c>
      <c r="V2343" s="1" t="s">
        <v>1555</v>
      </c>
      <c r="W2343" s="1">
        <v>10.84614</v>
      </c>
      <c r="X2343" s="1">
        <v>-84.094880000000003</v>
      </c>
    </row>
    <row r="2344" spans="1:25">
      <c r="A2344" s="1">
        <v>2343</v>
      </c>
      <c r="B2344" s="1" t="s">
        <v>1556</v>
      </c>
      <c r="C2344" s="1" t="s">
        <v>1080</v>
      </c>
      <c r="D2344" s="1">
        <v>10.887359999999999</v>
      </c>
      <c r="E2344" s="1">
        <v>-83.967429999999993</v>
      </c>
      <c r="F2344" s="1" t="s">
        <v>3823</v>
      </c>
      <c r="G2344" s="1">
        <v>8</v>
      </c>
      <c r="H2344" s="1" t="s">
        <v>21</v>
      </c>
      <c r="I2344" s="1" t="s">
        <v>22</v>
      </c>
      <c r="J2344" s="1">
        <v>2007</v>
      </c>
      <c r="K2344" s="1" t="s">
        <v>1342</v>
      </c>
      <c r="L2344" s="1" t="s">
        <v>24</v>
      </c>
      <c r="M2344" s="1" t="s">
        <v>223</v>
      </c>
      <c r="O2344" s="1" t="s">
        <v>21</v>
      </c>
      <c r="P2344" s="1" t="s">
        <v>25</v>
      </c>
      <c r="Q2344" s="1">
        <v>2016</v>
      </c>
      <c r="R2344" s="1" t="s">
        <v>1343</v>
      </c>
      <c r="S2344" s="1" t="s">
        <v>21</v>
      </c>
      <c r="V2344" s="1" t="s">
        <v>1556</v>
      </c>
      <c r="W2344" s="1">
        <v>10.887359999999999</v>
      </c>
      <c r="X2344" s="1">
        <v>-83.967429999999993</v>
      </c>
      <c r="Y2344" s="1" t="s">
        <v>3874</v>
      </c>
    </row>
    <row r="2345" spans="1:25">
      <c r="A2345" s="1">
        <v>2344</v>
      </c>
      <c r="B2345" s="1" t="s">
        <v>1557</v>
      </c>
      <c r="C2345" s="1" t="s">
        <v>1080</v>
      </c>
      <c r="D2345" s="1">
        <v>13.86252</v>
      </c>
      <c r="E2345" s="1">
        <v>-85.156379999999999</v>
      </c>
      <c r="F2345" s="1" t="s">
        <v>3822</v>
      </c>
      <c r="G2345" s="1">
        <v>6</v>
      </c>
      <c r="H2345" s="1" t="s">
        <v>21</v>
      </c>
      <c r="I2345" s="1" t="s">
        <v>22</v>
      </c>
      <c r="J2345" s="1">
        <v>2003</v>
      </c>
      <c r="K2345" s="1" t="s">
        <v>1209</v>
      </c>
      <c r="L2345" s="1" t="s">
        <v>24</v>
      </c>
      <c r="M2345" s="1" t="s">
        <v>3822</v>
      </c>
      <c r="N2345" s="1">
        <v>3</v>
      </c>
      <c r="O2345" s="1" t="s">
        <v>21</v>
      </c>
      <c r="P2345" s="1" t="s">
        <v>25</v>
      </c>
      <c r="Q2345" s="1">
        <v>2016</v>
      </c>
      <c r="R2345" s="1" t="s">
        <v>1558</v>
      </c>
      <c r="S2345" s="1" t="s">
        <v>21</v>
      </c>
      <c r="V2345" s="1" t="s">
        <v>1557</v>
      </c>
      <c r="W2345" s="1">
        <v>13.86252</v>
      </c>
      <c r="X2345" s="1">
        <v>-85.156379999999999</v>
      </c>
    </row>
    <row r="2346" spans="1:25">
      <c r="A2346" s="1">
        <v>2345</v>
      </c>
      <c r="B2346" s="1" t="s">
        <v>1559</v>
      </c>
      <c r="C2346" s="1" t="s">
        <v>1080</v>
      </c>
      <c r="D2346" s="1">
        <v>13.86318</v>
      </c>
      <c r="E2346" s="1">
        <v>-85.411510000000007</v>
      </c>
      <c r="F2346" s="1" t="s">
        <v>3822</v>
      </c>
      <c r="G2346" s="1">
        <v>5</v>
      </c>
      <c r="H2346" s="1" t="s">
        <v>21</v>
      </c>
      <c r="I2346" s="1" t="s">
        <v>22</v>
      </c>
      <c r="J2346" s="1">
        <v>2003</v>
      </c>
      <c r="K2346" s="1" t="s">
        <v>1209</v>
      </c>
      <c r="L2346" s="1" t="s">
        <v>24</v>
      </c>
      <c r="M2346" s="1" t="s">
        <v>3823</v>
      </c>
      <c r="N2346" s="1">
        <v>9</v>
      </c>
      <c r="O2346" s="1" t="s">
        <v>21</v>
      </c>
      <c r="P2346" s="1" t="s">
        <v>25</v>
      </c>
      <c r="Q2346" s="1">
        <v>2016</v>
      </c>
      <c r="R2346" s="1" t="s">
        <v>1560</v>
      </c>
      <c r="S2346" s="1" t="s">
        <v>21</v>
      </c>
      <c r="V2346" s="1" t="s">
        <v>1559</v>
      </c>
      <c r="W2346" s="1">
        <v>13.86318</v>
      </c>
      <c r="X2346" s="1">
        <v>-85.411510000000007</v>
      </c>
    </row>
    <row r="2347" spans="1:25">
      <c r="A2347" s="1">
        <v>2346</v>
      </c>
      <c r="B2347" s="1" t="s">
        <v>1561</v>
      </c>
      <c r="C2347" s="1" t="s">
        <v>1080</v>
      </c>
      <c r="D2347" s="1">
        <v>13.863250000000001</v>
      </c>
      <c r="E2347" s="1">
        <v>-85.666650000000004</v>
      </c>
      <c r="F2347" s="1" t="s">
        <v>54</v>
      </c>
      <c r="G2347" s="1">
        <v>2</v>
      </c>
      <c r="H2347" s="1" t="s">
        <v>24</v>
      </c>
      <c r="I2347" s="1" t="s">
        <v>22</v>
      </c>
      <c r="J2347" s="1">
        <v>2005</v>
      </c>
      <c r="K2347" s="1" t="s">
        <v>1303</v>
      </c>
      <c r="L2347" s="1" t="s">
        <v>24</v>
      </c>
      <c r="M2347" s="1" t="s">
        <v>3822</v>
      </c>
      <c r="N2347" s="1">
        <v>4</v>
      </c>
      <c r="O2347" s="1" t="s">
        <v>21</v>
      </c>
      <c r="P2347" s="1" t="s">
        <v>25</v>
      </c>
      <c r="Q2347" s="1">
        <v>2016</v>
      </c>
      <c r="R2347" s="1" t="s">
        <v>1421</v>
      </c>
      <c r="S2347" s="1" t="s">
        <v>21</v>
      </c>
      <c r="V2347" s="1" t="s">
        <v>1561</v>
      </c>
      <c r="W2347" s="1">
        <v>13.863250000000001</v>
      </c>
      <c r="X2347" s="1">
        <v>-85.666650000000004</v>
      </c>
    </row>
    <row r="2348" spans="1:25">
      <c r="A2348" s="1">
        <v>2347</v>
      </c>
      <c r="B2348" s="1" t="s">
        <v>1562</v>
      </c>
      <c r="C2348" s="1" t="s">
        <v>1080</v>
      </c>
      <c r="D2348" s="1">
        <v>13.777850000000001</v>
      </c>
      <c r="E2348" s="1">
        <v>-83.711799999999997</v>
      </c>
      <c r="F2348" s="1" t="s">
        <v>223</v>
      </c>
      <c r="H2348" s="1" t="s">
        <v>21</v>
      </c>
      <c r="I2348" s="1" t="s">
        <v>22</v>
      </c>
      <c r="J2348" s="1">
        <v>2004</v>
      </c>
      <c r="K2348" s="1" t="s">
        <v>1214</v>
      </c>
      <c r="L2348" s="1" t="s">
        <v>24</v>
      </c>
      <c r="M2348" s="1" t="s">
        <v>223</v>
      </c>
      <c r="O2348" s="1" t="s">
        <v>21</v>
      </c>
      <c r="P2348" s="1" t="s">
        <v>25</v>
      </c>
      <c r="Q2348" s="1">
        <v>2016</v>
      </c>
      <c r="R2348" s="1" t="s">
        <v>1421</v>
      </c>
      <c r="S2348" s="1" t="s">
        <v>21</v>
      </c>
      <c r="V2348" s="1" t="s">
        <v>1562</v>
      </c>
      <c r="W2348" s="1">
        <v>13.777850000000001</v>
      </c>
      <c r="X2348" s="1">
        <v>-83.711799999999997</v>
      </c>
      <c r="Y2348" s="1" t="s">
        <v>3874</v>
      </c>
    </row>
    <row r="2349" spans="1:25">
      <c r="A2349" s="1">
        <v>2348</v>
      </c>
      <c r="B2349" s="1" t="s">
        <v>1563</v>
      </c>
      <c r="C2349" s="1" t="s">
        <v>1080</v>
      </c>
      <c r="D2349" s="1">
        <v>13.77689</v>
      </c>
      <c r="E2349" s="1">
        <v>-83.966849999999994</v>
      </c>
      <c r="F2349" s="1" t="s">
        <v>695</v>
      </c>
      <c r="H2349" s="1" t="s">
        <v>21</v>
      </c>
      <c r="I2349" s="1" t="s">
        <v>22</v>
      </c>
      <c r="J2349" s="1">
        <v>2004</v>
      </c>
      <c r="K2349" s="1" t="s">
        <v>1214</v>
      </c>
      <c r="L2349" s="1" t="s">
        <v>24</v>
      </c>
      <c r="M2349" s="1" t="s">
        <v>695</v>
      </c>
      <c r="O2349" s="1" t="s">
        <v>21</v>
      </c>
      <c r="P2349" s="1" t="s">
        <v>25</v>
      </c>
      <c r="Q2349" s="1">
        <v>2016</v>
      </c>
      <c r="R2349" s="1" t="s">
        <v>1543</v>
      </c>
      <c r="S2349" s="1" t="s">
        <v>21</v>
      </c>
      <c r="V2349" s="1" t="s">
        <v>1563</v>
      </c>
      <c r="W2349" s="1">
        <v>13.77689</v>
      </c>
      <c r="X2349" s="1">
        <v>-83.966849999999994</v>
      </c>
    </row>
    <row r="2350" spans="1:25">
      <c r="A2350" s="1">
        <v>2349</v>
      </c>
      <c r="B2350" s="1" t="s">
        <v>1564</v>
      </c>
      <c r="C2350" s="1" t="s">
        <v>1080</v>
      </c>
      <c r="D2350" s="1">
        <v>12.28992</v>
      </c>
      <c r="E2350" s="1">
        <v>-83.669370000000001</v>
      </c>
      <c r="F2350" s="1" t="s">
        <v>20</v>
      </c>
      <c r="H2350" s="1" t="s">
        <v>21</v>
      </c>
      <c r="I2350" s="1" t="s">
        <v>22</v>
      </c>
      <c r="J2350" s="1">
        <v>2005</v>
      </c>
      <c r="K2350" s="1" t="s">
        <v>1199</v>
      </c>
      <c r="L2350" s="1" t="s">
        <v>24</v>
      </c>
      <c r="M2350" s="1" t="s">
        <v>20</v>
      </c>
      <c r="O2350" s="1" t="s">
        <v>21</v>
      </c>
      <c r="P2350" s="1" t="s">
        <v>25</v>
      </c>
      <c r="Q2350" s="1">
        <v>2015</v>
      </c>
      <c r="R2350" s="1" t="s">
        <v>1200</v>
      </c>
      <c r="S2350" s="1" t="s">
        <v>21</v>
      </c>
      <c r="V2350" s="1" t="s">
        <v>1564</v>
      </c>
      <c r="W2350" s="1">
        <v>12.28992</v>
      </c>
      <c r="X2350" s="1">
        <v>-83.669370000000001</v>
      </c>
    </row>
    <row r="2351" spans="1:25">
      <c r="A2351" s="1">
        <v>2350</v>
      </c>
      <c r="B2351" s="1" t="s">
        <v>1565</v>
      </c>
      <c r="C2351" s="1" t="s">
        <v>1080</v>
      </c>
      <c r="D2351" s="1">
        <v>13.777950000000001</v>
      </c>
      <c r="E2351" s="1">
        <v>-84.221879999999999</v>
      </c>
      <c r="F2351" s="1" t="s">
        <v>3823</v>
      </c>
      <c r="G2351" s="1">
        <v>9</v>
      </c>
      <c r="H2351" s="1" t="s">
        <v>21</v>
      </c>
      <c r="I2351" s="1" t="s">
        <v>22</v>
      </c>
      <c r="J2351" s="1">
        <v>2005</v>
      </c>
      <c r="K2351" s="1" t="s">
        <v>1380</v>
      </c>
      <c r="L2351" s="1" t="s">
        <v>24</v>
      </c>
      <c r="M2351" s="1" t="s">
        <v>3822</v>
      </c>
      <c r="N2351" s="1">
        <v>4</v>
      </c>
      <c r="O2351" s="1" t="s">
        <v>21</v>
      </c>
      <c r="P2351" s="1" t="s">
        <v>25</v>
      </c>
      <c r="Q2351" s="1">
        <v>2016</v>
      </c>
      <c r="R2351" s="1" t="s">
        <v>1566</v>
      </c>
      <c r="S2351" s="1" t="s">
        <v>21</v>
      </c>
      <c r="V2351" s="1" t="s">
        <v>1565</v>
      </c>
      <c r="W2351" s="1">
        <v>13.777950000000001</v>
      </c>
      <c r="X2351" s="1">
        <v>-84.221879999999999</v>
      </c>
    </row>
    <row r="2352" spans="1:25">
      <c r="A2352" s="1">
        <v>2351</v>
      </c>
      <c r="B2352" s="1" t="s">
        <v>1567</v>
      </c>
      <c r="C2352" s="1" t="s">
        <v>1080</v>
      </c>
      <c r="D2352" s="1">
        <v>12.29095</v>
      </c>
      <c r="E2352" s="1">
        <v>-83.92389</v>
      </c>
      <c r="F2352" s="1" t="s">
        <v>3822</v>
      </c>
      <c r="G2352" s="1">
        <v>4</v>
      </c>
      <c r="H2352" s="1" t="s">
        <v>21</v>
      </c>
      <c r="I2352" s="1" t="s">
        <v>22</v>
      </c>
      <c r="J2352" s="1">
        <v>2005</v>
      </c>
      <c r="K2352" s="1" t="s">
        <v>1199</v>
      </c>
      <c r="L2352" s="1" t="s">
        <v>24</v>
      </c>
      <c r="M2352" s="1" t="s">
        <v>54</v>
      </c>
      <c r="N2352" s="1">
        <v>2</v>
      </c>
      <c r="O2352" s="1" t="s">
        <v>21</v>
      </c>
      <c r="P2352" s="1" t="s">
        <v>25</v>
      </c>
      <c r="Q2352" s="1">
        <v>2016</v>
      </c>
      <c r="R2352" s="1" t="s">
        <v>1566</v>
      </c>
      <c r="S2352" s="1" t="s">
        <v>21</v>
      </c>
      <c r="V2352" s="1" t="s">
        <v>1567</v>
      </c>
      <c r="W2352" s="1">
        <v>12.29095</v>
      </c>
      <c r="X2352" s="1">
        <v>-83.92389</v>
      </c>
    </row>
    <row r="2353" spans="1:25">
      <c r="A2353" s="1">
        <v>2352</v>
      </c>
      <c r="B2353" s="1" t="s">
        <v>1568</v>
      </c>
      <c r="C2353" s="1" t="s">
        <v>1080</v>
      </c>
      <c r="D2353" s="1">
        <v>13.77707</v>
      </c>
      <c r="E2353" s="1">
        <v>-84.306910000000002</v>
      </c>
      <c r="F2353" s="1" t="s">
        <v>3822</v>
      </c>
      <c r="G2353" s="1">
        <v>4</v>
      </c>
      <c r="H2353" s="1" t="s">
        <v>21</v>
      </c>
      <c r="I2353" s="1" t="s">
        <v>22</v>
      </c>
      <c r="J2353" s="1">
        <v>2005</v>
      </c>
      <c r="K2353" s="1" t="s">
        <v>1380</v>
      </c>
      <c r="L2353" s="1" t="s">
        <v>24</v>
      </c>
      <c r="M2353" s="1" t="s">
        <v>54</v>
      </c>
      <c r="N2353" s="1">
        <v>2</v>
      </c>
      <c r="O2353" s="1" t="s">
        <v>21</v>
      </c>
      <c r="P2353" s="1" t="s">
        <v>25</v>
      </c>
      <c r="Q2353" s="1">
        <v>2016</v>
      </c>
      <c r="R2353" s="1" t="s">
        <v>1566</v>
      </c>
      <c r="S2353" s="1" t="s">
        <v>21</v>
      </c>
      <c r="V2353" s="1" t="s">
        <v>1568</v>
      </c>
      <c r="W2353" s="1">
        <v>13.77707</v>
      </c>
      <c r="X2353" s="1">
        <v>-84.306910000000002</v>
      </c>
    </row>
    <row r="2354" spans="1:25">
      <c r="A2354" s="1">
        <v>2353</v>
      </c>
      <c r="B2354" s="1" t="s">
        <v>1569</v>
      </c>
      <c r="C2354" s="1" t="s">
        <v>1080</v>
      </c>
      <c r="D2354" s="1">
        <v>11.48316</v>
      </c>
      <c r="E2354" s="1">
        <v>-84.221530000000001</v>
      </c>
      <c r="F2354" s="1" t="s">
        <v>3822</v>
      </c>
      <c r="G2354" s="1">
        <v>4</v>
      </c>
      <c r="H2354" s="1" t="s">
        <v>21</v>
      </c>
      <c r="I2354" s="1" t="s">
        <v>22</v>
      </c>
      <c r="J2354" s="1">
        <v>2005</v>
      </c>
      <c r="K2354" s="1" t="s">
        <v>1199</v>
      </c>
      <c r="L2354" s="1" t="s">
        <v>24</v>
      </c>
      <c r="M2354" s="1" t="s">
        <v>54</v>
      </c>
      <c r="N2354" s="1">
        <v>2</v>
      </c>
      <c r="O2354" s="1" t="s">
        <v>21</v>
      </c>
      <c r="P2354" s="1" t="s">
        <v>25</v>
      </c>
      <c r="Q2354" s="1">
        <v>2016</v>
      </c>
      <c r="R2354" s="1" t="s">
        <v>1314</v>
      </c>
      <c r="S2354" s="1" t="s">
        <v>21</v>
      </c>
      <c r="V2354" s="1" t="s">
        <v>1569</v>
      </c>
      <c r="W2354" s="1">
        <v>11.48316</v>
      </c>
      <c r="X2354" s="1">
        <v>-84.221530000000001</v>
      </c>
    </row>
    <row r="2355" spans="1:25">
      <c r="A2355" s="1">
        <v>2354</v>
      </c>
      <c r="B2355" s="1" t="s">
        <v>1570</v>
      </c>
      <c r="C2355" s="1" t="s">
        <v>1080</v>
      </c>
      <c r="D2355" s="1">
        <v>12.92845</v>
      </c>
      <c r="E2355" s="1">
        <v>-83.584289999999996</v>
      </c>
      <c r="F2355" s="1" t="s">
        <v>3822</v>
      </c>
      <c r="G2355" s="1">
        <v>4</v>
      </c>
      <c r="H2355" s="1" t="s">
        <v>21</v>
      </c>
      <c r="I2355" s="1" t="s">
        <v>22</v>
      </c>
      <c r="J2355" s="1">
        <v>2005</v>
      </c>
      <c r="K2355" s="1" t="s">
        <v>1202</v>
      </c>
      <c r="L2355" s="1" t="s">
        <v>24</v>
      </c>
      <c r="M2355" s="1" t="s">
        <v>54</v>
      </c>
      <c r="N2355" s="1">
        <v>2</v>
      </c>
      <c r="O2355" s="1" t="s">
        <v>24</v>
      </c>
      <c r="P2355" s="1" t="s">
        <v>25</v>
      </c>
      <c r="Q2355" s="1">
        <v>2016</v>
      </c>
      <c r="R2355" s="1" t="s">
        <v>1571</v>
      </c>
      <c r="S2355" s="1" t="s">
        <v>21</v>
      </c>
      <c r="V2355" s="1" t="s">
        <v>1570</v>
      </c>
      <c r="W2355" s="1">
        <v>12.92845</v>
      </c>
      <c r="X2355" s="1">
        <v>-83.584289999999996</v>
      </c>
    </row>
    <row r="2356" spans="1:25">
      <c r="A2356" s="1">
        <v>2355</v>
      </c>
      <c r="B2356" s="1" t="s">
        <v>1572</v>
      </c>
      <c r="C2356" s="1" t="s">
        <v>1080</v>
      </c>
      <c r="D2356" s="1">
        <v>12.29012</v>
      </c>
      <c r="E2356" s="1">
        <v>-84.179509999999993</v>
      </c>
      <c r="F2356" s="1" t="s">
        <v>3822</v>
      </c>
      <c r="G2356" s="1">
        <v>5</v>
      </c>
      <c r="H2356" s="1" t="s">
        <v>21</v>
      </c>
      <c r="I2356" s="1" t="s">
        <v>22</v>
      </c>
      <c r="J2356" s="1">
        <v>2005</v>
      </c>
      <c r="K2356" s="1" t="s">
        <v>1202</v>
      </c>
      <c r="L2356" s="1" t="s">
        <v>24</v>
      </c>
      <c r="M2356" s="1" t="s">
        <v>54</v>
      </c>
      <c r="N2356" s="1">
        <v>2</v>
      </c>
      <c r="O2356" s="1" t="s">
        <v>24</v>
      </c>
      <c r="P2356" s="1" t="s">
        <v>25</v>
      </c>
      <c r="Q2356" s="1">
        <v>2015</v>
      </c>
      <c r="R2356" s="1" t="s">
        <v>1573</v>
      </c>
      <c r="S2356" s="1" t="s">
        <v>21</v>
      </c>
      <c r="V2356" s="1" t="s">
        <v>1572</v>
      </c>
      <c r="W2356" s="1">
        <v>12.29012</v>
      </c>
      <c r="X2356" s="1">
        <v>-84.179509999999993</v>
      </c>
    </row>
    <row r="2357" spans="1:25">
      <c r="A2357" s="1">
        <v>2356</v>
      </c>
      <c r="B2357" s="1" t="s">
        <v>1574</v>
      </c>
      <c r="C2357" s="1" t="s">
        <v>1080</v>
      </c>
      <c r="D2357" s="1">
        <v>13.77802</v>
      </c>
      <c r="E2357" s="1">
        <v>-84.561940000000007</v>
      </c>
      <c r="F2357" s="1" t="s">
        <v>3822</v>
      </c>
      <c r="G2357" s="1">
        <v>3</v>
      </c>
      <c r="H2357" s="1" t="s">
        <v>21</v>
      </c>
      <c r="I2357" s="1" t="s">
        <v>22</v>
      </c>
      <c r="J2357" s="1">
        <v>2005</v>
      </c>
      <c r="K2357" s="1" t="s">
        <v>1303</v>
      </c>
      <c r="L2357" s="1" t="s">
        <v>24</v>
      </c>
      <c r="M2357" s="1" t="s">
        <v>54</v>
      </c>
      <c r="N2357" s="1">
        <v>1</v>
      </c>
      <c r="O2357" s="1" t="s">
        <v>21</v>
      </c>
      <c r="P2357" s="1" t="s">
        <v>25</v>
      </c>
      <c r="Q2357" s="1">
        <v>2016</v>
      </c>
      <c r="R2357" s="1" t="s">
        <v>1575</v>
      </c>
      <c r="S2357" s="1" t="s">
        <v>21</v>
      </c>
      <c r="V2357" s="1" t="s">
        <v>1574</v>
      </c>
      <c r="W2357" s="1">
        <v>13.77802</v>
      </c>
      <c r="X2357" s="1">
        <v>-84.561940000000007</v>
      </c>
    </row>
    <row r="2358" spans="1:25">
      <c r="A2358" s="1">
        <v>2357</v>
      </c>
      <c r="B2358" s="1" t="s">
        <v>1576</v>
      </c>
      <c r="C2358" s="1" t="s">
        <v>1080</v>
      </c>
      <c r="D2358" s="1">
        <v>12.290990000000001</v>
      </c>
      <c r="E2358" s="1">
        <v>-84.434070000000006</v>
      </c>
      <c r="F2358" s="1" t="s">
        <v>54</v>
      </c>
      <c r="G2358" s="1">
        <v>2</v>
      </c>
      <c r="H2358" s="1" t="s">
        <v>21</v>
      </c>
      <c r="I2358" s="1" t="s">
        <v>22</v>
      </c>
      <c r="J2358" s="1">
        <v>2005</v>
      </c>
      <c r="K2358" s="1" t="s">
        <v>1303</v>
      </c>
      <c r="L2358" s="1" t="s">
        <v>24</v>
      </c>
      <c r="M2358" s="1" t="s">
        <v>54</v>
      </c>
      <c r="N2358" s="1">
        <v>2</v>
      </c>
      <c r="O2358" s="1" t="s">
        <v>21</v>
      </c>
      <c r="P2358" s="1" t="s">
        <v>25</v>
      </c>
      <c r="Q2358" s="1">
        <v>2016</v>
      </c>
      <c r="R2358" s="1" t="s">
        <v>1219</v>
      </c>
      <c r="S2358" s="1" t="s">
        <v>21</v>
      </c>
      <c r="V2358" s="1" t="s">
        <v>1576</v>
      </c>
      <c r="W2358" s="1">
        <v>12.290990000000001</v>
      </c>
      <c r="X2358" s="1">
        <v>-84.434070000000006</v>
      </c>
    </row>
    <row r="2359" spans="1:25">
      <c r="A2359" s="1">
        <v>2358</v>
      </c>
      <c r="B2359" s="1" t="s">
        <v>1577</v>
      </c>
      <c r="C2359" s="1" t="s">
        <v>1080</v>
      </c>
      <c r="D2359" s="1">
        <v>13.77735</v>
      </c>
      <c r="E2359" s="1">
        <v>-84.816990000000004</v>
      </c>
      <c r="F2359" s="1" t="s">
        <v>54</v>
      </c>
      <c r="G2359" s="1">
        <v>2</v>
      </c>
      <c r="H2359" s="1" t="s">
        <v>21</v>
      </c>
      <c r="I2359" s="1" t="s">
        <v>22</v>
      </c>
      <c r="J2359" s="1">
        <v>2005</v>
      </c>
      <c r="K2359" s="1" t="s">
        <v>1303</v>
      </c>
      <c r="L2359" s="1" t="s">
        <v>24</v>
      </c>
      <c r="M2359" s="1" t="s">
        <v>216</v>
      </c>
      <c r="O2359" s="1" t="s">
        <v>21</v>
      </c>
      <c r="P2359" s="1" t="s">
        <v>25</v>
      </c>
      <c r="Q2359" s="1">
        <v>2016</v>
      </c>
      <c r="R2359" s="1" t="s">
        <v>1578</v>
      </c>
      <c r="S2359" s="1" t="s">
        <v>21</v>
      </c>
      <c r="V2359" s="1" t="s">
        <v>1577</v>
      </c>
      <c r="W2359" s="1">
        <v>13.77735</v>
      </c>
      <c r="X2359" s="1">
        <v>-84.816990000000004</v>
      </c>
    </row>
    <row r="2360" spans="1:25">
      <c r="A2360" s="1">
        <v>2359</v>
      </c>
      <c r="B2360" s="1" t="s">
        <v>1579</v>
      </c>
      <c r="C2360" s="1" t="s">
        <v>1080</v>
      </c>
      <c r="D2360" s="1">
        <v>12.29031</v>
      </c>
      <c r="E2360" s="1">
        <v>-84.68965</v>
      </c>
      <c r="F2360" s="1" t="s">
        <v>54</v>
      </c>
      <c r="G2360" s="1">
        <v>2</v>
      </c>
      <c r="H2360" s="1" t="s">
        <v>21</v>
      </c>
      <c r="I2360" s="1" t="s">
        <v>22</v>
      </c>
      <c r="J2360" s="1">
        <v>2005</v>
      </c>
      <c r="K2360" s="1" t="s">
        <v>1303</v>
      </c>
      <c r="L2360" s="1" t="s">
        <v>24</v>
      </c>
      <c r="M2360" s="1" t="s">
        <v>54</v>
      </c>
      <c r="N2360" s="1">
        <v>2</v>
      </c>
      <c r="O2360" s="1" t="s">
        <v>21</v>
      </c>
      <c r="P2360" s="1" t="s">
        <v>25</v>
      </c>
      <c r="Q2360" s="1">
        <v>2016</v>
      </c>
      <c r="R2360" s="1" t="s">
        <v>1232</v>
      </c>
      <c r="S2360" s="1" t="s">
        <v>21</v>
      </c>
      <c r="V2360" s="1" t="s">
        <v>1579</v>
      </c>
      <c r="W2360" s="1">
        <v>12.29031</v>
      </c>
      <c r="X2360" s="1">
        <v>-84.68965</v>
      </c>
    </row>
    <row r="2361" spans="1:25">
      <c r="A2361" s="1">
        <v>2360</v>
      </c>
      <c r="B2361" s="1" t="s">
        <v>1580</v>
      </c>
      <c r="C2361" s="1" t="s">
        <v>1080</v>
      </c>
      <c r="D2361" s="1">
        <v>13.778130000000001</v>
      </c>
      <c r="E2361" s="1">
        <v>-85.072029999999998</v>
      </c>
      <c r="F2361" s="1" t="s">
        <v>223</v>
      </c>
      <c r="H2361" s="1" t="s">
        <v>21</v>
      </c>
      <c r="I2361" s="1" t="s">
        <v>22</v>
      </c>
      <c r="J2361" s="1">
        <v>2005</v>
      </c>
      <c r="K2361" s="1" t="s">
        <v>1303</v>
      </c>
      <c r="L2361" s="1" t="s">
        <v>24</v>
      </c>
      <c r="M2361" s="1" t="s">
        <v>3822</v>
      </c>
      <c r="N2361" s="1">
        <v>5</v>
      </c>
      <c r="O2361" s="1" t="s">
        <v>21</v>
      </c>
      <c r="P2361" s="1" t="s">
        <v>25</v>
      </c>
      <c r="Q2361" s="1">
        <v>2016</v>
      </c>
      <c r="R2361" s="1" t="s">
        <v>1581</v>
      </c>
      <c r="S2361" s="1" t="s">
        <v>21</v>
      </c>
      <c r="V2361" s="1" t="s">
        <v>1580</v>
      </c>
      <c r="W2361" s="1">
        <v>13.778130000000001</v>
      </c>
      <c r="X2361" s="1">
        <v>-85.072029999999998</v>
      </c>
      <c r="Y2361" s="1" t="s">
        <v>3874</v>
      </c>
    </row>
    <row r="2362" spans="1:25">
      <c r="A2362" s="1">
        <v>2361</v>
      </c>
      <c r="B2362" s="1" t="s">
        <v>1582</v>
      </c>
      <c r="C2362" s="1" t="s">
        <v>1080</v>
      </c>
      <c r="D2362" s="1">
        <v>13.77763</v>
      </c>
      <c r="E2362" s="1">
        <v>-85.327079999999995</v>
      </c>
      <c r="F2362" s="1" t="s">
        <v>3822</v>
      </c>
      <c r="G2362" s="1">
        <v>3</v>
      </c>
      <c r="H2362" s="1" t="s">
        <v>24</v>
      </c>
      <c r="I2362" s="1" t="s">
        <v>22</v>
      </c>
      <c r="J2362" s="1">
        <v>2005</v>
      </c>
      <c r="K2362" s="1" t="s">
        <v>1303</v>
      </c>
      <c r="L2362" s="1" t="s">
        <v>24</v>
      </c>
      <c r="M2362" s="1" t="s">
        <v>3822</v>
      </c>
      <c r="N2362" s="1">
        <v>6</v>
      </c>
      <c r="O2362" s="1" t="s">
        <v>21</v>
      </c>
      <c r="P2362" s="1" t="s">
        <v>25</v>
      </c>
      <c r="Q2362" s="1">
        <v>2016</v>
      </c>
      <c r="R2362" s="1" t="s">
        <v>1583</v>
      </c>
      <c r="S2362" s="1" t="s">
        <v>21</v>
      </c>
      <c r="V2362" s="1" t="s">
        <v>1582</v>
      </c>
      <c r="W2362" s="1">
        <v>13.77763</v>
      </c>
      <c r="X2362" s="1">
        <v>-85.327079999999995</v>
      </c>
    </row>
    <row r="2363" spans="1:25">
      <c r="A2363" s="1">
        <v>2362</v>
      </c>
      <c r="B2363" s="1" t="s">
        <v>1584</v>
      </c>
      <c r="C2363" s="1" t="s">
        <v>1080</v>
      </c>
      <c r="D2363" s="1">
        <v>12.928509999999999</v>
      </c>
      <c r="E2363" s="1">
        <v>-85.114580000000004</v>
      </c>
      <c r="F2363" s="1" t="s">
        <v>54</v>
      </c>
      <c r="G2363" s="1">
        <v>2</v>
      </c>
      <c r="H2363" s="1" t="s">
        <v>24</v>
      </c>
      <c r="I2363" s="1" t="s">
        <v>22</v>
      </c>
      <c r="J2363" s="1">
        <v>2003</v>
      </c>
      <c r="K2363" s="1" t="s">
        <v>1209</v>
      </c>
      <c r="L2363" s="1" t="s">
        <v>24</v>
      </c>
      <c r="M2363" s="1" t="s">
        <v>216</v>
      </c>
      <c r="O2363" s="1" t="s">
        <v>21</v>
      </c>
      <c r="P2363" s="1" t="s">
        <v>25</v>
      </c>
      <c r="Q2363" s="1">
        <v>2016</v>
      </c>
      <c r="R2363" s="1" t="s">
        <v>1585</v>
      </c>
      <c r="S2363" s="1" t="s">
        <v>21</v>
      </c>
      <c r="V2363" s="1" t="s">
        <v>1584</v>
      </c>
      <c r="W2363" s="1">
        <v>12.928509999999999</v>
      </c>
      <c r="X2363" s="1">
        <v>-85.114580000000004</v>
      </c>
    </row>
    <row r="2364" spans="1:25">
      <c r="A2364" s="1">
        <v>2363</v>
      </c>
      <c r="B2364" s="1" t="s">
        <v>1586</v>
      </c>
      <c r="C2364" s="1" t="s">
        <v>1080</v>
      </c>
      <c r="D2364" s="1">
        <v>13.778230000000001</v>
      </c>
      <c r="E2364" s="1">
        <v>-85.582120000000003</v>
      </c>
      <c r="F2364" s="1" t="s">
        <v>3822</v>
      </c>
      <c r="G2364" s="1">
        <v>5</v>
      </c>
      <c r="H2364" s="1" t="s">
        <v>24</v>
      </c>
      <c r="I2364" s="1" t="s">
        <v>22</v>
      </c>
      <c r="J2364" s="1">
        <v>2005</v>
      </c>
      <c r="K2364" s="1" t="s">
        <v>1380</v>
      </c>
      <c r="L2364" s="1" t="s">
        <v>24</v>
      </c>
      <c r="M2364" s="1" t="s">
        <v>54</v>
      </c>
      <c r="N2364" s="1">
        <v>2</v>
      </c>
      <c r="O2364" s="1" t="s">
        <v>21</v>
      </c>
      <c r="P2364" s="1" t="s">
        <v>25</v>
      </c>
      <c r="Q2364" s="1">
        <v>2016</v>
      </c>
      <c r="R2364" s="1" t="s">
        <v>1587</v>
      </c>
      <c r="S2364" s="1" t="s">
        <v>21</v>
      </c>
      <c r="V2364" s="1" t="s">
        <v>1586</v>
      </c>
      <c r="W2364" s="1">
        <v>13.778230000000001</v>
      </c>
      <c r="X2364" s="1">
        <v>-85.582120000000003</v>
      </c>
    </row>
    <row r="2365" spans="1:25">
      <c r="A2365" s="1">
        <v>2364</v>
      </c>
      <c r="B2365" s="1" t="s">
        <v>1588</v>
      </c>
      <c r="C2365" s="1" t="s">
        <v>1080</v>
      </c>
      <c r="D2365" s="1">
        <v>13.691689999999999</v>
      </c>
      <c r="E2365" s="1">
        <v>-83.625630000000001</v>
      </c>
      <c r="F2365" s="1" t="s">
        <v>695</v>
      </c>
      <c r="H2365" s="1" t="s">
        <v>24</v>
      </c>
      <c r="I2365" s="1" t="s">
        <v>22</v>
      </c>
      <c r="J2365" s="1">
        <v>2005</v>
      </c>
      <c r="K2365" s="1" t="s">
        <v>1358</v>
      </c>
      <c r="L2365" s="1" t="s">
        <v>24</v>
      </c>
      <c r="M2365" s="1" t="s">
        <v>695</v>
      </c>
      <c r="O2365" s="1" t="s">
        <v>21</v>
      </c>
      <c r="P2365" s="1" t="s">
        <v>25</v>
      </c>
      <c r="Q2365" s="1">
        <v>2016</v>
      </c>
      <c r="R2365" s="1" t="s">
        <v>1396</v>
      </c>
      <c r="S2365" s="1" t="s">
        <v>21</v>
      </c>
      <c r="V2365" s="1" t="s">
        <v>1588</v>
      </c>
      <c r="W2365" s="1">
        <v>13.691689999999999</v>
      </c>
      <c r="X2365" s="1">
        <v>-83.625630000000001</v>
      </c>
    </row>
    <row r="2366" spans="1:25">
      <c r="A2366" s="1">
        <v>2365</v>
      </c>
      <c r="B2366" s="1" t="s">
        <v>1589</v>
      </c>
      <c r="C2366" s="1" t="s">
        <v>1080</v>
      </c>
      <c r="D2366" s="1">
        <v>13.692880000000001</v>
      </c>
      <c r="E2366" s="1">
        <v>-83.880750000000006</v>
      </c>
      <c r="F2366" s="1" t="s">
        <v>695</v>
      </c>
      <c r="H2366" s="1" t="s">
        <v>24</v>
      </c>
      <c r="I2366" s="1" t="s">
        <v>22</v>
      </c>
      <c r="J2366" s="1">
        <v>2005</v>
      </c>
      <c r="K2366" s="1" t="s">
        <v>1358</v>
      </c>
      <c r="L2366" s="1" t="s">
        <v>24</v>
      </c>
      <c r="M2366" s="1" t="s">
        <v>695</v>
      </c>
      <c r="O2366" s="1" t="s">
        <v>21</v>
      </c>
      <c r="P2366" s="1" t="s">
        <v>25</v>
      </c>
      <c r="Q2366" s="1">
        <v>2016</v>
      </c>
      <c r="R2366" s="1" t="s">
        <v>1590</v>
      </c>
      <c r="S2366" s="1" t="s">
        <v>21</v>
      </c>
      <c r="V2366" s="1" t="s">
        <v>1589</v>
      </c>
      <c r="W2366" s="1">
        <v>13.692880000000001</v>
      </c>
      <c r="X2366" s="1">
        <v>-83.880750000000006</v>
      </c>
    </row>
    <row r="2367" spans="1:25">
      <c r="A2367" s="1">
        <v>2366</v>
      </c>
      <c r="B2367" s="1" t="s">
        <v>1591</v>
      </c>
      <c r="C2367" s="1" t="s">
        <v>1080</v>
      </c>
      <c r="D2367" s="1">
        <v>11.100210000000001</v>
      </c>
      <c r="E2367" s="1">
        <v>-84.009910000000005</v>
      </c>
      <c r="F2367" s="1" t="s">
        <v>3823</v>
      </c>
      <c r="G2367" s="1">
        <v>9</v>
      </c>
      <c r="H2367" s="1" t="s">
        <v>21</v>
      </c>
      <c r="I2367" s="1" t="s">
        <v>22</v>
      </c>
      <c r="J2367" s="1">
        <v>2005</v>
      </c>
      <c r="K2367" s="1" t="s">
        <v>1199</v>
      </c>
      <c r="L2367" s="1" t="s">
        <v>24</v>
      </c>
      <c r="M2367" s="1" t="s">
        <v>3822</v>
      </c>
      <c r="N2367" s="1">
        <v>5</v>
      </c>
      <c r="O2367" s="1" t="s">
        <v>21</v>
      </c>
      <c r="P2367" s="1" t="s">
        <v>25</v>
      </c>
      <c r="Q2367" s="1">
        <v>2016</v>
      </c>
      <c r="R2367" s="1" t="s">
        <v>1327</v>
      </c>
      <c r="S2367" s="1" t="s">
        <v>21</v>
      </c>
      <c r="V2367" s="1" t="s">
        <v>1591</v>
      </c>
      <c r="W2367" s="1">
        <v>11.100210000000001</v>
      </c>
      <c r="X2367" s="1">
        <v>-84.009910000000005</v>
      </c>
    </row>
    <row r="2368" spans="1:25">
      <c r="A2368" s="1">
        <v>2367</v>
      </c>
      <c r="B2368" s="1" t="s">
        <v>1592</v>
      </c>
      <c r="C2368" s="1" t="s">
        <v>1080</v>
      </c>
      <c r="D2368" s="1">
        <v>12.84346</v>
      </c>
      <c r="E2368" s="1">
        <v>-83.584299999999999</v>
      </c>
      <c r="F2368" s="1" t="s">
        <v>3822</v>
      </c>
      <c r="G2368" s="1">
        <v>6</v>
      </c>
      <c r="H2368" s="1" t="s">
        <v>21</v>
      </c>
      <c r="I2368" s="1" t="s">
        <v>22</v>
      </c>
      <c r="J2368" s="1">
        <v>2005</v>
      </c>
      <c r="K2368" s="1" t="s">
        <v>1202</v>
      </c>
      <c r="L2368" s="1" t="s">
        <v>24</v>
      </c>
      <c r="M2368" s="1" t="s">
        <v>3822</v>
      </c>
      <c r="N2368" s="1">
        <v>5</v>
      </c>
      <c r="O2368" s="1" t="s">
        <v>21</v>
      </c>
      <c r="P2368" s="1" t="s">
        <v>25</v>
      </c>
      <c r="Q2368" s="1">
        <v>2016</v>
      </c>
      <c r="R2368" s="1" t="s">
        <v>1571</v>
      </c>
      <c r="S2368" s="1" t="s">
        <v>21</v>
      </c>
      <c r="V2368" s="1" t="s">
        <v>1592</v>
      </c>
      <c r="W2368" s="1">
        <v>12.84346</v>
      </c>
      <c r="X2368" s="1">
        <v>-83.584299999999999</v>
      </c>
    </row>
    <row r="2369" spans="1:24">
      <c r="A2369" s="1">
        <v>2368</v>
      </c>
      <c r="B2369" s="1" t="s">
        <v>1593</v>
      </c>
      <c r="C2369" s="1" t="s">
        <v>1080</v>
      </c>
      <c r="D2369" s="1">
        <v>13.691979999999999</v>
      </c>
      <c r="E2369" s="1">
        <v>-84.135890000000003</v>
      </c>
      <c r="F2369" s="1" t="s">
        <v>3824</v>
      </c>
      <c r="G2369" s="1">
        <v>5</v>
      </c>
      <c r="H2369" s="1" t="s">
        <v>21</v>
      </c>
      <c r="I2369" s="1" t="s">
        <v>22</v>
      </c>
      <c r="J2369" s="1">
        <v>2005</v>
      </c>
      <c r="K2369" s="1" t="s">
        <v>1202</v>
      </c>
      <c r="L2369" s="1" t="s">
        <v>24</v>
      </c>
      <c r="M2369" s="1" t="s">
        <v>3824</v>
      </c>
      <c r="N2369" s="1">
        <v>6</v>
      </c>
      <c r="O2369" s="1" t="s">
        <v>21</v>
      </c>
      <c r="P2369" s="1" t="s">
        <v>25</v>
      </c>
      <c r="Q2369" s="1">
        <v>2016</v>
      </c>
      <c r="R2369" s="1" t="s">
        <v>1566</v>
      </c>
      <c r="S2369" s="1" t="s">
        <v>21</v>
      </c>
      <c r="V2369" s="1" t="s">
        <v>1593</v>
      </c>
      <c r="W2369" s="1">
        <v>13.691979999999999</v>
      </c>
      <c r="X2369" s="1">
        <v>-84.135890000000003</v>
      </c>
    </row>
    <row r="2370" spans="1:24">
      <c r="A2370" s="1">
        <v>2369</v>
      </c>
      <c r="B2370" s="1" t="s">
        <v>1594</v>
      </c>
      <c r="C2370" s="1" t="s">
        <v>1080</v>
      </c>
      <c r="D2370" s="1">
        <v>13.69299</v>
      </c>
      <c r="E2370" s="1">
        <v>-84.391019999999997</v>
      </c>
      <c r="F2370" s="1" t="s">
        <v>3822</v>
      </c>
      <c r="G2370" s="1">
        <v>5</v>
      </c>
      <c r="H2370" s="1" t="s">
        <v>21</v>
      </c>
      <c r="I2370" s="1" t="s">
        <v>22</v>
      </c>
      <c r="J2370" s="1">
        <v>2005</v>
      </c>
      <c r="K2370" s="1" t="s">
        <v>1380</v>
      </c>
      <c r="L2370" s="1" t="s">
        <v>24</v>
      </c>
      <c r="M2370" s="1" t="s">
        <v>3822</v>
      </c>
      <c r="N2370" s="1">
        <v>3</v>
      </c>
      <c r="O2370" s="1" t="s">
        <v>21</v>
      </c>
      <c r="P2370" s="1" t="s">
        <v>25</v>
      </c>
      <c r="Q2370" s="1">
        <v>2016</v>
      </c>
      <c r="R2370" s="1" t="s">
        <v>1595</v>
      </c>
      <c r="S2370" s="1" t="s">
        <v>21</v>
      </c>
      <c r="V2370" s="1" t="s">
        <v>1594</v>
      </c>
      <c r="W2370" s="1">
        <v>13.69299</v>
      </c>
      <c r="X2370" s="1">
        <v>-84.391019999999997</v>
      </c>
    </row>
    <row r="2371" spans="1:24">
      <c r="A2371" s="1">
        <v>2370</v>
      </c>
      <c r="B2371" s="1" t="s">
        <v>1596</v>
      </c>
      <c r="C2371" s="1" t="s">
        <v>1080</v>
      </c>
      <c r="D2371" s="1">
        <v>13.692170000000001</v>
      </c>
      <c r="E2371" s="1">
        <v>-84.476070000000007</v>
      </c>
      <c r="F2371" s="1" t="s">
        <v>3822</v>
      </c>
      <c r="G2371" s="1">
        <v>3</v>
      </c>
      <c r="H2371" s="1" t="s">
        <v>21</v>
      </c>
      <c r="I2371" s="1" t="s">
        <v>22</v>
      </c>
      <c r="J2371" s="1">
        <v>2005</v>
      </c>
      <c r="K2371" s="1" t="s">
        <v>1380</v>
      </c>
      <c r="L2371" s="1" t="s">
        <v>24</v>
      </c>
      <c r="M2371" s="1" t="s">
        <v>3822</v>
      </c>
      <c r="N2371" s="1">
        <v>4</v>
      </c>
      <c r="O2371" s="1" t="s">
        <v>21</v>
      </c>
      <c r="P2371" s="1" t="s">
        <v>25</v>
      </c>
      <c r="Q2371" s="1">
        <v>2016</v>
      </c>
      <c r="R2371" s="1" t="s">
        <v>1595</v>
      </c>
      <c r="S2371" s="1" t="s">
        <v>21</v>
      </c>
      <c r="V2371" s="1" t="s">
        <v>1596</v>
      </c>
      <c r="W2371" s="1">
        <v>13.692170000000001</v>
      </c>
      <c r="X2371" s="1">
        <v>-84.476070000000007</v>
      </c>
    </row>
    <row r="2372" spans="1:24">
      <c r="A2372" s="1">
        <v>2371</v>
      </c>
      <c r="B2372" s="1" t="s">
        <v>1597</v>
      </c>
      <c r="C2372" s="1" t="s">
        <v>1080</v>
      </c>
      <c r="D2372" s="1">
        <v>13.693059999999999</v>
      </c>
      <c r="E2372" s="1">
        <v>-84.731189999999998</v>
      </c>
      <c r="F2372" s="1" t="s">
        <v>686</v>
      </c>
      <c r="H2372" s="1" t="s">
        <v>21</v>
      </c>
      <c r="I2372" s="1" t="s">
        <v>22</v>
      </c>
      <c r="J2372" s="1">
        <v>2005</v>
      </c>
      <c r="K2372" s="1" t="s">
        <v>1380</v>
      </c>
      <c r="L2372" s="1" t="s">
        <v>24</v>
      </c>
      <c r="M2372" s="1" t="s">
        <v>686</v>
      </c>
      <c r="O2372" s="1" t="s">
        <v>21</v>
      </c>
      <c r="P2372" s="1" t="s">
        <v>25</v>
      </c>
      <c r="Q2372" s="1">
        <v>2016</v>
      </c>
      <c r="R2372" s="1" t="s">
        <v>1598</v>
      </c>
      <c r="S2372" s="1" t="s">
        <v>21</v>
      </c>
      <c r="V2372" s="1" t="s">
        <v>1597</v>
      </c>
      <c r="W2372" s="1">
        <v>13.693059999999999</v>
      </c>
      <c r="X2372" s="1">
        <v>-84.731189999999998</v>
      </c>
    </row>
    <row r="2373" spans="1:24">
      <c r="A2373" s="1">
        <v>2372</v>
      </c>
      <c r="B2373" s="1" t="s">
        <v>1599</v>
      </c>
      <c r="C2373" s="1" t="s">
        <v>1080</v>
      </c>
      <c r="D2373" s="1">
        <v>13.692449999999999</v>
      </c>
      <c r="E2373" s="1">
        <v>-84.986329999999995</v>
      </c>
      <c r="F2373" s="1" t="s">
        <v>3822</v>
      </c>
      <c r="G2373" s="1">
        <v>4</v>
      </c>
      <c r="H2373" s="1" t="s">
        <v>24</v>
      </c>
      <c r="I2373" s="1" t="s">
        <v>22</v>
      </c>
      <c r="J2373" s="1">
        <v>2006</v>
      </c>
      <c r="K2373" s="1" t="s">
        <v>1358</v>
      </c>
      <c r="L2373" s="1" t="s">
        <v>24</v>
      </c>
      <c r="M2373" s="1" t="s">
        <v>3822</v>
      </c>
      <c r="N2373" s="1">
        <v>3</v>
      </c>
      <c r="O2373" s="1" t="s">
        <v>21</v>
      </c>
      <c r="P2373" s="1" t="s">
        <v>25</v>
      </c>
      <c r="Q2373" s="1">
        <v>2016</v>
      </c>
      <c r="R2373" s="1" t="s">
        <v>1578</v>
      </c>
      <c r="S2373" s="1" t="s">
        <v>21</v>
      </c>
      <c r="V2373" s="1" t="s">
        <v>1599</v>
      </c>
      <c r="W2373" s="1">
        <v>13.692449999999999</v>
      </c>
      <c r="X2373" s="1">
        <v>-84.986329999999995</v>
      </c>
    </row>
    <row r="2374" spans="1:24">
      <c r="A2374" s="1">
        <v>2373</v>
      </c>
      <c r="B2374" s="1" t="s">
        <v>1600</v>
      </c>
      <c r="C2374" s="1" t="s">
        <v>1080</v>
      </c>
      <c r="D2374" s="1">
        <v>13.693160000000001</v>
      </c>
      <c r="E2374" s="1">
        <v>-85.241460000000004</v>
      </c>
      <c r="F2374" s="1" t="s">
        <v>3822</v>
      </c>
      <c r="G2374" s="1">
        <v>4</v>
      </c>
      <c r="H2374" s="1" t="s">
        <v>24</v>
      </c>
      <c r="I2374" s="1" t="s">
        <v>22</v>
      </c>
      <c r="J2374" s="1">
        <v>2005</v>
      </c>
      <c r="K2374" s="1" t="s">
        <v>1358</v>
      </c>
      <c r="L2374" s="1" t="s">
        <v>24</v>
      </c>
      <c r="M2374" s="1" t="s">
        <v>3823</v>
      </c>
      <c r="N2374" s="1">
        <v>7</v>
      </c>
      <c r="O2374" s="1" t="s">
        <v>21</v>
      </c>
      <c r="P2374" s="1" t="s">
        <v>1084</v>
      </c>
      <c r="Q2374" s="1">
        <v>2018</v>
      </c>
      <c r="S2374" s="1" t="s">
        <v>21</v>
      </c>
      <c r="V2374" s="1" t="s">
        <v>1600</v>
      </c>
      <c r="W2374" s="1">
        <v>13.693160000000001</v>
      </c>
      <c r="X2374" s="1">
        <v>-85.241460000000004</v>
      </c>
    </row>
    <row r="2375" spans="1:24">
      <c r="A2375" s="1">
        <v>2374</v>
      </c>
      <c r="B2375" s="1" t="s">
        <v>1601</v>
      </c>
      <c r="C2375" s="1" t="s">
        <v>1080</v>
      </c>
      <c r="D2375" s="1">
        <v>12.20607</v>
      </c>
      <c r="E2375" s="1">
        <v>-83.924880000000002</v>
      </c>
      <c r="F2375" s="1" t="s">
        <v>3823</v>
      </c>
      <c r="G2375" s="1">
        <v>8</v>
      </c>
      <c r="H2375" s="1" t="s">
        <v>21</v>
      </c>
      <c r="I2375" s="1" t="s">
        <v>22</v>
      </c>
      <c r="J2375" s="1">
        <v>2005</v>
      </c>
      <c r="K2375" s="1" t="s">
        <v>1199</v>
      </c>
      <c r="L2375" s="1" t="s">
        <v>24</v>
      </c>
      <c r="M2375" s="1" t="s">
        <v>3823</v>
      </c>
      <c r="N2375" s="1">
        <v>8</v>
      </c>
      <c r="O2375" s="1" t="s">
        <v>21</v>
      </c>
      <c r="P2375" s="1" t="s">
        <v>25</v>
      </c>
      <c r="R2375" s="1" t="s">
        <v>1205</v>
      </c>
      <c r="S2375" s="1" t="s">
        <v>21</v>
      </c>
      <c r="V2375" s="1" t="s">
        <v>1601</v>
      </c>
      <c r="W2375" s="1">
        <v>12.20607</v>
      </c>
      <c r="X2375" s="1">
        <v>-83.924880000000002</v>
      </c>
    </row>
    <row r="2376" spans="1:24">
      <c r="A2376" s="1">
        <v>2375</v>
      </c>
      <c r="B2376" s="1" t="s">
        <v>1602</v>
      </c>
      <c r="C2376" s="1" t="s">
        <v>1080</v>
      </c>
      <c r="D2376" s="1">
        <v>13.692729999999999</v>
      </c>
      <c r="E2376" s="1">
        <v>-85.496600000000001</v>
      </c>
      <c r="F2376" s="1" t="s">
        <v>54</v>
      </c>
      <c r="G2376" s="1">
        <v>1</v>
      </c>
      <c r="H2376" s="1" t="s">
        <v>21</v>
      </c>
      <c r="I2376" s="1" t="s">
        <v>22</v>
      </c>
      <c r="J2376" s="1">
        <v>2005</v>
      </c>
      <c r="K2376" s="1" t="s">
        <v>1303</v>
      </c>
      <c r="L2376" s="1" t="s">
        <v>24</v>
      </c>
      <c r="M2376" s="1" t="s">
        <v>216</v>
      </c>
      <c r="O2376" s="1" t="s">
        <v>21</v>
      </c>
      <c r="P2376" s="1" t="s">
        <v>25</v>
      </c>
      <c r="Q2376" s="1">
        <v>2016</v>
      </c>
      <c r="R2376" s="1" t="s">
        <v>1587</v>
      </c>
      <c r="S2376" s="1" t="s">
        <v>21</v>
      </c>
      <c r="V2376" s="1" t="s">
        <v>1602</v>
      </c>
      <c r="W2376" s="1">
        <v>13.692729999999999</v>
      </c>
      <c r="X2376" s="1">
        <v>-85.496600000000001</v>
      </c>
    </row>
    <row r="2377" spans="1:24">
      <c r="A2377" s="1">
        <v>2376</v>
      </c>
      <c r="B2377" s="1" t="s">
        <v>1603</v>
      </c>
      <c r="C2377" s="1" t="s">
        <v>1080</v>
      </c>
      <c r="D2377" s="1">
        <v>12.205209999999999</v>
      </c>
      <c r="E2377" s="1">
        <v>-84.180409999999995</v>
      </c>
      <c r="F2377" s="1" t="s">
        <v>216</v>
      </c>
      <c r="H2377" s="1" t="s">
        <v>21</v>
      </c>
      <c r="I2377" s="1" t="s">
        <v>22</v>
      </c>
      <c r="J2377" s="1">
        <v>2005</v>
      </c>
      <c r="K2377" s="1" t="s">
        <v>1199</v>
      </c>
      <c r="L2377" s="1" t="s">
        <v>24</v>
      </c>
      <c r="M2377" s="1" t="s">
        <v>216</v>
      </c>
      <c r="O2377" s="1" t="s">
        <v>24</v>
      </c>
      <c r="P2377" s="1" t="s">
        <v>1091</v>
      </c>
      <c r="Q2377" s="1">
        <v>2018</v>
      </c>
      <c r="S2377" s="1" t="s">
        <v>24</v>
      </c>
      <c r="V2377" s="1" t="s">
        <v>1603</v>
      </c>
      <c r="W2377" s="1">
        <v>12.205209999999999</v>
      </c>
      <c r="X2377" s="1">
        <v>-84.180409999999995</v>
      </c>
    </row>
    <row r="2378" spans="1:24">
      <c r="A2378" s="1">
        <v>2377</v>
      </c>
      <c r="B2378" s="1" t="s">
        <v>1604</v>
      </c>
      <c r="C2378" s="1" t="s">
        <v>1080</v>
      </c>
      <c r="D2378" s="1">
        <v>11.39814</v>
      </c>
      <c r="E2378" s="1">
        <v>-84.052340000000001</v>
      </c>
      <c r="F2378" s="1" t="s">
        <v>3823</v>
      </c>
      <c r="G2378" s="1">
        <v>9</v>
      </c>
      <c r="H2378" s="1" t="s">
        <v>21</v>
      </c>
      <c r="I2378" s="1" t="s">
        <v>22</v>
      </c>
      <c r="J2378" s="1">
        <v>2005</v>
      </c>
      <c r="K2378" s="1" t="s">
        <v>1199</v>
      </c>
      <c r="L2378" s="1" t="s">
        <v>24</v>
      </c>
      <c r="M2378" s="1" t="s">
        <v>3822</v>
      </c>
      <c r="N2378" s="1">
        <v>6</v>
      </c>
      <c r="O2378" s="1" t="s">
        <v>61</v>
      </c>
      <c r="P2378" s="1" t="s">
        <v>1084</v>
      </c>
      <c r="Q2378" s="1">
        <v>2017</v>
      </c>
      <c r="S2378" s="1" t="s">
        <v>24</v>
      </c>
      <c r="V2378" s="1" t="s">
        <v>1604</v>
      </c>
      <c r="W2378" s="1">
        <v>11.39814</v>
      </c>
      <c r="X2378" s="1">
        <v>-84.052340000000001</v>
      </c>
    </row>
    <row r="2379" spans="1:24">
      <c r="A2379" s="1">
        <v>2378</v>
      </c>
      <c r="B2379" s="1" t="s">
        <v>1605</v>
      </c>
      <c r="C2379" s="1" t="s">
        <v>1080</v>
      </c>
      <c r="D2379" s="1">
        <v>13.69326</v>
      </c>
      <c r="E2379" s="1">
        <v>-85.751739999999998</v>
      </c>
      <c r="F2379" s="1" t="s">
        <v>3822</v>
      </c>
      <c r="G2379" s="1">
        <v>4</v>
      </c>
      <c r="H2379" s="1" t="s">
        <v>24</v>
      </c>
      <c r="I2379" s="1" t="s">
        <v>22</v>
      </c>
      <c r="J2379" s="1">
        <v>2003</v>
      </c>
      <c r="K2379" s="1" t="s">
        <v>1209</v>
      </c>
      <c r="L2379" s="1" t="s">
        <v>24</v>
      </c>
      <c r="M2379" s="1" t="s">
        <v>3822</v>
      </c>
      <c r="N2379" s="1">
        <v>6</v>
      </c>
      <c r="O2379" s="1" t="s">
        <v>24</v>
      </c>
      <c r="P2379" s="1" t="s">
        <v>1084</v>
      </c>
      <c r="Q2379" s="1">
        <v>2017</v>
      </c>
      <c r="S2379" s="1" t="s">
        <v>24</v>
      </c>
      <c r="V2379" s="1" t="s">
        <v>1605</v>
      </c>
      <c r="W2379" s="1">
        <v>13.69326</v>
      </c>
      <c r="X2379" s="1">
        <v>-85.751739999999998</v>
      </c>
    </row>
    <row r="2380" spans="1:24">
      <c r="A2380" s="1">
        <v>2379</v>
      </c>
      <c r="B2380" s="1" t="s">
        <v>1606</v>
      </c>
      <c r="C2380" s="1" t="s">
        <v>1080</v>
      </c>
      <c r="D2380" s="1">
        <v>12.20607</v>
      </c>
      <c r="E2380" s="1">
        <v>-84.434889999999996</v>
      </c>
      <c r="F2380" s="1" t="s">
        <v>3822</v>
      </c>
      <c r="G2380" s="1">
        <v>4</v>
      </c>
      <c r="H2380" s="1" t="s">
        <v>24</v>
      </c>
      <c r="I2380" s="1" t="s">
        <v>22</v>
      </c>
      <c r="J2380" s="1">
        <v>2003</v>
      </c>
      <c r="K2380" s="1" t="s">
        <v>1209</v>
      </c>
      <c r="L2380" s="1" t="s">
        <v>24</v>
      </c>
      <c r="M2380" s="1" t="s">
        <v>3822</v>
      </c>
      <c r="N2380" s="1">
        <v>6</v>
      </c>
      <c r="O2380" s="1" t="s">
        <v>21</v>
      </c>
      <c r="P2380" s="1" t="s">
        <v>25</v>
      </c>
      <c r="Q2380" s="1">
        <v>2015</v>
      </c>
      <c r="R2380" s="1" t="s">
        <v>1607</v>
      </c>
      <c r="S2380" s="1" t="s">
        <v>21</v>
      </c>
      <c r="V2380" s="1" t="s">
        <v>1606</v>
      </c>
      <c r="W2380" s="1">
        <v>12.20607</v>
      </c>
      <c r="X2380" s="1">
        <v>-84.434889999999996</v>
      </c>
    </row>
    <row r="2381" spans="1:24">
      <c r="A2381" s="1">
        <v>2380</v>
      </c>
      <c r="B2381" s="1" t="s">
        <v>1608</v>
      </c>
      <c r="C2381" s="1" t="s">
        <v>1080</v>
      </c>
      <c r="D2381" s="1">
        <v>13.607860000000001</v>
      </c>
      <c r="E2381" s="1">
        <v>-83.711839999999995</v>
      </c>
      <c r="F2381" s="1" t="s">
        <v>3822</v>
      </c>
      <c r="G2381" s="1">
        <v>5</v>
      </c>
      <c r="H2381" s="1" t="s">
        <v>24</v>
      </c>
      <c r="I2381" s="1" t="s">
        <v>22</v>
      </c>
      <c r="J2381" s="1">
        <v>2005</v>
      </c>
      <c r="K2381" s="1" t="s">
        <v>1228</v>
      </c>
      <c r="L2381" s="1" t="s">
        <v>24</v>
      </c>
      <c r="M2381" s="1" t="s">
        <v>3822</v>
      </c>
      <c r="N2381" s="1">
        <v>6</v>
      </c>
      <c r="O2381" s="1" t="s">
        <v>21</v>
      </c>
      <c r="P2381" s="1" t="s">
        <v>25</v>
      </c>
      <c r="Q2381" s="1">
        <v>2016</v>
      </c>
      <c r="R2381" s="1" t="s">
        <v>1609</v>
      </c>
      <c r="S2381" s="1" t="s">
        <v>21</v>
      </c>
      <c r="V2381" s="1" t="s">
        <v>1608</v>
      </c>
      <c r="W2381" s="1">
        <v>13.607860000000001</v>
      </c>
      <c r="X2381" s="1">
        <v>-83.711839999999995</v>
      </c>
    </row>
    <row r="2382" spans="1:24">
      <c r="A2382" s="1">
        <v>2381</v>
      </c>
      <c r="B2382" s="1" t="s">
        <v>1610</v>
      </c>
      <c r="C2382" s="1" t="s">
        <v>1080</v>
      </c>
      <c r="D2382" s="1">
        <v>12.20537</v>
      </c>
      <c r="E2382" s="1">
        <v>-84.690380000000005</v>
      </c>
      <c r="F2382" s="1" t="s">
        <v>3822</v>
      </c>
      <c r="G2382" s="1">
        <v>6</v>
      </c>
      <c r="H2382" s="1" t="s">
        <v>24</v>
      </c>
      <c r="I2382" s="1" t="s">
        <v>22</v>
      </c>
      <c r="J2382" s="1">
        <v>2003</v>
      </c>
      <c r="K2382" s="1" t="s">
        <v>1209</v>
      </c>
      <c r="L2382" s="1" t="s">
        <v>24</v>
      </c>
      <c r="M2382" s="1" t="s">
        <v>54</v>
      </c>
      <c r="N2382" s="1">
        <v>2</v>
      </c>
      <c r="O2382" s="1" t="s">
        <v>21</v>
      </c>
      <c r="P2382" s="1" t="s">
        <v>25</v>
      </c>
      <c r="Q2382" s="1">
        <v>2016</v>
      </c>
      <c r="R2382" s="1" t="s">
        <v>1232</v>
      </c>
      <c r="S2382" s="1" t="s">
        <v>21</v>
      </c>
      <c r="V2382" s="1" t="s">
        <v>1610</v>
      </c>
      <c r="W2382" s="1">
        <v>12.20537</v>
      </c>
      <c r="X2382" s="1">
        <v>-84.690380000000005</v>
      </c>
    </row>
    <row r="2383" spans="1:24">
      <c r="A2383" s="1">
        <v>2382</v>
      </c>
      <c r="B2383" s="1" t="s">
        <v>1611</v>
      </c>
      <c r="C2383" s="1" t="s">
        <v>1080</v>
      </c>
      <c r="D2383" s="1">
        <v>13.606909999999999</v>
      </c>
      <c r="E2383" s="1">
        <v>-83.966890000000006</v>
      </c>
      <c r="F2383" s="1" t="s">
        <v>695</v>
      </c>
      <c r="H2383" s="1" t="s">
        <v>24</v>
      </c>
      <c r="I2383" s="1" t="s">
        <v>22</v>
      </c>
      <c r="J2383" s="1">
        <v>2005</v>
      </c>
      <c r="K2383" s="1" t="s">
        <v>1358</v>
      </c>
      <c r="L2383" s="1" t="s">
        <v>24</v>
      </c>
      <c r="M2383" s="1" t="s">
        <v>695</v>
      </c>
      <c r="O2383" s="1" t="s">
        <v>24</v>
      </c>
      <c r="P2383" s="1" t="s">
        <v>25</v>
      </c>
      <c r="Q2383" s="1">
        <v>2015</v>
      </c>
      <c r="R2383" s="1" t="s">
        <v>1612</v>
      </c>
      <c r="S2383" s="1" t="s">
        <v>21</v>
      </c>
      <c r="V2383" s="1" t="s">
        <v>1611</v>
      </c>
      <c r="W2383" s="1">
        <v>13.606909999999999</v>
      </c>
      <c r="X2383" s="1">
        <v>-83.966890000000006</v>
      </c>
    </row>
    <row r="2384" spans="1:24">
      <c r="A2384" s="1">
        <v>2383</v>
      </c>
      <c r="B2384" s="1" t="s">
        <v>1613</v>
      </c>
      <c r="C2384" s="1" t="s">
        <v>1080</v>
      </c>
      <c r="D2384" s="1">
        <v>13.60797</v>
      </c>
      <c r="E2384" s="1">
        <v>-84.221919999999997</v>
      </c>
      <c r="F2384" s="1" t="s">
        <v>3824</v>
      </c>
      <c r="G2384" s="1">
        <v>5</v>
      </c>
      <c r="H2384" s="1" t="s">
        <v>24</v>
      </c>
      <c r="I2384" s="1" t="s">
        <v>22</v>
      </c>
      <c r="J2384" s="1">
        <v>2003</v>
      </c>
      <c r="K2384" s="1" t="s">
        <v>1209</v>
      </c>
      <c r="L2384" s="1" t="s">
        <v>24</v>
      </c>
      <c r="M2384" s="1" t="s">
        <v>3824</v>
      </c>
      <c r="N2384" s="1">
        <v>4</v>
      </c>
      <c r="O2384" s="1" t="s">
        <v>21</v>
      </c>
      <c r="P2384" s="1" t="s">
        <v>25</v>
      </c>
      <c r="Q2384" s="1">
        <v>2016</v>
      </c>
      <c r="R2384" s="1" t="s">
        <v>1614</v>
      </c>
      <c r="S2384" s="1" t="s">
        <v>21</v>
      </c>
      <c r="V2384" s="1" t="s">
        <v>1613</v>
      </c>
      <c r="W2384" s="1">
        <v>13.60797</v>
      </c>
      <c r="X2384" s="1">
        <v>-84.221919999999997</v>
      </c>
    </row>
    <row r="2385" spans="1:25">
      <c r="A2385" s="1">
        <v>2384</v>
      </c>
      <c r="B2385" s="1" t="s">
        <v>1615</v>
      </c>
      <c r="C2385" s="1" t="s">
        <v>1080</v>
      </c>
      <c r="D2385" s="1">
        <v>11.101050000000001</v>
      </c>
      <c r="E2385" s="1">
        <v>-84.264099999999999</v>
      </c>
      <c r="F2385" s="1" t="s">
        <v>3822</v>
      </c>
      <c r="G2385" s="1">
        <v>4</v>
      </c>
      <c r="H2385" s="1" t="s">
        <v>21</v>
      </c>
      <c r="I2385" s="1" t="s">
        <v>22</v>
      </c>
      <c r="J2385" s="1">
        <v>2005</v>
      </c>
      <c r="K2385" s="1" t="s">
        <v>1199</v>
      </c>
      <c r="L2385" s="1" t="s">
        <v>24</v>
      </c>
      <c r="M2385" s="1" t="s">
        <v>54</v>
      </c>
      <c r="N2385" s="1">
        <v>2</v>
      </c>
      <c r="O2385" s="1" t="s">
        <v>21</v>
      </c>
      <c r="P2385" s="1" t="s">
        <v>25</v>
      </c>
      <c r="Q2385" s="1">
        <v>2016</v>
      </c>
      <c r="R2385" s="1" t="s">
        <v>1320</v>
      </c>
      <c r="S2385" s="1" t="s">
        <v>21</v>
      </c>
      <c r="V2385" s="1" t="s">
        <v>1615</v>
      </c>
      <c r="W2385" s="1">
        <v>11.101050000000001</v>
      </c>
      <c r="X2385" s="1">
        <v>-84.264099999999999</v>
      </c>
    </row>
    <row r="2386" spans="1:25">
      <c r="A2386" s="1">
        <v>2385</v>
      </c>
      <c r="B2386" s="1" t="s">
        <v>1616</v>
      </c>
      <c r="C2386" s="1" t="s">
        <v>1080</v>
      </c>
      <c r="D2386" s="1">
        <v>12.758509999999999</v>
      </c>
      <c r="E2386" s="1">
        <v>-84.944559999999996</v>
      </c>
      <c r="F2386" s="1" t="s">
        <v>3822</v>
      </c>
      <c r="G2386" s="1">
        <v>4</v>
      </c>
      <c r="H2386" s="1" t="s">
        <v>21</v>
      </c>
      <c r="I2386" s="1" t="s">
        <v>22</v>
      </c>
      <c r="J2386" s="1">
        <v>2005</v>
      </c>
      <c r="K2386" s="1" t="s">
        <v>1303</v>
      </c>
      <c r="L2386" s="1" t="s">
        <v>24</v>
      </c>
      <c r="M2386" s="1" t="s">
        <v>216</v>
      </c>
      <c r="O2386" s="1" t="s">
        <v>21</v>
      </c>
      <c r="P2386" s="1" t="s">
        <v>25</v>
      </c>
      <c r="Q2386" s="1">
        <v>2016</v>
      </c>
      <c r="R2386" s="1" t="s">
        <v>1352</v>
      </c>
      <c r="S2386" s="1" t="s">
        <v>21</v>
      </c>
      <c r="V2386" s="1" t="s">
        <v>1616</v>
      </c>
      <c r="W2386" s="1">
        <v>12.758509999999999</v>
      </c>
      <c r="X2386" s="1">
        <v>-84.944559999999996</v>
      </c>
    </row>
    <row r="2387" spans="1:25">
      <c r="A2387" s="1">
        <v>2386</v>
      </c>
      <c r="B2387" s="1" t="s">
        <v>1617</v>
      </c>
      <c r="C2387" s="1" t="s">
        <v>1080</v>
      </c>
      <c r="D2387" s="1">
        <v>13.607189999999999</v>
      </c>
      <c r="E2387" s="1">
        <v>-84.476969999999994</v>
      </c>
      <c r="F2387" s="1" t="s">
        <v>3822</v>
      </c>
      <c r="G2387" s="1">
        <v>4</v>
      </c>
      <c r="H2387" s="1" t="s">
        <v>21</v>
      </c>
      <c r="I2387" s="1" t="s">
        <v>22</v>
      </c>
      <c r="J2387" s="1">
        <v>2005</v>
      </c>
      <c r="K2387" s="1" t="s">
        <v>1303</v>
      </c>
      <c r="L2387" s="1" t="s">
        <v>24</v>
      </c>
      <c r="M2387" s="1" t="s">
        <v>686</v>
      </c>
      <c r="O2387" s="1" t="s">
        <v>21</v>
      </c>
      <c r="P2387" s="1" t="s">
        <v>1084</v>
      </c>
      <c r="Q2387" s="1">
        <v>2017</v>
      </c>
      <c r="S2387" s="1" t="s">
        <v>21</v>
      </c>
      <c r="V2387" s="1" t="s">
        <v>1617</v>
      </c>
      <c r="W2387" s="1">
        <v>13.607189999999999</v>
      </c>
      <c r="X2387" s="1">
        <v>-84.476969999999994</v>
      </c>
    </row>
    <row r="2388" spans="1:25">
      <c r="A2388" s="1">
        <v>2387</v>
      </c>
      <c r="B2388" s="1" t="s">
        <v>1618</v>
      </c>
      <c r="C2388" s="1" t="s">
        <v>1080</v>
      </c>
      <c r="D2388" s="1">
        <v>13.60807</v>
      </c>
      <c r="E2388" s="1">
        <v>-84.732010000000002</v>
      </c>
      <c r="F2388" s="1" t="s">
        <v>3822</v>
      </c>
      <c r="G2388" s="1">
        <v>3</v>
      </c>
      <c r="H2388" s="1" t="s">
        <v>21</v>
      </c>
      <c r="I2388" s="1" t="s">
        <v>22</v>
      </c>
      <c r="J2388" s="1">
        <v>2005</v>
      </c>
      <c r="K2388" s="1" t="s">
        <v>1303</v>
      </c>
      <c r="L2388" s="1" t="s">
        <v>24</v>
      </c>
      <c r="M2388" s="1" t="s">
        <v>686</v>
      </c>
      <c r="O2388" s="1" t="s">
        <v>21</v>
      </c>
      <c r="P2388" s="1" t="s">
        <v>1098</v>
      </c>
      <c r="Q2388" s="1">
        <v>2016</v>
      </c>
      <c r="R2388" s="1" t="s">
        <v>1619</v>
      </c>
      <c r="S2388" s="1" t="s">
        <v>21</v>
      </c>
      <c r="V2388" s="1" t="s">
        <v>1618</v>
      </c>
      <c r="W2388" s="1">
        <v>13.60807</v>
      </c>
      <c r="X2388" s="1">
        <v>-84.732010000000002</v>
      </c>
    </row>
    <row r="2389" spans="1:25">
      <c r="A2389" s="1">
        <v>2388</v>
      </c>
      <c r="B2389" s="1" t="s">
        <v>1620</v>
      </c>
      <c r="C2389" s="1" t="s">
        <v>1080</v>
      </c>
      <c r="D2389" s="1">
        <v>13.607469999999999</v>
      </c>
      <c r="E2389" s="1">
        <v>-84.987049999999996</v>
      </c>
      <c r="F2389" s="1" t="s">
        <v>216</v>
      </c>
      <c r="H2389" s="1" t="s">
        <v>21</v>
      </c>
      <c r="I2389" s="1" t="s">
        <v>22</v>
      </c>
      <c r="J2389" s="1">
        <v>2005</v>
      </c>
      <c r="K2389" s="1" t="s">
        <v>1303</v>
      </c>
      <c r="L2389" s="1" t="s">
        <v>24</v>
      </c>
      <c r="M2389" s="1" t="s">
        <v>3822</v>
      </c>
      <c r="N2389" s="1">
        <v>4</v>
      </c>
      <c r="O2389" s="1" t="s">
        <v>21</v>
      </c>
      <c r="P2389" s="1" t="s">
        <v>25</v>
      </c>
      <c r="Q2389" s="1">
        <v>2016</v>
      </c>
      <c r="R2389" s="1" t="s">
        <v>1621</v>
      </c>
      <c r="S2389" s="1" t="s">
        <v>21</v>
      </c>
      <c r="V2389" s="1" t="s">
        <v>1620</v>
      </c>
      <c r="W2389" s="1">
        <v>13.607469999999999</v>
      </c>
      <c r="X2389" s="1">
        <v>-84.987049999999996</v>
      </c>
    </row>
    <row r="2390" spans="1:25">
      <c r="A2390" s="1">
        <v>2389</v>
      </c>
      <c r="B2390" s="1" t="s">
        <v>1622</v>
      </c>
      <c r="C2390" s="1" t="s">
        <v>1080</v>
      </c>
      <c r="D2390" s="1">
        <v>13.608169999999999</v>
      </c>
      <c r="E2390" s="1">
        <v>-85.242090000000005</v>
      </c>
      <c r="F2390" s="1" t="s">
        <v>54</v>
      </c>
      <c r="G2390" s="1">
        <v>2</v>
      </c>
      <c r="H2390" s="1" t="s">
        <v>21</v>
      </c>
      <c r="I2390" s="1" t="s">
        <v>22</v>
      </c>
      <c r="J2390" s="1">
        <v>2005</v>
      </c>
      <c r="K2390" s="1" t="s">
        <v>1303</v>
      </c>
      <c r="L2390" s="1" t="s">
        <v>24</v>
      </c>
      <c r="M2390" s="1" t="s">
        <v>3822</v>
      </c>
      <c r="N2390" s="1">
        <v>3</v>
      </c>
      <c r="O2390" s="1" t="s">
        <v>21</v>
      </c>
      <c r="P2390" s="1" t="s">
        <v>25</v>
      </c>
      <c r="Q2390" s="1">
        <v>2016</v>
      </c>
      <c r="R2390" s="1" t="s">
        <v>1623</v>
      </c>
      <c r="S2390" s="1" t="s">
        <v>21</v>
      </c>
      <c r="V2390" s="1" t="s">
        <v>1622</v>
      </c>
      <c r="W2390" s="1">
        <v>13.608169999999999</v>
      </c>
      <c r="X2390" s="1">
        <v>-85.242090000000005</v>
      </c>
    </row>
    <row r="2391" spans="1:25">
      <c r="A2391" s="1">
        <v>2390</v>
      </c>
      <c r="B2391" s="1" t="s">
        <v>1624</v>
      </c>
      <c r="C2391" s="1" t="s">
        <v>1080</v>
      </c>
      <c r="D2391" s="1">
        <v>13.60774</v>
      </c>
      <c r="E2391" s="1">
        <v>-85.497140000000002</v>
      </c>
      <c r="F2391" s="1" t="s">
        <v>3822</v>
      </c>
      <c r="G2391" s="1">
        <v>3</v>
      </c>
      <c r="H2391" s="1" t="s">
        <v>24</v>
      </c>
      <c r="I2391" s="1" t="s">
        <v>22</v>
      </c>
      <c r="J2391" s="1">
        <v>2005</v>
      </c>
      <c r="K2391" s="1" t="s">
        <v>1303</v>
      </c>
      <c r="L2391" s="1" t="s">
        <v>24</v>
      </c>
      <c r="M2391" s="1" t="s">
        <v>54</v>
      </c>
      <c r="N2391" s="1">
        <v>2</v>
      </c>
      <c r="O2391" s="1" t="s">
        <v>21</v>
      </c>
      <c r="P2391" s="1" t="s">
        <v>25</v>
      </c>
      <c r="Q2391" s="1">
        <v>2016</v>
      </c>
      <c r="R2391" s="1" t="s">
        <v>1625</v>
      </c>
      <c r="S2391" s="1" t="s">
        <v>21</v>
      </c>
      <c r="V2391" s="1" t="s">
        <v>1624</v>
      </c>
      <c r="W2391" s="1">
        <v>13.60774</v>
      </c>
      <c r="X2391" s="1">
        <v>-85.497140000000002</v>
      </c>
    </row>
    <row r="2392" spans="1:25">
      <c r="A2392" s="1">
        <v>2391</v>
      </c>
      <c r="B2392" s="1" t="s">
        <v>1626</v>
      </c>
      <c r="C2392" s="1" t="s">
        <v>1080</v>
      </c>
      <c r="D2392" s="1">
        <v>13.608269999999999</v>
      </c>
      <c r="E2392" s="1">
        <v>-85.752189999999999</v>
      </c>
      <c r="F2392" s="1" t="s">
        <v>690</v>
      </c>
      <c r="G2392" s="1">
        <v>5</v>
      </c>
      <c r="H2392" s="1" t="s">
        <v>21</v>
      </c>
      <c r="I2392" s="1" t="s">
        <v>22</v>
      </c>
      <c r="J2392" s="1">
        <v>2005</v>
      </c>
      <c r="K2392" s="1" t="s">
        <v>1303</v>
      </c>
      <c r="L2392" s="1" t="s">
        <v>24</v>
      </c>
      <c r="M2392" s="1" t="s">
        <v>690</v>
      </c>
      <c r="N2392" s="1">
        <v>6</v>
      </c>
      <c r="O2392" s="1" t="s">
        <v>21</v>
      </c>
      <c r="P2392" s="1" t="s">
        <v>25</v>
      </c>
      <c r="Q2392" s="1">
        <v>2016</v>
      </c>
      <c r="R2392" s="1" t="s">
        <v>1450</v>
      </c>
      <c r="S2392" s="1" t="s">
        <v>21</v>
      </c>
      <c r="V2392" s="1" t="s">
        <v>1626</v>
      </c>
      <c r="W2392" s="1">
        <v>13.608269999999999</v>
      </c>
      <c r="X2392" s="1">
        <v>-85.752189999999999</v>
      </c>
    </row>
    <row r="2393" spans="1:25">
      <c r="A2393" s="1">
        <v>2392</v>
      </c>
      <c r="B2393" s="1" t="s">
        <v>1627</v>
      </c>
      <c r="C2393" s="1" t="s">
        <v>1080</v>
      </c>
      <c r="D2393" s="1">
        <v>12.120950000000001</v>
      </c>
      <c r="E2393" s="1">
        <v>-83.75385</v>
      </c>
      <c r="F2393" s="1" t="s">
        <v>3823</v>
      </c>
      <c r="G2393" s="1">
        <v>8</v>
      </c>
      <c r="H2393" s="1" t="s">
        <v>21</v>
      </c>
      <c r="I2393" s="1" t="s">
        <v>22</v>
      </c>
      <c r="J2393" s="1">
        <v>2005</v>
      </c>
      <c r="K2393" s="1" t="s">
        <v>1199</v>
      </c>
      <c r="L2393" s="1" t="s">
        <v>24</v>
      </c>
      <c r="M2393" s="1" t="s">
        <v>3823</v>
      </c>
      <c r="N2393" s="1">
        <v>7</v>
      </c>
      <c r="O2393" s="1" t="s">
        <v>21</v>
      </c>
      <c r="P2393" s="1" t="s">
        <v>25</v>
      </c>
      <c r="Q2393" s="1">
        <v>2016</v>
      </c>
      <c r="R2393" s="1" t="s">
        <v>1628</v>
      </c>
      <c r="S2393" s="1" t="s">
        <v>21</v>
      </c>
      <c r="V2393" s="1" t="s">
        <v>1627</v>
      </c>
      <c r="W2393" s="1">
        <v>12.120950000000001</v>
      </c>
      <c r="X2393" s="1">
        <v>-83.75385</v>
      </c>
    </row>
    <row r="2394" spans="1:25">
      <c r="A2394" s="1">
        <v>2393</v>
      </c>
      <c r="B2394" s="1" t="s">
        <v>1629</v>
      </c>
      <c r="C2394" s="1" t="s">
        <v>1080</v>
      </c>
      <c r="D2394" s="1">
        <v>11.39744</v>
      </c>
      <c r="E2394" s="1">
        <v>-84.307379999999995</v>
      </c>
      <c r="F2394" s="1" t="s">
        <v>54</v>
      </c>
      <c r="G2394" s="1">
        <v>2</v>
      </c>
      <c r="H2394" s="1" t="s">
        <v>21</v>
      </c>
      <c r="I2394" s="1" t="s">
        <v>22</v>
      </c>
      <c r="J2394" s="1">
        <v>2005</v>
      </c>
      <c r="K2394" s="1" t="s">
        <v>1199</v>
      </c>
      <c r="L2394" s="1" t="s">
        <v>24</v>
      </c>
      <c r="M2394" s="1" t="s">
        <v>54</v>
      </c>
      <c r="N2394" s="1">
        <v>2</v>
      </c>
      <c r="O2394" s="1" t="s">
        <v>21</v>
      </c>
      <c r="P2394" s="1" t="s">
        <v>25</v>
      </c>
      <c r="Q2394" s="1">
        <v>2016</v>
      </c>
      <c r="R2394" s="1" t="s">
        <v>1314</v>
      </c>
      <c r="S2394" s="1" t="s">
        <v>21</v>
      </c>
      <c r="V2394" s="1" t="s">
        <v>1629</v>
      </c>
      <c r="W2394" s="1">
        <v>11.39744</v>
      </c>
      <c r="X2394" s="1">
        <v>-84.307379999999995</v>
      </c>
    </row>
    <row r="2395" spans="1:25">
      <c r="A2395" s="1">
        <v>2394</v>
      </c>
      <c r="B2395" s="1" t="s">
        <v>1630</v>
      </c>
      <c r="C2395" s="1" t="s">
        <v>1080</v>
      </c>
      <c r="D2395" s="1">
        <v>12.67352</v>
      </c>
      <c r="E2395" s="1">
        <v>-84.944559999999996</v>
      </c>
      <c r="F2395" s="1" t="s">
        <v>54</v>
      </c>
      <c r="G2395" s="1">
        <v>2</v>
      </c>
      <c r="H2395" s="1" t="s">
        <v>21</v>
      </c>
      <c r="I2395" s="1" t="s">
        <v>22</v>
      </c>
      <c r="J2395" s="1">
        <v>2003</v>
      </c>
      <c r="K2395" s="1" t="s">
        <v>1209</v>
      </c>
      <c r="L2395" s="1" t="s">
        <v>24</v>
      </c>
      <c r="M2395" s="1" t="s">
        <v>223</v>
      </c>
      <c r="O2395" s="1" t="s">
        <v>21</v>
      </c>
      <c r="P2395" s="1" t="s">
        <v>25</v>
      </c>
      <c r="Q2395" s="1">
        <v>2016</v>
      </c>
      <c r="R2395" s="1" t="s">
        <v>1352</v>
      </c>
      <c r="S2395" s="1" t="s">
        <v>21</v>
      </c>
      <c r="V2395" s="1" t="s">
        <v>1630</v>
      </c>
      <c r="W2395" s="1">
        <v>12.67352</v>
      </c>
      <c r="X2395" s="1">
        <v>-84.944559999999996</v>
      </c>
      <c r="Y2395" s="1" t="s">
        <v>3874</v>
      </c>
    </row>
    <row r="2396" spans="1:25">
      <c r="A2396" s="1">
        <v>2395</v>
      </c>
      <c r="B2396" s="1" t="s">
        <v>1631</v>
      </c>
      <c r="C2396" s="1" t="s">
        <v>1080</v>
      </c>
      <c r="D2396" s="1">
        <v>13.52182</v>
      </c>
      <c r="E2396" s="1">
        <v>-83.795770000000005</v>
      </c>
      <c r="F2396" s="1" t="s">
        <v>216</v>
      </c>
      <c r="H2396" s="1" t="s">
        <v>21</v>
      </c>
      <c r="I2396" s="1" t="s">
        <v>22</v>
      </c>
      <c r="J2396" s="1">
        <v>2005</v>
      </c>
      <c r="K2396" s="1" t="s">
        <v>1202</v>
      </c>
      <c r="L2396" s="1" t="s">
        <v>24</v>
      </c>
      <c r="M2396" s="1" t="s">
        <v>54</v>
      </c>
      <c r="N2396" s="1">
        <v>2</v>
      </c>
      <c r="O2396" s="1" t="s">
        <v>21</v>
      </c>
      <c r="P2396" s="1" t="s">
        <v>25</v>
      </c>
      <c r="Q2396" s="1">
        <v>2016</v>
      </c>
      <c r="R2396" s="1" t="s">
        <v>1609</v>
      </c>
      <c r="S2396" s="1" t="s">
        <v>21</v>
      </c>
      <c r="V2396" s="1" t="s">
        <v>1631</v>
      </c>
      <c r="W2396" s="1">
        <v>13.52182</v>
      </c>
      <c r="X2396" s="1">
        <v>-83.795770000000005</v>
      </c>
    </row>
    <row r="2397" spans="1:25">
      <c r="A2397" s="1">
        <v>2396</v>
      </c>
      <c r="B2397" s="1" t="s">
        <v>1632</v>
      </c>
      <c r="C2397" s="1" t="s">
        <v>1080</v>
      </c>
      <c r="D2397" s="1">
        <v>12.12007</v>
      </c>
      <c r="E2397" s="1">
        <v>-84.009529999999998</v>
      </c>
      <c r="F2397" s="1" t="s">
        <v>3823</v>
      </c>
      <c r="G2397" s="1">
        <v>9</v>
      </c>
      <c r="H2397" s="1" t="s">
        <v>21</v>
      </c>
      <c r="I2397" s="1" t="s">
        <v>22</v>
      </c>
      <c r="J2397" s="1">
        <v>2005</v>
      </c>
      <c r="K2397" s="1" t="s">
        <v>1199</v>
      </c>
      <c r="L2397" s="1" t="s">
        <v>24</v>
      </c>
      <c r="M2397" s="1" t="s">
        <v>3822</v>
      </c>
      <c r="N2397" s="1">
        <v>5</v>
      </c>
      <c r="O2397" s="1" t="s">
        <v>21</v>
      </c>
      <c r="P2397" s="1" t="s">
        <v>1084</v>
      </c>
      <c r="Q2397" s="1">
        <v>2017</v>
      </c>
      <c r="S2397" s="1" t="s">
        <v>21</v>
      </c>
      <c r="V2397" s="1" t="s">
        <v>1632</v>
      </c>
      <c r="W2397" s="1">
        <v>12.12007</v>
      </c>
      <c r="X2397" s="1">
        <v>-84.009529999999998</v>
      </c>
    </row>
    <row r="2398" spans="1:25">
      <c r="A2398" s="1">
        <v>2397</v>
      </c>
      <c r="B2398" s="1" t="s">
        <v>1633</v>
      </c>
      <c r="C2398" s="1" t="s">
        <v>1080</v>
      </c>
      <c r="D2398" s="1">
        <v>13.522930000000001</v>
      </c>
      <c r="E2398" s="1">
        <v>-84.050889999999995</v>
      </c>
      <c r="F2398" s="1" t="s">
        <v>695</v>
      </c>
      <c r="H2398" s="1" t="s">
        <v>21</v>
      </c>
      <c r="I2398" s="1" t="s">
        <v>22</v>
      </c>
      <c r="J2398" s="1">
        <v>2005</v>
      </c>
      <c r="K2398" s="1" t="s">
        <v>1303</v>
      </c>
      <c r="L2398" s="1" t="s">
        <v>24</v>
      </c>
      <c r="M2398" s="1" t="s">
        <v>695</v>
      </c>
      <c r="O2398" s="1" t="s">
        <v>21</v>
      </c>
      <c r="P2398" s="1" t="s">
        <v>25</v>
      </c>
      <c r="Q2398" s="1">
        <v>2016</v>
      </c>
      <c r="R2398" s="1" t="s">
        <v>1634</v>
      </c>
      <c r="S2398" s="1" t="s">
        <v>21</v>
      </c>
      <c r="V2398" s="1" t="s">
        <v>1633</v>
      </c>
      <c r="W2398" s="1">
        <v>13.522930000000001</v>
      </c>
      <c r="X2398" s="1">
        <v>-84.050889999999995</v>
      </c>
    </row>
    <row r="2399" spans="1:25">
      <c r="A2399" s="1">
        <v>2398</v>
      </c>
      <c r="B2399" s="1" t="s">
        <v>1635</v>
      </c>
      <c r="C2399" s="1" t="s">
        <v>1080</v>
      </c>
      <c r="D2399" s="1">
        <v>12.120990000000001</v>
      </c>
      <c r="E2399" s="1">
        <v>-84.264020000000002</v>
      </c>
      <c r="F2399" s="1" t="s">
        <v>54</v>
      </c>
      <c r="G2399" s="1">
        <v>2</v>
      </c>
      <c r="H2399" s="1" t="s">
        <v>21</v>
      </c>
      <c r="I2399" s="1" t="s">
        <v>22</v>
      </c>
      <c r="J2399" s="1">
        <v>2005</v>
      </c>
      <c r="K2399" s="1" t="s">
        <v>1199</v>
      </c>
      <c r="L2399" s="1" t="s">
        <v>24</v>
      </c>
      <c r="M2399" s="1" t="s">
        <v>54</v>
      </c>
      <c r="O2399" s="1" t="s">
        <v>21</v>
      </c>
      <c r="P2399" s="1" t="s">
        <v>25</v>
      </c>
      <c r="Q2399" s="1">
        <v>2016</v>
      </c>
      <c r="R2399" s="1" t="s">
        <v>1636</v>
      </c>
      <c r="S2399" s="1" t="s">
        <v>21</v>
      </c>
      <c r="V2399" s="1" t="s">
        <v>1635</v>
      </c>
      <c r="W2399" s="1">
        <v>12.120990000000001</v>
      </c>
      <c r="X2399" s="1">
        <v>-84.264020000000002</v>
      </c>
    </row>
    <row r="2400" spans="1:25">
      <c r="A2400" s="1">
        <v>2399</v>
      </c>
      <c r="B2400" s="1" t="s">
        <v>1637</v>
      </c>
      <c r="C2400" s="1" t="s">
        <v>1080</v>
      </c>
      <c r="D2400" s="1">
        <v>13.5221</v>
      </c>
      <c r="E2400" s="1">
        <v>-84.306030000000007</v>
      </c>
      <c r="F2400" s="1" t="s">
        <v>3822</v>
      </c>
      <c r="G2400" s="1">
        <v>3</v>
      </c>
      <c r="H2400" s="1" t="s">
        <v>24</v>
      </c>
      <c r="I2400" s="1" t="s">
        <v>22</v>
      </c>
      <c r="J2400" s="1">
        <v>2005</v>
      </c>
      <c r="K2400" s="1" t="s">
        <v>1638</v>
      </c>
      <c r="L2400" s="1" t="s">
        <v>24</v>
      </c>
      <c r="M2400" s="1" t="s">
        <v>216</v>
      </c>
      <c r="O2400" s="1" t="s">
        <v>21</v>
      </c>
      <c r="P2400" s="1" t="s">
        <v>25</v>
      </c>
      <c r="Q2400" s="1">
        <v>2016</v>
      </c>
      <c r="R2400" s="1" t="s">
        <v>1614</v>
      </c>
      <c r="S2400" s="1" t="s">
        <v>21</v>
      </c>
      <c r="V2400" s="1" t="s">
        <v>1637</v>
      </c>
      <c r="W2400" s="1">
        <v>13.5221</v>
      </c>
      <c r="X2400" s="1">
        <v>-84.306030000000007</v>
      </c>
    </row>
    <row r="2401" spans="1:25">
      <c r="A2401" s="1">
        <v>2400</v>
      </c>
      <c r="B2401" s="1" t="s">
        <v>1639</v>
      </c>
      <c r="C2401" s="1" t="s">
        <v>1080</v>
      </c>
      <c r="D2401" s="1">
        <v>12.12027</v>
      </c>
      <c r="E2401" s="1">
        <v>-84.519660000000002</v>
      </c>
      <c r="F2401" s="1" t="s">
        <v>3822</v>
      </c>
      <c r="G2401" s="1">
        <v>3</v>
      </c>
      <c r="H2401" s="1" t="s">
        <v>24</v>
      </c>
      <c r="I2401" s="1" t="s">
        <v>22</v>
      </c>
      <c r="J2401" s="1">
        <v>2005</v>
      </c>
      <c r="K2401" s="1" t="s">
        <v>1303</v>
      </c>
      <c r="L2401" s="1" t="s">
        <v>24</v>
      </c>
      <c r="M2401" s="1" t="s">
        <v>54</v>
      </c>
      <c r="N2401" s="1">
        <v>1</v>
      </c>
      <c r="O2401" s="1" t="s">
        <v>21</v>
      </c>
      <c r="P2401" s="1" t="s">
        <v>25</v>
      </c>
      <c r="Q2401" s="1">
        <v>2016</v>
      </c>
      <c r="R2401" s="1" t="s">
        <v>1640</v>
      </c>
      <c r="S2401" s="1" t="s">
        <v>21</v>
      </c>
      <c r="V2401" s="1" t="s">
        <v>1639</v>
      </c>
      <c r="W2401" s="1">
        <v>12.12027</v>
      </c>
      <c r="X2401" s="1">
        <v>-84.519660000000002</v>
      </c>
    </row>
    <row r="2402" spans="1:25">
      <c r="A2402" s="1">
        <v>2401</v>
      </c>
      <c r="B2402" s="1" t="s">
        <v>1641</v>
      </c>
      <c r="C2402" s="1" t="s">
        <v>1080</v>
      </c>
      <c r="D2402" s="1">
        <v>13.52304</v>
      </c>
      <c r="E2402" s="1">
        <v>-84.561149999999998</v>
      </c>
      <c r="F2402" s="1" t="s">
        <v>3822</v>
      </c>
      <c r="G2402" s="1">
        <v>3</v>
      </c>
      <c r="H2402" s="1" t="s">
        <v>24</v>
      </c>
      <c r="I2402" s="1" t="s">
        <v>22</v>
      </c>
      <c r="J2402" s="1">
        <v>2005</v>
      </c>
      <c r="K2402" s="1" t="s">
        <v>1303</v>
      </c>
      <c r="L2402" s="1" t="s">
        <v>24</v>
      </c>
      <c r="M2402" s="1" t="s">
        <v>216</v>
      </c>
      <c r="O2402" s="1" t="s">
        <v>21</v>
      </c>
      <c r="P2402" s="1" t="s">
        <v>25</v>
      </c>
      <c r="Q2402" s="1">
        <v>2016</v>
      </c>
      <c r="R2402" s="1" t="s">
        <v>1642</v>
      </c>
      <c r="S2402" s="1" t="s">
        <v>21</v>
      </c>
      <c r="V2402" s="1" t="s">
        <v>1641</v>
      </c>
      <c r="W2402" s="1">
        <v>13.52304</v>
      </c>
      <c r="X2402" s="1">
        <v>-84.561149999999998</v>
      </c>
    </row>
    <row r="2403" spans="1:25">
      <c r="A2403" s="1">
        <v>2402</v>
      </c>
      <c r="B2403" s="1" t="s">
        <v>1643</v>
      </c>
      <c r="C2403" s="1" t="s">
        <v>1080</v>
      </c>
      <c r="D2403" s="1">
        <v>13.52238</v>
      </c>
      <c r="E2403" s="1">
        <v>-84.816289999999995</v>
      </c>
      <c r="F2403" s="1" t="s">
        <v>3822</v>
      </c>
      <c r="G2403" s="1">
        <v>3</v>
      </c>
      <c r="H2403" s="1" t="s">
        <v>24</v>
      </c>
      <c r="I2403" s="1" t="s">
        <v>22</v>
      </c>
      <c r="J2403" s="1">
        <v>2005</v>
      </c>
      <c r="K2403" s="1" t="s">
        <v>1228</v>
      </c>
      <c r="L2403" s="1" t="s">
        <v>24</v>
      </c>
      <c r="M2403" s="1" t="s">
        <v>3822</v>
      </c>
      <c r="N2403" s="1">
        <v>3</v>
      </c>
      <c r="O2403" s="1" t="s">
        <v>21</v>
      </c>
      <c r="P2403" s="1" t="s">
        <v>25</v>
      </c>
      <c r="Q2403" s="1">
        <v>2016</v>
      </c>
      <c r="R2403" s="1" t="s">
        <v>1621</v>
      </c>
      <c r="S2403" s="1" t="s">
        <v>21</v>
      </c>
      <c r="V2403" s="1" t="s">
        <v>1643</v>
      </c>
      <c r="W2403" s="1">
        <v>13.52238</v>
      </c>
      <c r="X2403" s="1">
        <v>-84.816289999999995</v>
      </c>
    </row>
    <row r="2404" spans="1:25">
      <c r="A2404" s="1">
        <v>2403</v>
      </c>
      <c r="B2404" s="1" t="s">
        <v>1644</v>
      </c>
      <c r="C2404" s="1" t="s">
        <v>1080</v>
      </c>
      <c r="D2404" s="1">
        <v>13.52257</v>
      </c>
      <c r="E2404" s="1">
        <v>-85.156459999999996</v>
      </c>
      <c r="F2404" s="1" t="s">
        <v>3822</v>
      </c>
      <c r="G2404" s="1">
        <v>6</v>
      </c>
      <c r="H2404" s="1" t="s">
        <v>21</v>
      </c>
      <c r="I2404" s="1" t="s">
        <v>22</v>
      </c>
      <c r="J2404" s="1">
        <v>2005</v>
      </c>
      <c r="K2404" s="1" t="s">
        <v>1228</v>
      </c>
      <c r="L2404" s="1" t="s">
        <v>24</v>
      </c>
      <c r="M2404" s="1" t="s">
        <v>3822</v>
      </c>
      <c r="N2404" s="1">
        <v>3</v>
      </c>
      <c r="O2404" s="1" t="s">
        <v>21</v>
      </c>
      <c r="P2404" s="1" t="s">
        <v>25</v>
      </c>
      <c r="Q2404" s="1">
        <v>2016</v>
      </c>
      <c r="R2404" s="1" t="s">
        <v>1645</v>
      </c>
      <c r="S2404" s="1" t="s">
        <v>21</v>
      </c>
      <c r="V2404" s="1" t="s">
        <v>1644</v>
      </c>
      <c r="W2404" s="1">
        <v>13.52257</v>
      </c>
      <c r="X2404" s="1">
        <v>-85.156459999999996</v>
      </c>
    </row>
    <row r="2405" spans="1:25">
      <c r="A2405" s="1">
        <v>2404</v>
      </c>
      <c r="B2405" s="1" t="s">
        <v>1646</v>
      </c>
      <c r="C2405" s="1" t="s">
        <v>1080</v>
      </c>
      <c r="D2405" s="1">
        <v>12.587859999999999</v>
      </c>
      <c r="E2405" s="1">
        <v>-84.859920000000002</v>
      </c>
      <c r="F2405" s="1" t="s">
        <v>54</v>
      </c>
      <c r="G2405" s="1">
        <v>2</v>
      </c>
      <c r="H2405" s="1" t="s">
        <v>21</v>
      </c>
      <c r="I2405" s="1" t="s">
        <v>22</v>
      </c>
      <c r="J2405" s="1">
        <v>2005</v>
      </c>
      <c r="K2405" s="1" t="s">
        <v>1303</v>
      </c>
      <c r="L2405" s="1" t="s">
        <v>24</v>
      </c>
      <c r="M2405" s="1" t="s">
        <v>216</v>
      </c>
      <c r="O2405" s="1" t="s">
        <v>21</v>
      </c>
      <c r="P2405" s="1" t="s">
        <v>25</v>
      </c>
      <c r="Q2405" s="1">
        <v>2016</v>
      </c>
      <c r="R2405" s="1" t="s">
        <v>1352</v>
      </c>
      <c r="S2405" s="1" t="s">
        <v>21</v>
      </c>
      <c r="V2405" s="1" t="s">
        <v>1646</v>
      </c>
      <c r="W2405" s="1">
        <v>12.587859999999999</v>
      </c>
      <c r="X2405" s="1">
        <v>-84.859920000000002</v>
      </c>
    </row>
    <row r="2406" spans="1:25">
      <c r="A2406" s="1">
        <v>2405</v>
      </c>
      <c r="B2406" s="1" t="s">
        <v>1647</v>
      </c>
      <c r="C2406" s="1" t="s">
        <v>1080</v>
      </c>
      <c r="D2406" s="1">
        <v>13.523210000000001</v>
      </c>
      <c r="E2406" s="1">
        <v>-85.411600000000007</v>
      </c>
      <c r="F2406" s="1" t="s">
        <v>3822</v>
      </c>
      <c r="G2406" s="1">
        <v>3</v>
      </c>
      <c r="H2406" s="1" t="s">
        <v>21</v>
      </c>
      <c r="I2406" s="1" t="s">
        <v>22</v>
      </c>
      <c r="J2406" s="1">
        <v>2005</v>
      </c>
      <c r="K2406" s="1" t="s">
        <v>1228</v>
      </c>
      <c r="L2406" s="1" t="s">
        <v>24</v>
      </c>
      <c r="M2406" s="1" t="s">
        <v>54</v>
      </c>
      <c r="N2406" s="1">
        <v>2</v>
      </c>
      <c r="O2406" s="1" t="s">
        <v>21</v>
      </c>
      <c r="P2406" s="1" t="s">
        <v>25</v>
      </c>
      <c r="Q2406" s="1">
        <v>2016</v>
      </c>
      <c r="R2406" s="1" t="s">
        <v>1648</v>
      </c>
      <c r="S2406" s="1" t="s">
        <v>21</v>
      </c>
      <c r="V2406" s="1" t="s">
        <v>1647</v>
      </c>
      <c r="W2406" s="1">
        <v>13.523210000000001</v>
      </c>
      <c r="X2406" s="1">
        <v>-85.411600000000007</v>
      </c>
    </row>
    <row r="2407" spans="1:25">
      <c r="A2407" s="1">
        <v>2406</v>
      </c>
      <c r="B2407" s="1" t="s">
        <v>1649</v>
      </c>
      <c r="C2407" s="1" t="s">
        <v>1080</v>
      </c>
      <c r="D2407" s="1">
        <v>13.52284</v>
      </c>
      <c r="E2407" s="1">
        <v>-85.666730000000001</v>
      </c>
      <c r="F2407" s="1" t="s">
        <v>686</v>
      </c>
      <c r="H2407" s="1" t="s">
        <v>21</v>
      </c>
      <c r="I2407" s="1" t="s">
        <v>22</v>
      </c>
      <c r="J2407" s="1">
        <v>2005</v>
      </c>
      <c r="K2407" s="1" t="s">
        <v>1228</v>
      </c>
      <c r="L2407" s="1" t="s">
        <v>24</v>
      </c>
      <c r="M2407" s="1" t="s">
        <v>686</v>
      </c>
      <c r="O2407" s="1" t="s">
        <v>21</v>
      </c>
      <c r="P2407" s="1" t="s">
        <v>25</v>
      </c>
      <c r="Q2407" s="1">
        <v>2016</v>
      </c>
      <c r="R2407" s="1" t="s">
        <v>1450</v>
      </c>
      <c r="S2407" s="1" t="s">
        <v>21</v>
      </c>
      <c r="V2407" s="1" t="s">
        <v>1649</v>
      </c>
      <c r="W2407" s="1">
        <v>13.52284</v>
      </c>
      <c r="X2407" s="1">
        <v>-85.666730000000001</v>
      </c>
    </row>
    <row r="2408" spans="1:25">
      <c r="A2408" s="1">
        <v>2407</v>
      </c>
      <c r="B2408" s="1" t="s">
        <v>1650</v>
      </c>
      <c r="C2408" s="1" t="s">
        <v>1080</v>
      </c>
      <c r="D2408" s="1">
        <v>13.43788</v>
      </c>
      <c r="E2408" s="1">
        <v>-83.711879999999994</v>
      </c>
      <c r="F2408" s="1" t="s">
        <v>216</v>
      </c>
      <c r="H2408" s="1" t="s">
        <v>21</v>
      </c>
      <c r="I2408" s="1" t="s">
        <v>22</v>
      </c>
      <c r="J2408" s="1">
        <v>2005</v>
      </c>
      <c r="K2408" s="1" t="s">
        <v>1228</v>
      </c>
      <c r="L2408" s="1" t="s">
        <v>24</v>
      </c>
      <c r="M2408" s="1" t="s">
        <v>54</v>
      </c>
      <c r="N2408" s="1">
        <v>2</v>
      </c>
      <c r="O2408" s="1" t="s">
        <v>21</v>
      </c>
      <c r="P2408" s="1" t="s">
        <v>25</v>
      </c>
      <c r="Q2408" s="1">
        <v>2015</v>
      </c>
      <c r="R2408" s="1" t="s">
        <v>1651</v>
      </c>
      <c r="S2408" s="1" t="s">
        <v>21</v>
      </c>
      <c r="V2408" s="1" t="s">
        <v>1650</v>
      </c>
      <c r="W2408" s="1">
        <v>13.43788</v>
      </c>
      <c r="X2408" s="1">
        <v>-83.711879999999994</v>
      </c>
    </row>
    <row r="2409" spans="1:25">
      <c r="A2409" s="1">
        <v>2408</v>
      </c>
      <c r="B2409" s="1" t="s">
        <v>1652</v>
      </c>
      <c r="C2409" s="1" t="s">
        <v>1080</v>
      </c>
      <c r="D2409" s="1">
        <v>13.43694</v>
      </c>
      <c r="E2409" s="1">
        <v>-83.966930000000005</v>
      </c>
      <c r="F2409" s="1" t="s">
        <v>20</v>
      </c>
      <c r="H2409" s="1" t="s">
        <v>21</v>
      </c>
      <c r="I2409" s="1" t="s">
        <v>22</v>
      </c>
      <c r="J2409" s="1">
        <v>2005</v>
      </c>
      <c r="K2409" s="1" t="s">
        <v>1228</v>
      </c>
      <c r="L2409" s="1" t="s">
        <v>24</v>
      </c>
      <c r="M2409" s="1" t="s">
        <v>20</v>
      </c>
      <c r="O2409" s="1" t="s">
        <v>21</v>
      </c>
      <c r="P2409" s="1" t="s">
        <v>25</v>
      </c>
      <c r="Q2409" s="1">
        <v>2016</v>
      </c>
      <c r="R2409" s="1" t="s">
        <v>1653</v>
      </c>
      <c r="S2409" s="1" t="s">
        <v>21</v>
      </c>
      <c r="V2409" s="1" t="s">
        <v>1652</v>
      </c>
      <c r="W2409" s="1">
        <v>13.43694</v>
      </c>
      <c r="X2409" s="1">
        <v>-83.966930000000005</v>
      </c>
    </row>
    <row r="2410" spans="1:25">
      <c r="A2410" s="1">
        <v>2409</v>
      </c>
      <c r="B2410" s="1" t="s">
        <v>1654</v>
      </c>
      <c r="C2410" s="1" t="s">
        <v>1080</v>
      </c>
      <c r="D2410" s="1">
        <v>11.313140000000001</v>
      </c>
      <c r="E2410" s="1">
        <v>-84.051509999999993</v>
      </c>
      <c r="F2410" s="1" t="s">
        <v>3822</v>
      </c>
      <c r="G2410" s="1">
        <v>6</v>
      </c>
      <c r="H2410" s="1" t="s">
        <v>21</v>
      </c>
      <c r="I2410" s="1" t="s">
        <v>22</v>
      </c>
      <c r="J2410" s="1">
        <v>2005</v>
      </c>
      <c r="K2410" s="1" t="s">
        <v>1199</v>
      </c>
      <c r="L2410" s="1" t="s">
        <v>24</v>
      </c>
      <c r="M2410" s="1" t="s">
        <v>3822</v>
      </c>
      <c r="N2410" s="1">
        <v>3</v>
      </c>
      <c r="O2410" s="1" t="s">
        <v>21</v>
      </c>
      <c r="P2410" s="1" t="s">
        <v>25</v>
      </c>
      <c r="Q2410" s="1">
        <v>2016</v>
      </c>
      <c r="R2410" s="1" t="s">
        <v>1312</v>
      </c>
      <c r="S2410" s="1" t="s">
        <v>21</v>
      </c>
      <c r="V2410" s="1" t="s">
        <v>1654</v>
      </c>
      <c r="W2410" s="1">
        <v>11.313140000000001</v>
      </c>
      <c r="X2410" s="1">
        <v>-84.051509999999993</v>
      </c>
    </row>
    <row r="2411" spans="1:25">
      <c r="A2411" s="1">
        <v>2410</v>
      </c>
      <c r="B2411" s="1" t="s">
        <v>1655</v>
      </c>
      <c r="C2411" s="1" t="s">
        <v>1080</v>
      </c>
      <c r="D2411" s="1">
        <v>13.437989999999999</v>
      </c>
      <c r="E2411" s="1">
        <v>-84.221959999999996</v>
      </c>
      <c r="F2411" s="1" t="s">
        <v>3822</v>
      </c>
      <c r="G2411" s="1">
        <v>3</v>
      </c>
      <c r="H2411" s="1" t="s">
        <v>21</v>
      </c>
      <c r="I2411" s="1" t="s">
        <v>22</v>
      </c>
      <c r="J2411" s="1">
        <v>2005</v>
      </c>
      <c r="K2411" s="1" t="s">
        <v>1303</v>
      </c>
      <c r="L2411" s="1" t="s">
        <v>24</v>
      </c>
      <c r="M2411" s="1" t="s">
        <v>3822</v>
      </c>
      <c r="N2411" s="1">
        <v>3</v>
      </c>
      <c r="O2411" s="1" t="s">
        <v>24</v>
      </c>
      <c r="P2411" s="1" t="s">
        <v>25</v>
      </c>
      <c r="Q2411" s="1">
        <v>2016</v>
      </c>
      <c r="R2411" s="1" t="s">
        <v>1656</v>
      </c>
      <c r="S2411" s="1" t="s">
        <v>21</v>
      </c>
      <c r="V2411" s="1" t="s">
        <v>1655</v>
      </c>
      <c r="W2411" s="1">
        <v>13.437989999999999</v>
      </c>
      <c r="X2411" s="1">
        <v>-84.221959999999996</v>
      </c>
    </row>
    <row r="2412" spans="1:25">
      <c r="A2412" s="1">
        <v>2411</v>
      </c>
      <c r="B2412" s="1" t="s">
        <v>1657</v>
      </c>
      <c r="C2412" s="1" t="s">
        <v>1080</v>
      </c>
      <c r="D2412" s="1">
        <v>13.43722</v>
      </c>
      <c r="E2412" s="1">
        <v>-84.477010000000007</v>
      </c>
      <c r="F2412" s="1" t="s">
        <v>3823</v>
      </c>
      <c r="G2412" s="1">
        <v>8</v>
      </c>
      <c r="H2412" s="1" t="s">
        <v>21</v>
      </c>
      <c r="I2412" s="1" t="s">
        <v>22</v>
      </c>
      <c r="J2412" s="1">
        <v>2005</v>
      </c>
      <c r="K2412" s="1" t="s">
        <v>1303</v>
      </c>
      <c r="L2412" s="1" t="s">
        <v>24</v>
      </c>
      <c r="M2412" s="1" t="s">
        <v>216</v>
      </c>
      <c r="O2412" s="1" t="s">
        <v>21</v>
      </c>
      <c r="P2412" s="1" t="s">
        <v>25</v>
      </c>
      <c r="Q2412" s="1">
        <v>2016</v>
      </c>
      <c r="R2412" s="1" t="s">
        <v>1658</v>
      </c>
      <c r="S2412" s="1" t="s">
        <v>21</v>
      </c>
      <c r="V2412" s="1" t="s">
        <v>1657</v>
      </c>
      <c r="W2412" s="1">
        <v>13.43722</v>
      </c>
      <c r="X2412" s="1">
        <v>-84.477010000000007</v>
      </c>
    </row>
    <row r="2413" spans="1:25">
      <c r="A2413" s="1">
        <v>2412</v>
      </c>
      <c r="B2413" s="1" t="s">
        <v>1659</v>
      </c>
      <c r="C2413" s="1" t="s">
        <v>1080</v>
      </c>
      <c r="D2413" s="1">
        <v>12.035130000000001</v>
      </c>
      <c r="E2413" s="1">
        <v>-83.840479999999999</v>
      </c>
      <c r="F2413" s="1" t="s">
        <v>3823</v>
      </c>
      <c r="G2413" s="1">
        <v>7</v>
      </c>
      <c r="H2413" s="1" t="s">
        <v>21</v>
      </c>
      <c r="I2413" s="1" t="s">
        <v>22</v>
      </c>
      <c r="J2413" s="1">
        <v>2005</v>
      </c>
      <c r="K2413" s="1" t="s">
        <v>1303</v>
      </c>
      <c r="L2413" s="1" t="s">
        <v>24</v>
      </c>
      <c r="M2413" s="1" t="s">
        <v>3822</v>
      </c>
      <c r="N2413" s="1">
        <v>5</v>
      </c>
      <c r="O2413" s="1" t="s">
        <v>21</v>
      </c>
      <c r="P2413" s="1" t="s">
        <v>25</v>
      </c>
      <c r="Q2413" s="1">
        <v>2015</v>
      </c>
      <c r="R2413" s="1" t="s">
        <v>1660</v>
      </c>
      <c r="S2413" s="1" t="s">
        <v>21</v>
      </c>
      <c r="V2413" s="1" t="s">
        <v>1659</v>
      </c>
      <c r="W2413" s="1">
        <v>12.035130000000001</v>
      </c>
      <c r="X2413" s="1">
        <v>-83.840479999999999</v>
      </c>
    </row>
    <row r="2414" spans="1:25">
      <c r="A2414" s="1">
        <v>2413</v>
      </c>
      <c r="B2414" s="1" t="s">
        <v>1661</v>
      </c>
      <c r="C2414" s="1" t="s">
        <v>1080</v>
      </c>
      <c r="D2414" s="1">
        <v>13.438090000000001</v>
      </c>
      <c r="E2414" s="1">
        <v>-84.732039999999998</v>
      </c>
      <c r="F2414" s="1" t="s">
        <v>3823</v>
      </c>
      <c r="G2414" s="1">
        <v>9</v>
      </c>
      <c r="H2414" s="1" t="s">
        <v>21</v>
      </c>
      <c r="I2414" s="1" t="s">
        <v>22</v>
      </c>
      <c r="J2414" s="1">
        <v>2005</v>
      </c>
      <c r="K2414" s="1" t="s">
        <v>1303</v>
      </c>
      <c r="L2414" s="1" t="s">
        <v>24</v>
      </c>
      <c r="M2414" s="1" t="s">
        <v>54</v>
      </c>
      <c r="N2414" s="1">
        <v>2</v>
      </c>
      <c r="O2414" s="1" t="s">
        <v>21</v>
      </c>
      <c r="P2414" s="1" t="s">
        <v>25</v>
      </c>
      <c r="Q2414" s="1">
        <v>2016</v>
      </c>
      <c r="R2414" s="1" t="s">
        <v>1662</v>
      </c>
      <c r="S2414" s="1" t="s">
        <v>21</v>
      </c>
      <c r="V2414" s="1" t="s">
        <v>1661</v>
      </c>
      <c r="W2414" s="1">
        <v>13.438090000000001</v>
      </c>
      <c r="X2414" s="1">
        <v>-84.732039999999998</v>
      </c>
    </row>
    <row r="2415" spans="1:25">
      <c r="A2415" s="1">
        <v>2414</v>
      </c>
      <c r="B2415" s="1" t="s">
        <v>1663</v>
      </c>
      <c r="C2415" s="1" t="s">
        <v>1080</v>
      </c>
      <c r="D2415" s="1">
        <v>12.03608</v>
      </c>
      <c r="E2415" s="1">
        <v>-84.094880000000003</v>
      </c>
      <c r="F2415" s="1" t="s">
        <v>686</v>
      </c>
      <c r="H2415" s="1" t="s">
        <v>21</v>
      </c>
      <c r="I2415" s="1" t="s">
        <v>22</v>
      </c>
      <c r="J2415" s="1">
        <v>2005</v>
      </c>
      <c r="K2415" s="1" t="s">
        <v>1199</v>
      </c>
      <c r="L2415" s="1" t="s">
        <v>24</v>
      </c>
      <c r="M2415" s="1" t="s">
        <v>686</v>
      </c>
      <c r="O2415" s="1" t="s">
        <v>21</v>
      </c>
      <c r="P2415" s="1" t="s">
        <v>1084</v>
      </c>
      <c r="Q2415" s="1">
        <v>2017</v>
      </c>
      <c r="S2415" s="1" t="s">
        <v>21</v>
      </c>
      <c r="V2415" s="1" t="s">
        <v>1663</v>
      </c>
      <c r="W2415" s="1">
        <v>12.03608</v>
      </c>
      <c r="X2415" s="1">
        <v>-84.094880000000003</v>
      </c>
    </row>
    <row r="2416" spans="1:25">
      <c r="A2416" s="1">
        <v>2415</v>
      </c>
      <c r="B2416" s="1" t="s">
        <v>1664</v>
      </c>
      <c r="C2416" s="1" t="s">
        <v>1080</v>
      </c>
      <c r="D2416" s="1">
        <v>12.41746</v>
      </c>
      <c r="E2416" s="1">
        <v>-83.669839999999994</v>
      </c>
      <c r="F2416" s="1" t="s">
        <v>20</v>
      </c>
      <c r="H2416" s="1" t="s">
        <v>21</v>
      </c>
      <c r="I2416" s="1" t="s">
        <v>22</v>
      </c>
      <c r="J2416" s="1">
        <v>2005</v>
      </c>
      <c r="K2416" s="1" t="s">
        <v>1202</v>
      </c>
      <c r="L2416" s="1" t="s">
        <v>24</v>
      </c>
      <c r="M2416" s="1" t="s">
        <v>223</v>
      </c>
      <c r="O2416" s="1" t="s">
        <v>21</v>
      </c>
      <c r="P2416" s="1" t="s">
        <v>25</v>
      </c>
      <c r="Q2416" s="1">
        <v>2015</v>
      </c>
      <c r="R2416" s="1" t="s">
        <v>1500</v>
      </c>
      <c r="S2416" s="1" t="s">
        <v>21</v>
      </c>
      <c r="V2416" s="1" t="s">
        <v>1664</v>
      </c>
      <c r="W2416" s="1">
        <v>12.41746</v>
      </c>
      <c r="X2416" s="1">
        <v>-83.669839999999994</v>
      </c>
      <c r="Y2416" s="1" t="s">
        <v>3874</v>
      </c>
    </row>
    <row r="2417" spans="1:24">
      <c r="A2417" s="1">
        <v>2416</v>
      </c>
      <c r="B2417" s="1" t="s">
        <v>1665</v>
      </c>
      <c r="C2417" s="1" t="s">
        <v>1080</v>
      </c>
      <c r="D2417" s="1">
        <v>13.43749</v>
      </c>
      <c r="E2417" s="1">
        <v>-84.987089999999995</v>
      </c>
      <c r="F2417" s="1" t="s">
        <v>54</v>
      </c>
      <c r="G2417" s="1">
        <v>1</v>
      </c>
      <c r="H2417" s="1" t="s">
        <v>21</v>
      </c>
      <c r="I2417" s="1" t="s">
        <v>22</v>
      </c>
      <c r="J2417" s="1">
        <v>2005</v>
      </c>
      <c r="K2417" s="1" t="s">
        <v>1303</v>
      </c>
      <c r="L2417" s="1" t="s">
        <v>24</v>
      </c>
      <c r="M2417" s="1" t="s">
        <v>3822</v>
      </c>
      <c r="N2417" s="1">
        <v>4</v>
      </c>
      <c r="O2417" s="1" t="s">
        <v>21</v>
      </c>
      <c r="P2417" s="1" t="s">
        <v>1084</v>
      </c>
      <c r="Q2417" s="1">
        <v>2017</v>
      </c>
      <c r="S2417" s="1" t="s">
        <v>21</v>
      </c>
      <c r="V2417" s="1" t="s">
        <v>1665</v>
      </c>
      <c r="W2417" s="1">
        <v>13.43749</v>
      </c>
      <c r="X2417" s="1">
        <v>-84.987089999999995</v>
      </c>
    </row>
    <row r="2418" spans="1:24">
      <c r="A2418" s="1">
        <v>2417</v>
      </c>
      <c r="B2418" s="1" t="s">
        <v>1666</v>
      </c>
      <c r="C2418" s="1" t="s">
        <v>1080</v>
      </c>
      <c r="D2418" s="1">
        <v>12.03529</v>
      </c>
      <c r="E2418" s="1">
        <v>-84.350449999999995</v>
      </c>
      <c r="F2418" s="1" t="s">
        <v>3822</v>
      </c>
      <c r="G2418" s="1">
        <v>3</v>
      </c>
      <c r="H2418" s="1" t="s">
        <v>21</v>
      </c>
      <c r="I2418" s="1" t="s">
        <v>22</v>
      </c>
      <c r="J2418" s="1">
        <v>2005</v>
      </c>
      <c r="K2418" s="1" t="s">
        <v>1199</v>
      </c>
      <c r="L2418" s="1" t="s">
        <v>24</v>
      </c>
      <c r="M2418" s="1" t="s">
        <v>3822</v>
      </c>
      <c r="N2418" s="1">
        <v>4</v>
      </c>
      <c r="O2418" s="1" t="s">
        <v>21</v>
      </c>
      <c r="P2418" s="1" t="s">
        <v>25</v>
      </c>
      <c r="Q2418" s="1">
        <v>2016</v>
      </c>
      <c r="R2418" s="1" t="s">
        <v>1640</v>
      </c>
      <c r="S2418" s="1" t="s">
        <v>21</v>
      </c>
      <c r="V2418" s="1" t="s">
        <v>1666</v>
      </c>
      <c r="W2418" s="1">
        <v>12.03529</v>
      </c>
      <c r="X2418" s="1">
        <v>-84.350449999999995</v>
      </c>
    </row>
    <row r="2419" spans="1:24">
      <c r="A2419" s="1">
        <v>2418</v>
      </c>
      <c r="B2419" s="1" t="s">
        <v>1667</v>
      </c>
      <c r="C2419" s="1" t="s">
        <v>1080</v>
      </c>
      <c r="D2419" s="1">
        <v>13.438190000000001</v>
      </c>
      <c r="E2419" s="1">
        <v>-85.242130000000003</v>
      </c>
      <c r="F2419" s="1" t="s">
        <v>3822</v>
      </c>
      <c r="G2419" s="1">
        <v>5</v>
      </c>
      <c r="H2419" s="1" t="s">
        <v>24</v>
      </c>
      <c r="I2419" s="1" t="s">
        <v>22</v>
      </c>
      <c r="J2419" s="1">
        <v>2005</v>
      </c>
      <c r="K2419" s="1" t="s">
        <v>1303</v>
      </c>
      <c r="L2419" s="1" t="s">
        <v>24</v>
      </c>
      <c r="M2419" s="1" t="s">
        <v>3822</v>
      </c>
      <c r="N2419" s="1">
        <v>4</v>
      </c>
      <c r="O2419" s="1" t="s">
        <v>21</v>
      </c>
      <c r="P2419" s="1" t="s">
        <v>25</v>
      </c>
      <c r="Q2419" s="1">
        <v>2016</v>
      </c>
      <c r="R2419" s="1" t="s">
        <v>1668</v>
      </c>
      <c r="S2419" s="1" t="s">
        <v>21</v>
      </c>
      <c r="V2419" s="1" t="s">
        <v>1667</v>
      </c>
      <c r="W2419" s="1">
        <v>13.438190000000001</v>
      </c>
      <c r="X2419" s="1">
        <v>-85.242130000000003</v>
      </c>
    </row>
    <row r="2420" spans="1:24">
      <c r="A2420" s="1">
        <v>2419</v>
      </c>
      <c r="B2420" s="1" t="s">
        <v>1669</v>
      </c>
      <c r="C2420" s="1" t="s">
        <v>1080</v>
      </c>
      <c r="D2420" s="1">
        <v>12.03608</v>
      </c>
      <c r="E2420" s="1">
        <v>-84.604889999999997</v>
      </c>
      <c r="F2420" s="1" t="s">
        <v>216</v>
      </c>
      <c r="H2420" s="1" t="s">
        <v>21</v>
      </c>
      <c r="I2420" s="1" t="s">
        <v>22</v>
      </c>
      <c r="J2420" s="1">
        <v>2005</v>
      </c>
      <c r="K2420" s="1" t="s">
        <v>1251</v>
      </c>
      <c r="L2420" s="1" t="s">
        <v>24</v>
      </c>
      <c r="M2420" s="1" t="s">
        <v>3822</v>
      </c>
      <c r="N2420" s="1">
        <v>6</v>
      </c>
      <c r="O2420" s="1" t="s">
        <v>21</v>
      </c>
      <c r="P2420" s="1" t="s">
        <v>25</v>
      </c>
      <c r="Q2420" s="1">
        <v>2015</v>
      </c>
      <c r="R2420" s="1" t="s">
        <v>1670</v>
      </c>
      <c r="S2420" s="1" t="s">
        <v>21</v>
      </c>
      <c r="V2420" s="1" t="s">
        <v>1669</v>
      </c>
      <c r="W2420" s="1">
        <v>12.03608</v>
      </c>
      <c r="X2420" s="1">
        <v>-84.604889999999997</v>
      </c>
    </row>
    <row r="2421" spans="1:24">
      <c r="A2421" s="1">
        <v>2420</v>
      </c>
      <c r="B2421" s="1" t="s">
        <v>1671</v>
      </c>
      <c r="C2421" s="1" t="s">
        <v>1080</v>
      </c>
      <c r="D2421" s="1">
        <v>13.437760000000001</v>
      </c>
      <c r="E2421" s="1">
        <v>-85.497169999999997</v>
      </c>
      <c r="F2421" s="1" t="s">
        <v>3822</v>
      </c>
      <c r="G2421" s="1">
        <v>6</v>
      </c>
      <c r="H2421" s="1" t="s">
        <v>21</v>
      </c>
      <c r="I2421" s="1" t="s">
        <v>22</v>
      </c>
      <c r="J2421" s="1">
        <v>2005</v>
      </c>
      <c r="K2421" s="1" t="s">
        <v>1303</v>
      </c>
      <c r="L2421" s="1" t="s">
        <v>24</v>
      </c>
      <c r="M2421" s="1" t="s">
        <v>54</v>
      </c>
      <c r="N2421" s="1">
        <v>1</v>
      </c>
      <c r="O2421" s="1" t="s">
        <v>21</v>
      </c>
      <c r="P2421" s="1" t="s">
        <v>25</v>
      </c>
      <c r="Q2421" s="1">
        <v>2016</v>
      </c>
      <c r="R2421" s="1" t="s">
        <v>1488</v>
      </c>
      <c r="S2421" s="1" t="s">
        <v>21</v>
      </c>
      <c r="V2421" s="1" t="s">
        <v>1671</v>
      </c>
      <c r="W2421" s="1">
        <v>13.437760000000001</v>
      </c>
      <c r="X2421" s="1">
        <v>-85.497169999999997</v>
      </c>
    </row>
    <row r="2422" spans="1:24">
      <c r="A2422" s="1">
        <v>2421</v>
      </c>
      <c r="B2422" s="1" t="s">
        <v>1672</v>
      </c>
      <c r="C2422" s="1" t="s">
        <v>1080</v>
      </c>
      <c r="D2422" s="1">
        <v>11.313179999999999</v>
      </c>
      <c r="E2422" s="1">
        <v>-84.221580000000003</v>
      </c>
      <c r="F2422" s="1" t="s">
        <v>3822</v>
      </c>
      <c r="G2422" s="1">
        <v>6</v>
      </c>
      <c r="H2422" s="1" t="s">
        <v>21</v>
      </c>
      <c r="I2422" s="1" t="s">
        <v>22</v>
      </c>
      <c r="J2422" s="1">
        <v>2005</v>
      </c>
      <c r="K2422" s="1" t="s">
        <v>1199</v>
      </c>
      <c r="L2422" s="1" t="s">
        <v>24</v>
      </c>
      <c r="M2422" s="1" t="s">
        <v>54</v>
      </c>
      <c r="N2422" s="1">
        <v>1</v>
      </c>
      <c r="O2422" s="1" t="s">
        <v>21</v>
      </c>
      <c r="P2422" s="1" t="s">
        <v>25</v>
      </c>
      <c r="Q2422" s="1">
        <v>2016</v>
      </c>
      <c r="R2422" s="1" t="s">
        <v>1314</v>
      </c>
      <c r="S2422" s="1" t="s">
        <v>21</v>
      </c>
      <c r="V2422" s="1" t="s">
        <v>1672</v>
      </c>
      <c r="W2422" s="1">
        <v>11.313179999999999</v>
      </c>
      <c r="X2422" s="1">
        <v>-84.221580000000003</v>
      </c>
    </row>
    <row r="2423" spans="1:24">
      <c r="A2423" s="1">
        <v>2422</v>
      </c>
      <c r="B2423" s="1" t="s">
        <v>1673</v>
      </c>
      <c r="C2423" s="1" t="s">
        <v>1080</v>
      </c>
      <c r="D2423" s="1">
        <v>13.351850000000001</v>
      </c>
      <c r="E2423" s="1">
        <v>-83.795820000000006</v>
      </c>
      <c r="F2423" s="1" t="s">
        <v>3824</v>
      </c>
      <c r="G2423" s="1">
        <v>3</v>
      </c>
      <c r="H2423" s="1" t="s">
        <v>24</v>
      </c>
      <c r="I2423" s="1" t="s">
        <v>22</v>
      </c>
      <c r="J2423" s="1">
        <v>2005</v>
      </c>
      <c r="K2423" s="1" t="s">
        <v>1228</v>
      </c>
      <c r="L2423" s="1" t="s">
        <v>24</v>
      </c>
      <c r="M2423" s="1" t="s">
        <v>3824</v>
      </c>
      <c r="N2423" s="1">
        <v>5</v>
      </c>
      <c r="O2423" s="1" t="s">
        <v>24</v>
      </c>
      <c r="P2423" s="1" t="s">
        <v>1084</v>
      </c>
      <c r="Q2423" s="1">
        <v>2017</v>
      </c>
      <c r="S2423" s="1" t="s">
        <v>21</v>
      </c>
      <c r="V2423" s="1" t="s">
        <v>1673</v>
      </c>
      <c r="W2423" s="1">
        <v>13.351850000000001</v>
      </c>
      <c r="X2423" s="1">
        <v>-83.795820000000006</v>
      </c>
    </row>
    <row r="2424" spans="1:24">
      <c r="A2424" s="1">
        <v>2423</v>
      </c>
      <c r="B2424" s="1" t="s">
        <v>1674</v>
      </c>
      <c r="C2424" s="1" t="s">
        <v>1080</v>
      </c>
      <c r="D2424" s="1">
        <v>13.35295</v>
      </c>
      <c r="E2424" s="1">
        <v>-84.050939999999997</v>
      </c>
      <c r="F2424" s="1" t="s">
        <v>3822</v>
      </c>
      <c r="G2424" s="1">
        <v>5</v>
      </c>
      <c r="H2424" s="1" t="s">
        <v>24</v>
      </c>
      <c r="I2424" s="1" t="s">
        <v>22</v>
      </c>
      <c r="J2424" s="1">
        <v>2005</v>
      </c>
      <c r="K2424" s="1" t="s">
        <v>1228</v>
      </c>
      <c r="L2424" s="1" t="s">
        <v>24</v>
      </c>
      <c r="M2424" s="1" t="s">
        <v>3823</v>
      </c>
      <c r="N2424" s="1">
        <v>7</v>
      </c>
      <c r="O2424" s="1" t="s">
        <v>21</v>
      </c>
      <c r="P2424" s="1" t="s">
        <v>25</v>
      </c>
      <c r="Q2424" s="1">
        <v>2016</v>
      </c>
      <c r="R2424" s="1" t="s">
        <v>1675</v>
      </c>
      <c r="S2424" s="1" t="s">
        <v>21</v>
      </c>
      <c r="V2424" s="1" t="s">
        <v>1674</v>
      </c>
      <c r="W2424" s="1">
        <v>13.35295</v>
      </c>
      <c r="X2424" s="1">
        <v>-84.050939999999997</v>
      </c>
    </row>
    <row r="2425" spans="1:24">
      <c r="A2425" s="1">
        <v>2424</v>
      </c>
      <c r="B2425" s="1" t="s">
        <v>1676</v>
      </c>
      <c r="C2425" s="1" t="s">
        <v>1080</v>
      </c>
      <c r="D2425" s="1">
        <v>13.352130000000001</v>
      </c>
      <c r="E2425" s="1">
        <v>-84.306079999999994</v>
      </c>
      <c r="F2425" s="1" t="s">
        <v>695</v>
      </c>
      <c r="H2425" s="1" t="s">
        <v>24</v>
      </c>
      <c r="I2425" s="1" t="s">
        <v>22</v>
      </c>
      <c r="J2425" s="1">
        <v>2005</v>
      </c>
      <c r="K2425" s="1" t="s">
        <v>1228</v>
      </c>
      <c r="L2425" s="1" t="s">
        <v>24</v>
      </c>
      <c r="M2425" s="1" t="s">
        <v>695</v>
      </c>
      <c r="O2425" s="1" t="s">
        <v>21</v>
      </c>
      <c r="P2425" s="1" t="s">
        <v>25</v>
      </c>
      <c r="Q2425" s="1">
        <v>2016</v>
      </c>
      <c r="R2425" s="1" t="s">
        <v>1656</v>
      </c>
      <c r="S2425" s="1" t="s">
        <v>21</v>
      </c>
      <c r="V2425" s="1" t="s">
        <v>1676</v>
      </c>
      <c r="W2425" s="1">
        <v>13.352130000000001</v>
      </c>
      <c r="X2425" s="1">
        <v>-84.306079999999994</v>
      </c>
    </row>
    <row r="2426" spans="1:24">
      <c r="A2426" s="1">
        <v>2425</v>
      </c>
      <c r="B2426" s="1" t="s">
        <v>1677</v>
      </c>
      <c r="C2426" s="1" t="s">
        <v>1080</v>
      </c>
      <c r="D2426" s="1">
        <v>12.33248</v>
      </c>
      <c r="E2426" s="1">
        <v>-83.669880000000006</v>
      </c>
      <c r="F2426" s="1" t="s">
        <v>1111</v>
      </c>
      <c r="H2426" s="1" t="s">
        <v>21</v>
      </c>
      <c r="I2426" s="1" t="s">
        <v>22</v>
      </c>
      <c r="J2426" s="1">
        <v>2005</v>
      </c>
      <c r="K2426" s="1" t="s">
        <v>1199</v>
      </c>
      <c r="L2426" s="1" t="s">
        <v>24</v>
      </c>
      <c r="M2426" s="1" t="s">
        <v>1111</v>
      </c>
      <c r="O2426" s="1" t="s">
        <v>21</v>
      </c>
      <c r="P2426" s="1" t="s">
        <v>25</v>
      </c>
      <c r="Q2426" s="1">
        <v>2015</v>
      </c>
      <c r="R2426" s="1" t="s">
        <v>1678</v>
      </c>
      <c r="S2426" s="1" t="s">
        <v>21</v>
      </c>
      <c r="V2426" s="1" t="s">
        <v>1677</v>
      </c>
      <c r="W2426" s="1">
        <v>12.33248</v>
      </c>
      <c r="X2426" s="1">
        <v>-83.669880000000006</v>
      </c>
    </row>
    <row r="2427" spans="1:24">
      <c r="A2427" s="1">
        <v>2426</v>
      </c>
      <c r="B2427" s="1" t="s">
        <v>1679</v>
      </c>
      <c r="C2427" s="1" t="s">
        <v>1080</v>
      </c>
      <c r="D2427" s="1">
        <v>13.35305</v>
      </c>
      <c r="E2427" s="1">
        <v>-84.561199999999999</v>
      </c>
      <c r="F2427" s="1" t="s">
        <v>3822</v>
      </c>
      <c r="G2427" s="1">
        <v>4</v>
      </c>
      <c r="H2427" s="1" t="s">
        <v>24</v>
      </c>
      <c r="I2427" s="1" t="s">
        <v>22</v>
      </c>
      <c r="J2427" s="1">
        <v>2005</v>
      </c>
      <c r="K2427" s="1" t="s">
        <v>1303</v>
      </c>
      <c r="L2427" s="1" t="s">
        <v>24</v>
      </c>
      <c r="M2427" s="1" t="s">
        <v>54</v>
      </c>
      <c r="N2427" s="1">
        <v>2</v>
      </c>
      <c r="O2427" s="1" t="s">
        <v>21</v>
      </c>
      <c r="P2427" s="1" t="s">
        <v>25</v>
      </c>
      <c r="Q2427" s="1">
        <v>2016</v>
      </c>
      <c r="R2427" s="1" t="s">
        <v>1662</v>
      </c>
      <c r="S2427" s="1" t="s">
        <v>21</v>
      </c>
      <c r="V2427" s="1" t="s">
        <v>1679</v>
      </c>
      <c r="W2427" s="1">
        <v>13.35305</v>
      </c>
      <c r="X2427" s="1">
        <v>-84.561199999999999</v>
      </c>
    </row>
    <row r="2428" spans="1:24">
      <c r="A2428" s="1">
        <v>2427</v>
      </c>
      <c r="B2428" s="1" t="s">
        <v>1680</v>
      </c>
      <c r="C2428" s="1" t="s">
        <v>1080</v>
      </c>
      <c r="D2428" s="1">
        <v>13.352399999999999</v>
      </c>
      <c r="E2428" s="1">
        <v>-84.816329999999994</v>
      </c>
      <c r="F2428" s="1" t="s">
        <v>54</v>
      </c>
      <c r="G2428" s="1">
        <v>2</v>
      </c>
      <c r="H2428" s="1" t="s">
        <v>24</v>
      </c>
      <c r="I2428" s="1" t="s">
        <v>22</v>
      </c>
      <c r="J2428" s="1">
        <v>2005</v>
      </c>
      <c r="K2428" s="1" t="s">
        <v>1303</v>
      </c>
      <c r="L2428" s="1" t="s">
        <v>24</v>
      </c>
      <c r="M2428" s="1" t="s">
        <v>3822</v>
      </c>
      <c r="N2428" s="1">
        <v>3</v>
      </c>
      <c r="O2428" s="1" t="s">
        <v>21</v>
      </c>
      <c r="P2428" s="1" t="s">
        <v>25</v>
      </c>
      <c r="Q2428" s="1">
        <v>2016</v>
      </c>
      <c r="R2428" s="1" t="s">
        <v>1681</v>
      </c>
      <c r="S2428" s="1" t="s">
        <v>21</v>
      </c>
      <c r="V2428" s="1" t="s">
        <v>1680</v>
      </c>
      <c r="W2428" s="1">
        <v>13.352399999999999</v>
      </c>
      <c r="X2428" s="1">
        <v>-84.816329999999994</v>
      </c>
    </row>
    <row r="2429" spans="1:24">
      <c r="A2429" s="1">
        <v>2428</v>
      </c>
      <c r="B2429" s="1" t="s">
        <v>1682</v>
      </c>
      <c r="C2429" s="1" t="s">
        <v>1080</v>
      </c>
      <c r="D2429" s="1">
        <v>13.353160000000001</v>
      </c>
      <c r="E2429" s="1">
        <v>-85.071460000000002</v>
      </c>
      <c r="F2429" s="1" t="s">
        <v>216</v>
      </c>
      <c r="H2429" s="1" t="s">
        <v>24</v>
      </c>
      <c r="I2429" s="1" t="s">
        <v>22</v>
      </c>
      <c r="J2429" s="1">
        <v>2005</v>
      </c>
      <c r="K2429" s="1" t="s">
        <v>1303</v>
      </c>
      <c r="L2429" s="1" t="s">
        <v>24</v>
      </c>
      <c r="M2429" s="1" t="s">
        <v>54</v>
      </c>
      <c r="N2429" s="1">
        <v>2</v>
      </c>
      <c r="O2429" s="1" t="s">
        <v>21</v>
      </c>
      <c r="P2429" s="1" t="s">
        <v>25</v>
      </c>
      <c r="Q2429" s="1">
        <v>2016</v>
      </c>
      <c r="R2429" s="1" t="s">
        <v>1683</v>
      </c>
      <c r="S2429" s="1" t="s">
        <v>21</v>
      </c>
      <c r="V2429" s="1" t="s">
        <v>1682</v>
      </c>
      <c r="W2429" s="1">
        <v>13.353160000000001</v>
      </c>
      <c r="X2429" s="1">
        <v>-85.071460000000002</v>
      </c>
    </row>
    <row r="2430" spans="1:24">
      <c r="A2430" s="1">
        <v>2429</v>
      </c>
      <c r="B2430" s="1" t="s">
        <v>1684</v>
      </c>
      <c r="C2430" s="1" t="s">
        <v>1080</v>
      </c>
      <c r="D2430" s="1">
        <v>12.33353</v>
      </c>
      <c r="E2430" s="1">
        <v>-84.774540000000002</v>
      </c>
      <c r="F2430" s="1" t="s">
        <v>3822</v>
      </c>
      <c r="G2430" s="1">
        <v>5</v>
      </c>
      <c r="H2430" s="1" t="s">
        <v>24</v>
      </c>
      <c r="I2430" s="1" t="s">
        <v>22</v>
      </c>
      <c r="J2430" s="1">
        <v>2005</v>
      </c>
      <c r="K2430" s="1" t="s">
        <v>1303</v>
      </c>
      <c r="L2430" s="1" t="s">
        <v>24</v>
      </c>
      <c r="M2430" s="1" t="s">
        <v>54</v>
      </c>
      <c r="N2430" s="1">
        <v>2</v>
      </c>
      <c r="O2430" s="1" t="s">
        <v>21</v>
      </c>
      <c r="P2430" s="1" t="s">
        <v>25</v>
      </c>
      <c r="Q2430" s="1">
        <v>2016</v>
      </c>
      <c r="R2430" s="1" t="s">
        <v>1232</v>
      </c>
      <c r="S2430" s="1" t="s">
        <v>21</v>
      </c>
      <c r="V2430" s="1" t="s">
        <v>1684</v>
      </c>
      <c r="W2430" s="1">
        <v>12.33353</v>
      </c>
      <c r="X2430" s="1">
        <v>-84.774540000000002</v>
      </c>
    </row>
    <row r="2431" spans="1:24">
      <c r="A2431" s="1">
        <v>2430</v>
      </c>
      <c r="B2431" s="1" t="s">
        <v>1685</v>
      </c>
      <c r="C2431" s="1" t="s">
        <v>1080</v>
      </c>
      <c r="D2431" s="1">
        <v>11.95003</v>
      </c>
      <c r="E2431" s="1">
        <v>-83.839550000000003</v>
      </c>
      <c r="F2431" s="1" t="s">
        <v>54</v>
      </c>
      <c r="G2431" s="1">
        <v>2</v>
      </c>
      <c r="H2431" s="1" t="s">
        <v>21</v>
      </c>
      <c r="I2431" s="1" t="s">
        <v>22</v>
      </c>
      <c r="J2431" s="1">
        <v>2005</v>
      </c>
      <c r="K2431" s="1" t="s">
        <v>1199</v>
      </c>
      <c r="L2431" s="1" t="s">
        <v>24</v>
      </c>
      <c r="M2431" s="1" t="s">
        <v>3822</v>
      </c>
      <c r="N2431" s="1">
        <v>4</v>
      </c>
      <c r="O2431" s="1" t="s">
        <v>21</v>
      </c>
      <c r="P2431" s="1" t="s">
        <v>25</v>
      </c>
      <c r="Q2431" s="1">
        <v>2015</v>
      </c>
      <c r="R2431" s="1" t="s">
        <v>1686</v>
      </c>
      <c r="S2431" s="1" t="s">
        <v>21</v>
      </c>
      <c r="V2431" s="1" t="s">
        <v>1685</v>
      </c>
      <c r="W2431" s="1">
        <v>11.95003</v>
      </c>
      <c r="X2431" s="1">
        <v>-83.839550000000003</v>
      </c>
    </row>
    <row r="2432" spans="1:24">
      <c r="A2432" s="1">
        <v>2431</v>
      </c>
      <c r="B2432" s="1" t="s">
        <v>1687</v>
      </c>
      <c r="C2432" s="1" t="s">
        <v>1080</v>
      </c>
      <c r="D2432" s="1">
        <v>13.26688</v>
      </c>
      <c r="E2432" s="1">
        <v>-83.796940000000006</v>
      </c>
      <c r="F2432" s="1" t="s">
        <v>3824</v>
      </c>
      <c r="G2432" s="1">
        <v>3</v>
      </c>
      <c r="H2432" s="1" t="s">
        <v>21</v>
      </c>
      <c r="I2432" s="1" t="s">
        <v>22</v>
      </c>
      <c r="J2432" s="1">
        <v>2005</v>
      </c>
      <c r="K2432" s="1" t="s">
        <v>1202</v>
      </c>
      <c r="L2432" s="1" t="s">
        <v>24</v>
      </c>
      <c r="M2432" s="1" t="s">
        <v>3824</v>
      </c>
      <c r="N2432" s="1">
        <v>3</v>
      </c>
      <c r="O2432" s="1" t="s">
        <v>61</v>
      </c>
      <c r="P2432" s="1" t="s">
        <v>25</v>
      </c>
      <c r="Q2432" s="1">
        <v>2015</v>
      </c>
      <c r="R2432" s="1" t="s">
        <v>1651</v>
      </c>
      <c r="S2432" s="1" t="s">
        <v>21</v>
      </c>
      <c r="V2432" s="1" t="s">
        <v>1687</v>
      </c>
      <c r="W2432" s="1">
        <v>13.26688</v>
      </c>
      <c r="X2432" s="1">
        <v>-83.796940000000006</v>
      </c>
    </row>
    <row r="2433" spans="1:25">
      <c r="A2433" s="1">
        <v>2432</v>
      </c>
      <c r="B2433" s="1" t="s">
        <v>1688</v>
      </c>
      <c r="C2433" s="1" t="s">
        <v>1080</v>
      </c>
      <c r="D2433" s="1">
        <v>11.950979999999999</v>
      </c>
      <c r="E2433" s="1">
        <v>-84.093980000000002</v>
      </c>
      <c r="F2433" s="1" t="s">
        <v>216</v>
      </c>
      <c r="H2433" s="1" t="s">
        <v>21</v>
      </c>
      <c r="I2433" s="1" t="s">
        <v>22</v>
      </c>
      <c r="J2433" s="1">
        <v>2005</v>
      </c>
      <c r="K2433" s="1" t="s">
        <v>1199</v>
      </c>
      <c r="L2433" s="1" t="s">
        <v>24</v>
      </c>
      <c r="M2433" s="1" t="s">
        <v>54</v>
      </c>
      <c r="N2433" s="1">
        <v>2</v>
      </c>
      <c r="O2433" s="1" t="s">
        <v>21</v>
      </c>
      <c r="P2433" s="1" t="s">
        <v>25</v>
      </c>
      <c r="Q2433" s="1">
        <v>2016</v>
      </c>
      <c r="R2433" s="1" t="s">
        <v>1236</v>
      </c>
      <c r="S2433" s="1" t="s">
        <v>21</v>
      </c>
      <c r="V2433" s="1" t="s">
        <v>1688</v>
      </c>
      <c r="W2433" s="1">
        <v>11.950979999999999</v>
      </c>
      <c r="X2433" s="1">
        <v>-84.093980000000002</v>
      </c>
    </row>
    <row r="2434" spans="1:25">
      <c r="A2434" s="1">
        <v>2433</v>
      </c>
      <c r="B2434" s="1" t="s">
        <v>1689</v>
      </c>
      <c r="C2434" s="1" t="s">
        <v>1080</v>
      </c>
      <c r="D2434" s="1">
        <v>13.26797</v>
      </c>
      <c r="E2434" s="1">
        <v>-84.051969999999997</v>
      </c>
      <c r="F2434" s="1" t="s">
        <v>3824</v>
      </c>
      <c r="G2434" s="1">
        <v>4</v>
      </c>
      <c r="H2434" s="1" t="s">
        <v>21</v>
      </c>
      <c r="I2434" s="1" t="s">
        <v>22</v>
      </c>
      <c r="J2434" s="1">
        <v>2005</v>
      </c>
      <c r="K2434" s="1" t="s">
        <v>1202</v>
      </c>
      <c r="L2434" s="1" t="s">
        <v>24</v>
      </c>
      <c r="M2434" s="1" t="s">
        <v>3824</v>
      </c>
      <c r="N2434" s="1">
        <v>4</v>
      </c>
      <c r="O2434" s="1" t="s">
        <v>21</v>
      </c>
      <c r="P2434" s="1" t="s">
        <v>1084</v>
      </c>
      <c r="Q2434" s="1">
        <v>2017</v>
      </c>
      <c r="S2434" s="1" t="s">
        <v>21</v>
      </c>
      <c r="V2434" s="1" t="s">
        <v>1689</v>
      </c>
      <c r="W2434" s="1">
        <v>13.26797</v>
      </c>
      <c r="X2434" s="1">
        <v>-84.051969999999997</v>
      </c>
    </row>
    <row r="2435" spans="1:25">
      <c r="A2435" s="1">
        <v>2434</v>
      </c>
      <c r="B2435" s="1" t="s">
        <v>1690</v>
      </c>
      <c r="C2435" s="1" t="s">
        <v>1080</v>
      </c>
      <c r="D2435" s="1">
        <v>11.95022</v>
      </c>
      <c r="E2435" s="1">
        <v>-84.349680000000006</v>
      </c>
      <c r="F2435" s="1" t="s">
        <v>223</v>
      </c>
      <c r="H2435" s="1" t="s">
        <v>21</v>
      </c>
      <c r="I2435" s="1" t="s">
        <v>22</v>
      </c>
      <c r="J2435" s="1">
        <v>2005</v>
      </c>
      <c r="K2435" s="1" t="s">
        <v>1342</v>
      </c>
      <c r="L2435" s="1" t="s">
        <v>24</v>
      </c>
      <c r="M2435" s="1" t="s">
        <v>223</v>
      </c>
      <c r="O2435" s="1" t="s">
        <v>21</v>
      </c>
      <c r="P2435" s="1" t="s">
        <v>25</v>
      </c>
      <c r="Q2435" s="1">
        <v>2016</v>
      </c>
      <c r="R2435" s="1" t="s">
        <v>1243</v>
      </c>
      <c r="S2435" s="1" t="s">
        <v>21</v>
      </c>
      <c r="V2435" s="1" t="s">
        <v>1690</v>
      </c>
      <c r="W2435" s="1">
        <v>11.95022</v>
      </c>
      <c r="X2435" s="1">
        <v>-84.349680000000006</v>
      </c>
      <c r="Y2435" s="1" t="s">
        <v>3874</v>
      </c>
    </row>
    <row r="2436" spans="1:25">
      <c r="A2436" s="1">
        <v>2435</v>
      </c>
      <c r="B2436" s="1" t="s">
        <v>1691</v>
      </c>
      <c r="C2436" s="1" t="s">
        <v>1080</v>
      </c>
      <c r="D2436" s="1">
        <v>13.267150000000001</v>
      </c>
      <c r="E2436" s="1">
        <v>-84.307010000000005</v>
      </c>
      <c r="F2436" s="1" t="s">
        <v>3822</v>
      </c>
      <c r="G2436" s="1">
        <v>4</v>
      </c>
      <c r="H2436" s="1" t="s">
        <v>21</v>
      </c>
      <c r="I2436" s="1" t="s">
        <v>22</v>
      </c>
      <c r="J2436" s="1">
        <v>2005</v>
      </c>
      <c r="K2436" s="1" t="s">
        <v>1303</v>
      </c>
      <c r="L2436" s="1" t="s">
        <v>24</v>
      </c>
      <c r="M2436" s="1" t="s">
        <v>54</v>
      </c>
      <c r="N2436" s="1">
        <v>2</v>
      </c>
      <c r="O2436" s="1" t="s">
        <v>21</v>
      </c>
      <c r="P2436" s="1" t="s">
        <v>25</v>
      </c>
      <c r="Q2436" s="1">
        <v>2016</v>
      </c>
      <c r="R2436" s="1" t="s">
        <v>1656</v>
      </c>
      <c r="S2436" s="1" t="s">
        <v>21</v>
      </c>
      <c r="V2436" s="1" t="s">
        <v>1691</v>
      </c>
      <c r="W2436" s="1">
        <v>13.267150000000001</v>
      </c>
      <c r="X2436" s="1">
        <v>-84.307010000000005</v>
      </c>
    </row>
    <row r="2437" spans="1:25">
      <c r="A2437" s="1">
        <v>2436</v>
      </c>
      <c r="B2437" s="1" t="s">
        <v>1692</v>
      </c>
      <c r="C2437" s="1" t="s">
        <v>1080</v>
      </c>
      <c r="D2437" s="1">
        <v>11.95102</v>
      </c>
      <c r="E2437" s="1">
        <v>-84.604150000000004</v>
      </c>
      <c r="F2437" s="1" t="s">
        <v>3822</v>
      </c>
      <c r="G2437" s="1">
        <v>3</v>
      </c>
      <c r="H2437" s="1" t="s">
        <v>21</v>
      </c>
      <c r="I2437" s="1" t="s">
        <v>22</v>
      </c>
      <c r="J2437" s="1">
        <v>2005</v>
      </c>
      <c r="K2437" s="1" t="s">
        <v>1251</v>
      </c>
      <c r="L2437" s="1" t="s">
        <v>24</v>
      </c>
      <c r="M2437" s="1" t="s">
        <v>3822</v>
      </c>
      <c r="N2437" s="1">
        <v>4</v>
      </c>
      <c r="O2437" s="1" t="s">
        <v>21</v>
      </c>
      <c r="P2437" s="1" t="s">
        <v>25</v>
      </c>
      <c r="Q2437" s="1">
        <v>2015</v>
      </c>
      <c r="R2437" s="1" t="s">
        <v>1670</v>
      </c>
      <c r="S2437" s="1" t="s">
        <v>21</v>
      </c>
      <c r="V2437" s="1" t="s">
        <v>1692</v>
      </c>
      <c r="W2437" s="1">
        <v>11.95102</v>
      </c>
      <c r="X2437" s="1">
        <v>-84.604150000000004</v>
      </c>
    </row>
    <row r="2438" spans="1:25">
      <c r="A2438" s="1">
        <v>2437</v>
      </c>
      <c r="B2438" s="1" t="s">
        <v>1693</v>
      </c>
      <c r="C2438" s="1" t="s">
        <v>1080</v>
      </c>
      <c r="D2438" s="1">
        <v>13.26807</v>
      </c>
      <c r="E2438" s="1">
        <v>-84.562049999999999</v>
      </c>
      <c r="F2438" s="1" t="s">
        <v>54</v>
      </c>
      <c r="G2438" s="1">
        <v>1</v>
      </c>
      <c r="H2438" s="1" t="s">
        <v>21</v>
      </c>
      <c r="I2438" s="1" t="s">
        <v>22</v>
      </c>
      <c r="J2438" s="1">
        <v>2005</v>
      </c>
      <c r="K2438" s="1" t="s">
        <v>1303</v>
      </c>
      <c r="L2438" s="1" t="s">
        <v>24</v>
      </c>
      <c r="M2438" s="1" t="s">
        <v>54</v>
      </c>
      <c r="N2438" s="1">
        <v>2</v>
      </c>
      <c r="O2438" s="1" t="s">
        <v>21</v>
      </c>
      <c r="P2438" s="1" t="s">
        <v>25</v>
      </c>
      <c r="Q2438" s="1">
        <v>2016</v>
      </c>
      <c r="R2438" s="1" t="s">
        <v>1662</v>
      </c>
      <c r="S2438" s="1" t="s">
        <v>21</v>
      </c>
      <c r="V2438" s="1" t="s">
        <v>1693</v>
      </c>
      <c r="W2438" s="1">
        <v>13.26807</v>
      </c>
      <c r="X2438" s="1">
        <v>-84.562049999999999</v>
      </c>
    </row>
    <row r="2439" spans="1:25">
      <c r="A2439" s="1">
        <v>2438</v>
      </c>
      <c r="B2439" s="1" t="s">
        <v>1694</v>
      </c>
      <c r="C2439" s="1" t="s">
        <v>1080</v>
      </c>
      <c r="D2439" s="1">
        <v>13.26742</v>
      </c>
      <c r="E2439" s="1">
        <v>-84.817089999999993</v>
      </c>
      <c r="F2439" s="1" t="s">
        <v>54</v>
      </c>
      <c r="G2439" s="1">
        <v>2</v>
      </c>
      <c r="H2439" s="1" t="s">
        <v>21</v>
      </c>
      <c r="I2439" s="1" t="s">
        <v>22</v>
      </c>
      <c r="J2439" s="1">
        <v>2005</v>
      </c>
      <c r="K2439" s="1" t="s">
        <v>1303</v>
      </c>
      <c r="L2439" s="1" t="s">
        <v>24</v>
      </c>
      <c r="M2439" s="1" t="s">
        <v>3822</v>
      </c>
      <c r="N2439" s="1">
        <v>3</v>
      </c>
      <c r="O2439" s="1" t="s">
        <v>21</v>
      </c>
      <c r="P2439" s="1" t="s">
        <v>25</v>
      </c>
      <c r="Q2439" s="1">
        <v>2016</v>
      </c>
      <c r="R2439" s="1" t="s">
        <v>1695</v>
      </c>
      <c r="S2439" s="1" t="s">
        <v>21</v>
      </c>
      <c r="V2439" s="1" t="s">
        <v>1694</v>
      </c>
      <c r="W2439" s="1">
        <v>13.26742</v>
      </c>
      <c r="X2439" s="1">
        <v>-84.817089999999993</v>
      </c>
    </row>
    <row r="2440" spans="1:25">
      <c r="A2440" s="1">
        <v>2439</v>
      </c>
      <c r="B2440" s="1" t="s">
        <v>1696</v>
      </c>
      <c r="C2440" s="1" t="s">
        <v>1080</v>
      </c>
      <c r="D2440" s="1">
        <v>13.26817</v>
      </c>
      <c r="E2440" s="1">
        <v>-85.072130000000001</v>
      </c>
      <c r="F2440" s="1" t="s">
        <v>54</v>
      </c>
      <c r="G2440" s="1">
        <v>2</v>
      </c>
      <c r="H2440" s="1" t="s">
        <v>21</v>
      </c>
      <c r="I2440" s="1" t="s">
        <v>22</v>
      </c>
      <c r="J2440" s="1">
        <v>2005</v>
      </c>
      <c r="K2440" s="1" t="s">
        <v>1303</v>
      </c>
      <c r="L2440" s="1" t="s">
        <v>24</v>
      </c>
      <c r="M2440" s="1" t="s">
        <v>54</v>
      </c>
      <c r="N2440" s="1">
        <v>2</v>
      </c>
      <c r="O2440" s="1" t="s">
        <v>21</v>
      </c>
      <c r="P2440" s="1" t="s">
        <v>25</v>
      </c>
      <c r="Q2440" s="1">
        <v>2016</v>
      </c>
      <c r="R2440" s="1" t="s">
        <v>1683</v>
      </c>
      <c r="S2440" s="1" t="s">
        <v>21</v>
      </c>
      <c r="V2440" s="1" t="s">
        <v>1696</v>
      </c>
      <c r="W2440" s="1">
        <v>13.26817</v>
      </c>
      <c r="X2440" s="1">
        <v>-85.072130000000001</v>
      </c>
    </row>
    <row r="2441" spans="1:25">
      <c r="A2441" s="1">
        <v>2440</v>
      </c>
      <c r="B2441" s="1" t="s">
        <v>1697</v>
      </c>
      <c r="C2441" s="1" t="s">
        <v>1080</v>
      </c>
      <c r="D2441" s="1">
        <v>13.26769</v>
      </c>
      <c r="E2441" s="1">
        <v>-85.327179999999998</v>
      </c>
      <c r="F2441" s="1" t="s">
        <v>3822</v>
      </c>
      <c r="G2441" s="1">
        <v>3</v>
      </c>
      <c r="H2441" s="1" t="s">
        <v>21</v>
      </c>
      <c r="I2441" s="1" t="s">
        <v>22</v>
      </c>
      <c r="J2441" s="1">
        <v>2005</v>
      </c>
      <c r="K2441" s="1" t="s">
        <v>1303</v>
      </c>
      <c r="L2441" s="1" t="s">
        <v>24</v>
      </c>
      <c r="M2441" s="1" t="s">
        <v>3823</v>
      </c>
      <c r="N2441" s="1">
        <v>7</v>
      </c>
      <c r="O2441" s="1" t="s">
        <v>21</v>
      </c>
      <c r="P2441" s="1" t="s">
        <v>25</v>
      </c>
      <c r="Q2441" s="1">
        <v>2016</v>
      </c>
      <c r="R2441" s="1" t="s">
        <v>1668</v>
      </c>
      <c r="S2441" s="1" t="s">
        <v>21</v>
      </c>
      <c r="V2441" s="1" t="s">
        <v>1697</v>
      </c>
      <c r="W2441" s="1">
        <v>13.26769</v>
      </c>
      <c r="X2441" s="1">
        <v>-85.327179999999998</v>
      </c>
    </row>
    <row r="2442" spans="1:25">
      <c r="A2442" s="1">
        <v>2441</v>
      </c>
      <c r="B2442" s="1" t="s">
        <v>1698</v>
      </c>
      <c r="C2442" s="1" t="s">
        <v>1080</v>
      </c>
      <c r="D2442" s="1">
        <v>13.18197</v>
      </c>
      <c r="E2442" s="1">
        <v>-83.965959999999995</v>
      </c>
      <c r="F2442" s="1" t="s">
        <v>3823</v>
      </c>
      <c r="G2442" s="1">
        <v>7</v>
      </c>
      <c r="H2442" s="1" t="s">
        <v>21</v>
      </c>
      <c r="I2442" s="1" t="s">
        <v>22</v>
      </c>
      <c r="J2442" s="1">
        <v>2005</v>
      </c>
      <c r="K2442" s="1" t="s">
        <v>1202</v>
      </c>
      <c r="L2442" s="1" t="s">
        <v>24</v>
      </c>
      <c r="M2442" s="1" t="s">
        <v>3823</v>
      </c>
      <c r="N2442" s="1">
        <v>7</v>
      </c>
      <c r="O2442" s="1" t="s">
        <v>21</v>
      </c>
      <c r="P2442" s="1" t="s">
        <v>25</v>
      </c>
      <c r="Q2442" s="1">
        <v>2015</v>
      </c>
      <c r="R2442" s="1" t="s">
        <v>1699</v>
      </c>
      <c r="S2442" s="1" t="s">
        <v>21</v>
      </c>
      <c r="V2442" s="1" t="s">
        <v>1698</v>
      </c>
      <c r="W2442" s="1">
        <v>13.18197</v>
      </c>
      <c r="X2442" s="1">
        <v>-83.965959999999995</v>
      </c>
    </row>
    <row r="2443" spans="1:25">
      <c r="A2443" s="1">
        <v>2442</v>
      </c>
      <c r="B2443" s="1" t="s">
        <v>1700</v>
      </c>
      <c r="C2443" s="1" t="s">
        <v>1080</v>
      </c>
      <c r="D2443" s="1">
        <v>13.183</v>
      </c>
      <c r="E2443" s="1">
        <v>-84.221069999999997</v>
      </c>
      <c r="F2443" s="1" t="s">
        <v>3823</v>
      </c>
      <c r="G2443" s="1">
        <v>9</v>
      </c>
      <c r="H2443" s="1" t="s">
        <v>21</v>
      </c>
      <c r="I2443" s="1" t="s">
        <v>22</v>
      </c>
      <c r="J2443" s="1">
        <v>2005</v>
      </c>
      <c r="K2443" s="1" t="s">
        <v>1202</v>
      </c>
      <c r="L2443" s="1" t="s">
        <v>24</v>
      </c>
      <c r="M2443" s="1" t="s">
        <v>3822</v>
      </c>
      <c r="N2443" s="1">
        <v>5</v>
      </c>
      <c r="O2443" s="1" t="s">
        <v>21</v>
      </c>
      <c r="P2443" s="1" t="s">
        <v>25</v>
      </c>
      <c r="Q2443" s="1">
        <v>2016</v>
      </c>
      <c r="R2443" s="1" t="s">
        <v>1701</v>
      </c>
      <c r="S2443" s="1" t="s">
        <v>21</v>
      </c>
      <c r="V2443" s="1" t="s">
        <v>1700</v>
      </c>
      <c r="W2443" s="1">
        <v>13.183</v>
      </c>
      <c r="X2443" s="1">
        <v>-84.221069999999997</v>
      </c>
    </row>
    <row r="2444" spans="1:25">
      <c r="A2444" s="1">
        <v>2443</v>
      </c>
      <c r="B2444" s="1" t="s">
        <v>1702</v>
      </c>
      <c r="C2444" s="1" t="s">
        <v>1080</v>
      </c>
      <c r="D2444" s="1">
        <v>11.22739</v>
      </c>
      <c r="E2444" s="1">
        <v>-84.137389999999996</v>
      </c>
      <c r="F2444" s="1" t="s">
        <v>3823</v>
      </c>
      <c r="G2444" s="1">
        <v>9</v>
      </c>
      <c r="H2444" s="1" t="s">
        <v>21</v>
      </c>
      <c r="I2444" s="1" t="s">
        <v>22</v>
      </c>
      <c r="J2444" s="1">
        <v>2005</v>
      </c>
      <c r="K2444" s="1" t="s">
        <v>1199</v>
      </c>
      <c r="L2444" s="1" t="s">
        <v>24</v>
      </c>
      <c r="M2444" s="1" t="s">
        <v>3822</v>
      </c>
      <c r="N2444" s="1">
        <v>6</v>
      </c>
      <c r="O2444" s="1" t="s">
        <v>61</v>
      </c>
      <c r="P2444" s="1" t="s">
        <v>25</v>
      </c>
      <c r="Q2444" s="1">
        <v>2016</v>
      </c>
      <c r="R2444" s="1" t="s">
        <v>1318</v>
      </c>
      <c r="S2444" s="1" t="s">
        <v>21</v>
      </c>
      <c r="V2444" s="1" t="s">
        <v>1702</v>
      </c>
      <c r="W2444" s="1">
        <v>11.22739</v>
      </c>
      <c r="X2444" s="1">
        <v>-84.137389999999996</v>
      </c>
    </row>
    <row r="2445" spans="1:25">
      <c r="A2445" s="1">
        <v>2444</v>
      </c>
      <c r="B2445" s="1" t="s">
        <v>1703</v>
      </c>
      <c r="C2445" s="1" t="s">
        <v>1080</v>
      </c>
      <c r="D2445" s="1">
        <v>13.18225</v>
      </c>
      <c r="E2445" s="1">
        <v>-84.476209999999995</v>
      </c>
      <c r="F2445" s="1" t="s">
        <v>686</v>
      </c>
      <c r="H2445" s="1" t="s">
        <v>21</v>
      </c>
      <c r="I2445" s="1" t="s">
        <v>22</v>
      </c>
      <c r="J2445" s="1">
        <v>2005</v>
      </c>
      <c r="K2445" s="1" t="s">
        <v>1303</v>
      </c>
      <c r="L2445" s="1" t="s">
        <v>24</v>
      </c>
      <c r="M2445" s="1" t="s">
        <v>686</v>
      </c>
      <c r="O2445" s="1" t="s">
        <v>21</v>
      </c>
      <c r="P2445" s="1" t="s">
        <v>1098</v>
      </c>
      <c r="R2445" s="1" t="s">
        <v>1704</v>
      </c>
      <c r="S2445" s="1" t="s">
        <v>21</v>
      </c>
      <c r="V2445" s="1" t="s">
        <v>1703</v>
      </c>
      <c r="W2445" s="1">
        <v>13.18225</v>
      </c>
      <c r="X2445" s="1">
        <v>-84.476209999999995</v>
      </c>
    </row>
    <row r="2446" spans="1:25">
      <c r="A2446" s="1">
        <v>2445</v>
      </c>
      <c r="B2446" s="1" t="s">
        <v>1705</v>
      </c>
      <c r="C2446" s="1" t="s">
        <v>1080</v>
      </c>
      <c r="D2446" s="1">
        <v>13.1831</v>
      </c>
      <c r="E2446" s="1">
        <v>-84.73133</v>
      </c>
      <c r="F2446" s="1" t="s">
        <v>216</v>
      </c>
      <c r="H2446" s="1" t="s">
        <v>21</v>
      </c>
      <c r="I2446" s="1" t="s">
        <v>22</v>
      </c>
      <c r="J2446" s="1">
        <v>2005</v>
      </c>
      <c r="K2446" s="1" t="s">
        <v>1303</v>
      </c>
      <c r="L2446" s="1" t="s">
        <v>24</v>
      </c>
      <c r="M2446" s="1" t="s">
        <v>3822</v>
      </c>
      <c r="N2446" s="1">
        <v>6</v>
      </c>
      <c r="O2446" s="1" t="s">
        <v>21</v>
      </c>
      <c r="P2446" s="1" t="s">
        <v>25</v>
      </c>
      <c r="Q2446" s="1">
        <v>2016</v>
      </c>
      <c r="R2446" s="1" t="s">
        <v>1706</v>
      </c>
      <c r="S2446" s="1" t="s">
        <v>21</v>
      </c>
      <c r="V2446" s="1" t="s">
        <v>1705</v>
      </c>
      <c r="W2446" s="1">
        <v>13.1831</v>
      </c>
      <c r="X2446" s="1">
        <v>-84.73133</v>
      </c>
    </row>
    <row r="2447" spans="1:25">
      <c r="A2447" s="1">
        <v>2446</v>
      </c>
      <c r="B2447" s="1" t="s">
        <v>1707</v>
      </c>
      <c r="C2447" s="1" t="s">
        <v>1080</v>
      </c>
      <c r="D2447" s="1">
        <v>11.86608</v>
      </c>
      <c r="E2447" s="1">
        <v>-83.924880000000002</v>
      </c>
      <c r="F2447" s="1" t="s">
        <v>3822</v>
      </c>
      <c r="G2447" s="1">
        <v>4</v>
      </c>
      <c r="H2447" s="1" t="s">
        <v>21</v>
      </c>
      <c r="I2447" s="1" t="s">
        <v>22</v>
      </c>
      <c r="J2447" s="1">
        <v>2005</v>
      </c>
      <c r="K2447" s="1" t="s">
        <v>1199</v>
      </c>
      <c r="L2447" s="1" t="s">
        <v>24</v>
      </c>
      <c r="M2447" s="1" t="s">
        <v>3822</v>
      </c>
      <c r="N2447" s="1">
        <v>5</v>
      </c>
      <c r="O2447" s="1" t="s">
        <v>21</v>
      </c>
      <c r="P2447" s="1" t="s">
        <v>25</v>
      </c>
      <c r="Q2447" s="1">
        <v>2016</v>
      </c>
      <c r="R2447" s="1" t="s">
        <v>1708</v>
      </c>
      <c r="S2447" s="1" t="s">
        <v>21</v>
      </c>
      <c r="V2447" s="1" t="s">
        <v>1707</v>
      </c>
      <c r="W2447" s="1">
        <v>11.86608</v>
      </c>
      <c r="X2447" s="1">
        <v>-83.924880000000002</v>
      </c>
    </row>
    <row r="2448" spans="1:25">
      <c r="A2448" s="1">
        <v>2447</v>
      </c>
      <c r="B2448" s="1" t="s">
        <v>1709</v>
      </c>
      <c r="C2448" s="1" t="s">
        <v>1080</v>
      </c>
      <c r="D2448" s="1">
        <v>13.18252</v>
      </c>
      <c r="E2448" s="1">
        <v>-84.986459999999994</v>
      </c>
      <c r="F2448" s="1" t="s">
        <v>3822</v>
      </c>
      <c r="G2448" s="1">
        <v>5</v>
      </c>
      <c r="H2448" s="1" t="s">
        <v>21</v>
      </c>
      <c r="I2448" s="1" t="s">
        <v>22</v>
      </c>
      <c r="J2448" s="1">
        <v>2005</v>
      </c>
      <c r="K2448" s="1" t="s">
        <v>1303</v>
      </c>
      <c r="L2448" s="1" t="s">
        <v>24</v>
      </c>
      <c r="M2448" s="1" t="s">
        <v>54</v>
      </c>
      <c r="N2448" s="1">
        <v>2</v>
      </c>
      <c r="O2448" s="1" t="s">
        <v>21</v>
      </c>
      <c r="P2448" s="1" t="s">
        <v>25</v>
      </c>
      <c r="Q2448" s="1">
        <v>2016</v>
      </c>
      <c r="R2448" s="1" t="s">
        <v>1225</v>
      </c>
      <c r="S2448" s="1" t="s">
        <v>21</v>
      </c>
      <c r="V2448" s="1" t="s">
        <v>1709</v>
      </c>
      <c r="W2448" s="1">
        <v>13.18252</v>
      </c>
      <c r="X2448" s="1">
        <v>-84.986459999999994</v>
      </c>
    </row>
    <row r="2449" spans="1:25">
      <c r="A2449" s="1">
        <v>2448</v>
      </c>
      <c r="B2449" s="1" t="s">
        <v>1710</v>
      </c>
      <c r="C2449" s="1" t="s">
        <v>1080</v>
      </c>
      <c r="D2449" s="1">
        <v>11.865259999999999</v>
      </c>
      <c r="E2449" s="1">
        <v>-84.180509999999998</v>
      </c>
      <c r="F2449" s="1" t="s">
        <v>3822</v>
      </c>
      <c r="G2449" s="1">
        <v>3</v>
      </c>
      <c r="H2449" s="1" t="s">
        <v>21</v>
      </c>
      <c r="I2449" s="1" t="s">
        <v>22</v>
      </c>
      <c r="J2449" s="1">
        <v>2005</v>
      </c>
      <c r="K2449" s="1" t="s">
        <v>1199</v>
      </c>
      <c r="L2449" s="1" t="s">
        <v>24</v>
      </c>
      <c r="M2449" s="1" t="s">
        <v>223</v>
      </c>
      <c r="O2449" s="1" t="s">
        <v>21</v>
      </c>
      <c r="P2449" s="1" t="s">
        <v>25</v>
      </c>
      <c r="Q2449" s="1">
        <v>2015</v>
      </c>
      <c r="R2449" s="1" t="s">
        <v>1360</v>
      </c>
      <c r="S2449" s="1" t="s">
        <v>21</v>
      </c>
      <c r="V2449" s="1" t="s">
        <v>1710</v>
      </c>
      <c r="W2449" s="1">
        <v>11.865259999999999</v>
      </c>
      <c r="X2449" s="1">
        <v>-84.180509999999998</v>
      </c>
      <c r="Y2449" s="1" t="s">
        <v>3874</v>
      </c>
    </row>
    <row r="2450" spans="1:25">
      <c r="A2450" s="1">
        <v>2449</v>
      </c>
      <c r="B2450" s="1" t="s">
        <v>1711</v>
      </c>
      <c r="C2450" s="1" t="s">
        <v>1080</v>
      </c>
      <c r="D2450" s="1">
        <v>13.096909999999999</v>
      </c>
      <c r="E2450" s="1">
        <v>-83.796980000000005</v>
      </c>
      <c r="F2450" s="1" t="s">
        <v>3823</v>
      </c>
      <c r="G2450" s="1">
        <v>7</v>
      </c>
      <c r="H2450" s="1" t="s">
        <v>21</v>
      </c>
      <c r="I2450" s="1" t="s">
        <v>22</v>
      </c>
      <c r="J2450" s="1">
        <v>2005</v>
      </c>
      <c r="K2450" s="1" t="s">
        <v>1202</v>
      </c>
      <c r="L2450" s="1" t="s">
        <v>24</v>
      </c>
      <c r="M2450" s="1" t="s">
        <v>3822</v>
      </c>
      <c r="N2450" s="1">
        <v>6</v>
      </c>
      <c r="O2450" s="1" t="s">
        <v>24</v>
      </c>
      <c r="P2450" s="1" t="s">
        <v>1091</v>
      </c>
      <c r="Q2450" s="1">
        <v>2014</v>
      </c>
      <c r="S2450" s="1" t="s">
        <v>61</v>
      </c>
      <c r="V2450" s="1" t="s">
        <v>1711</v>
      </c>
      <c r="W2450" s="1">
        <v>13.096909999999999</v>
      </c>
      <c r="X2450" s="1">
        <v>-83.796980000000005</v>
      </c>
    </row>
    <row r="2451" spans="1:25">
      <c r="A2451" s="1">
        <v>2450</v>
      </c>
      <c r="B2451" s="1" t="s">
        <v>1712</v>
      </c>
      <c r="C2451" s="1" t="s">
        <v>1080</v>
      </c>
      <c r="D2451" s="1">
        <v>11.86608</v>
      </c>
      <c r="E2451" s="1">
        <v>-84.434889999999996</v>
      </c>
      <c r="F2451" s="1" t="s">
        <v>216</v>
      </c>
      <c r="H2451" s="1" t="s">
        <v>21</v>
      </c>
      <c r="I2451" s="1" t="s">
        <v>22</v>
      </c>
      <c r="J2451" s="1">
        <v>2005</v>
      </c>
      <c r="K2451" s="1" t="s">
        <v>1251</v>
      </c>
      <c r="L2451" s="1" t="s">
        <v>24</v>
      </c>
      <c r="M2451" s="1" t="s">
        <v>54</v>
      </c>
      <c r="N2451" s="1">
        <v>2</v>
      </c>
      <c r="O2451" s="1" t="s">
        <v>21</v>
      </c>
      <c r="P2451" s="1" t="s">
        <v>25</v>
      </c>
      <c r="Q2451" s="1">
        <v>2016</v>
      </c>
      <c r="R2451" s="1" t="s">
        <v>1276</v>
      </c>
      <c r="S2451" s="1" t="s">
        <v>61</v>
      </c>
      <c r="V2451" s="1" t="s">
        <v>1712</v>
      </c>
      <c r="W2451" s="1">
        <v>11.86608</v>
      </c>
      <c r="X2451" s="1">
        <v>-84.434889999999996</v>
      </c>
    </row>
    <row r="2452" spans="1:25">
      <c r="A2452" s="1">
        <v>2451</v>
      </c>
      <c r="B2452" s="1" t="s">
        <v>1713</v>
      </c>
      <c r="C2452" s="1" t="s">
        <v>1080</v>
      </c>
      <c r="D2452" s="1">
        <v>13.09709</v>
      </c>
      <c r="E2452" s="1">
        <v>-84.137020000000007</v>
      </c>
      <c r="F2452" s="1" t="s">
        <v>3823</v>
      </c>
      <c r="G2452" s="1">
        <v>8</v>
      </c>
      <c r="H2452" s="1" t="s">
        <v>21</v>
      </c>
      <c r="I2452" s="1" t="s">
        <v>22</v>
      </c>
      <c r="J2452" s="1">
        <v>2005</v>
      </c>
      <c r="K2452" s="1" t="s">
        <v>1251</v>
      </c>
      <c r="L2452" s="1" t="s">
        <v>24</v>
      </c>
      <c r="M2452" s="1" t="s">
        <v>54</v>
      </c>
      <c r="N2452" s="1">
        <v>2</v>
      </c>
      <c r="O2452" s="1" t="s">
        <v>21</v>
      </c>
      <c r="P2452" s="1" t="s">
        <v>1084</v>
      </c>
      <c r="Q2452" s="1">
        <v>2017</v>
      </c>
      <c r="S2452" s="1" t="s">
        <v>21</v>
      </c>
      <c r="V2452" s="1" t="s">
        <v>1713</v>
      </c>
      <c r="W2452" s="1">
        <v>13.09709</v>
      </c>
      <c r="X2452" s="1">
        <v>-84.137020000000007</v>
      </c>
    </row>
    <row r="2453" spans="1:25">
      <c r="A2453" s="1">
        <v>2452</v>
      </c>
      <c r="B2453" s="1" t="s">
        <v>1714</v>
      </c>
      <c r="C2453" s="1" t="s">
        <v>1080</v>
      </c>
      <c r="D2453" s="1">
        <v>13.098050000000001</v>
      </c>
      <c r="E2453" s="1">
        <v>-84.392060000000001</v>
      </c>
      <c r="F2453" s="1" t="s">
        <v>3823</v>
      </c>
      <c r="G2453" s="1">
        <v>9</v>
      </c>
      <c r="H2453" s="1" t="s">
        <v>21</v>
      </c>
      <c r="I2453" s="1" t="s">
        <v>22</v>
      </c>
      <c r="J2453" s="1">
        <v>2005</v>
      </c>
      <c r="K2453" s="1" t="s">
        <v>1303</v>
      </c>
      <c r="L2453" s="1" t="s">
        <v>24</v>
      </c>
      <c r="M2453" s="1" t="s">
        <v>3823</v>
      </c>
      <c r="N2453" s="1">
        <v>7</v>
      </c>
      <c r="O2453" s="1" t="s">
        <v>21</v>
      </c>
      <c r="P2453" s="1" t="s">
        <v>25</v>
      </c>
      <c r="Q2453" s="1">
        <v>2015</v>
      </c>
      <c r="R2453" s="1" t="s">
        <v>1715</v>
      </c>
      <c r="S2453" s="1" t="s">
        <v>21</v>
      </c>
      <c r="V2453" s="1" t="s">
        <v>1714</v>
      </c>
      <c r="W2453" s="1">
        <v>13.098050000000001</v>
      </c>
      <c r="X2453" s="1">
        <v>-84.392060000000001</v>
      </c>
    </row>
    <row r="2454" spans="1:25">
      <c r="A2454" s="1">
        <v>2453</v>
      </c>
      <c r="B2454" s="1" t="s">
        <v>1716</v>
      </c>
      <c r="C2454" s="1" t="s">
        <v>1080</v>
      </c>
      <c r="D2454" s="1">
        <v>12.07851</v>
      </c>
      <c r="E2454" s="1">
        <v>-83.754360000000005</v>
      </c>
      <c r="F2454" s="1" t="s">
        <v>3822</v>
      </c>
      <c r="G2454" s="1">
        <v>5</v>
      </c>
      <c r="H2454" s="1" t="s">
        <v>24</v>
      </c>
      <c r="I2454" s="1" t="s">
        <v>22</v>
      </c>
      <c r="J2454" s="1">
        <v>2005</v>
      </c>
      <c r="K2454" s="1" t="s">
        <v>1199</v>
      </c>
      <c r="L2454" s="1" t="s">
        <v>24</v>
      </c>
      <c r="M2454" s="1" t="s">
        <v>3822</v>
      </c>
      <c r="N2454" s="1">
        <v>5</v>
      </c>
      <c r="O2454" s="1" t="s">
        <v>21</v>
      </c>
      <c r="P2454" s="1" t="s">
        <v>25</v>
      </c>
      <c r="Q2454" s="1">
        <v>2015</v>
      </c>
      <c r="R2454" s="1" t="s">
        <v>1234</v>
      </c>
      <c r="S2454" s="1" t="s">
        <v>21</v>
      </c>
      <c r="V2454" s="1" t="s">
        <v>1716</v>
      </c>
      <c r="W2454" s="1">
        <v>12.07851</v>
      </c>
      <c r="X2454" s="1">
        <v>-83.754360000000005</v>
      </c>
    </row>
    <row r="2455" spans="1:25">
      <c r="A2455" s="1">
        <v>2454</v>
      </c>
      <c r="B2455" s="1" t="s">
        <v>1717</v>
      </c>
      <c r="C2455" s="1" t="s">
        <v>1080</v>
      </c>
      <c r="D2455" s="1">
        <v>13.09736</v>
      </c>
      <c r="E2455" s="1">
        <v>-84.647099999999995</v>
      </c>
      <c r="F2455" s="1" t="s">
        <v>216</v>
      </c>
      <c r="H2455" s="1" t="s">
        <v>21</v>
      </c>
      <c r="I2455" s="1" t="s">
        <v>22</v>
      </c>
      <c r="J2455" s="1">
        <v>2005</v>
      </c>
      <c r="K2455" s="1" t="s">
        <v>1303</v>
      </c>
      <c r="L2455" s="1" t="s">
        <v>24</v>
      </c>
      <c r="M2455" s="1" t="s">
        <v>54</v>
      </c>
      <c r="O2455" s="1" t="s">
        <v>21</v>
      </c>
      <c r="P2455" s="1" t="s">
        <v>25</v>
      </c>
      <c r="Q2455" s="1">
        <v>2015</v>
      </c>
      <c r="R2455" s="1" t="s">
        <v>1718</v>
      </c>
      <c r="S2455" s="1" t="s">
        <v>21</v>
      </c>
      <c r="V2455" s="1" t="s">
        <v>1717</v>
      </c>
      <c r="W2455" s="1">
        <v>13.09736</v>
      </c>
      <c r="X2455" s="1">
        <v>-84.647099999999995</v>
      </c>
    </row>
    <row r="2456" spans="1:25">
      <c r="A2456" s="1">
        <v>2455</v>
      </c>
      <c r="B2456" s="1" t="s">
        <v>1719</v>
      </c>
      <c r="C2456" s="1" t="s">
        <v>1080</v>
      </c>
      <c r="D2456" s="1">
        <v>13.09815</v>
      </c>
      <c r="E2456" s="1">
        <v>-84.902140000000003</v>
      </c>
      <c r="F2456" s="1" t="s">
        <v>216</v>
      </c>
      <c r="H2456" s="1" t="s">
        <v>21</v>
      </c>
      <c r="I2456" s="1" t="s">
        <v>22</v>
      </c>
      <c r="J2456" s="1">
        <v>2005</v>
      </c>
      <c r="K2456" s="1" t="s">
        <v>1303</v>
      </c>
      <c r="L2456" s="1" t="s">
        <v>24</v>
      </c>
      <c r="M2456" s="1" t="s">
        <v>216</v>
      </c>
      <c r="O2456" s="1" t="s">
        <v>21</v>
      </c>
      <c r="P2456" s="1" t="s">
        <v>25</v>
      </c>
      <c r="Q2456" s="1">
        <v>2015</v>
      </c>
      <c r="R2456" s="1" t="s">
        <v>1225</v>
      </c>
      <c r="S2456" s="1" t="s">
        <v>21</v>
      </c>
      <c r="V2456" s="1" t="s">
        <v>1719</v>
      </c>
      <c r="W2456" s="1">
        <v>13.09815</v>
      </c>
      <c r="X2456" s="1">
        <v>-84.902140000000003</v>
      </c>
    </row>
    <row r="2457" spans="1:25">
      <c r="A2457" s="1">
        <v>2456</v>
      </c>
      <c r="B2457" s="1" t="s">
        <v>1720</v>
      </c>
      <c r="C2457" s="1" t="s">
        <v>1080</v>
      </c>
      <c r="D2457" s="1">
        <v>13.01191</v>
      </c>
      <c r="E2457" s="1">
        <v>-83.795919999999995</v>
      </c>
      <c r="F2457" s="1" t="s">
        <v>3823</v>
      </c>
      <c r="G2457" s="1">
        <v>7</v>
      </c>
      <c r="H2457" s="1" t="s">
        <v>21</v>
      </c>
      <c r="I2457" s="1" t="s">
        <v>22</v>
      </c>
      <c r="J2457" s="1">
        <v>2005</v>
      </c>
      <c r="K2457" s="1" t="s">
        <v>1202</v>
      </c>
      <c r="L2457" s="1" t="s">
        <v>24</v>
      </c>
      <c r="M2457" s="1" t="s">
        <v>3823</v>
      </c>
      <c r="N2457" s="1">
        <v>8</v>
      </c>
      <c r="O2457" s="1" t="s">
        <v>21</v>
      </c>
      <c r="P2457" s="1" t="s">
        <v>25</v>
      </c>
      <c r="Q2457" s="1">
        <v>2015</v>
      </c>
      <c r="R2457" s="1" t="s">
        <v>1699</v>
      </c>
      <c r="S2457" s="1" t="s">
        <v>21</v>
      </c>
      <c r="V2457" s="1" t="s">
        <v>1720</v>
      </c>
      <c r="W2457" s="1">
        <v>13.01191</v>
      </c>
      <c r="X2457" s="1">
        <v>-83.795919999999995</v>
      </c>
    </row>
    <row r="2458" spans="1:25">
      <c r="A2458" s="1">
        <v>2457</v>
      </c>
      <c r="B2458" s="1" t="s">
        <v>1721</v>
      </c>
      <c r="C2458" s="1" t="s">
        <v>1080</v>
      </c>
      <c r="D2458" s="1">
        <v>13.012980000000001</v>
      </c>
      <c r="E2458" s="1">
        <v>-84.05104</v>
      </c>
      <c r="F2458" s="1" t="s">
        <v>54</v>
      </c>
      <c r="G2458" s="1">
        <v>2</v>
      </c>
      <c r="H2458" s="1" t="s">
        <v>21</v>
      </c>
      <c r="I2458" s="1" t="s">
        <v>22</v>
      </c>
      <c r="J2458" s="1">
        <v>2005</v>
      </c>
      <c r="K2458" s="1" t="s">
        <v>1202</v>
      </c>
      <c r="L2458" s="1" t="s">
        <v>24</v>
      </c>
      <c r="M2458" s="1" t="s">
        <v>54</v>
      </c>
      <c r="N2458" s="1">
        <v>2</v>
      </c>
      <c r="O2458" s="1" t="s">
        <v>21</v>
      </c>
      <c r="P2458" s="1" t="s">
        <v>25</v>
      </c>
      <c r="Q2458" s="1">
        <v>2016</v>
      </c>
      <c r="R2458" s="1" t="s">
        <v>1254</v>
      </c>
      <c r="S2458" s="1" t="s">
        <v>21</v>
      </c>
      <c r="V2458" s="1" t="s">
        <v>1721</v>
      </c>
      <c r="W2458" s="1">
        <v>13.012980000000001</v>
      </c>
      <c r="X2458" s="1">
        <v>-84.05104</v>
      </c>
    </row>
    <row r="2459" spans="1:25">
      <c r="A2459" s="1">
        <v>2458</v>
      </c>
      <c r="B2459" s="1" t="s">
        <v>1722</v>
      </c>
      <c r="C2459" s="1" t="s">
        <v>1080</v>
      </c>
      <c r="D2459" s="1">
        <v>13.013019999999999</v>
      </c>
      <c r="E2459" s="1">
        <v>-84.221119999999999</v>
      </c>
      <c r="F2459" s="1" t="s">
        <v>54</v>
      </c>
      <c r="G2459" s="1">
        <v>2</v>
      </c>
      <c r="H2459" s="1" t="s">
        <v>21</v>
      </c>
      <c r="I2459" s="1" t="s">
        <v>22</v>
      </c>
      <c r="J2459" s="1">
        <v>2005</v>
      </c>
      <c r="K2459" s="1" t="s">
        <v>1202</v>
      </c>
      <c r="L2459" s="1" t="s">
        <v>24</v>
      </c>
      <c r="M2459" s="1" t="s">
        <v>3822</v>
      </c>
      <c r="N2459" s="1">
        <v>3</v>
      </c>
      <c r="O2459" s="1" t="s">
        <v>21</v>
      </c>
      <c r="P2459" s="1" t="s">
        <v>25</v>
      </c>
      <c r="Q2459" s="1">
        <v>2016</v>
      </c>
      <c r="R2459" s="1" t="s">
        <v>1254</v>
      </c>
      <c r="S2459" s="1" t="s">
        <v>21</v>
      </c>
      <c r="V2459" s="1" t="s">
        <v>1722</v>
      </c>
      <c r="W2459" s="1">
        <v>13.013019999999999</v>
      </c>
      <c r="X2459" s="1">
        <v>-84.221119999999999</v>
      </c>
    </row>
    <row r="2460" spans="1:25">
      <c r="A2460" s="1">
        <v>2459</v>
      </c>
      <c r="B2460" s="1" t="s">
        <v>1723</v>
      </c>
      <c r="C2460" s="1" t="s">
        <v>1080</v>
      </c>
      <c r="D2460" s="1">
        <v>13.012269999999999</v>
      </c>
      <c r="E2460" s="1">
        <v>-84.476249999999993</v>
      </c>
      <c r="F2460" s="1" t="s">
        <v>3822</v>
      </c>
      <c r="G2460" s="1">
        <v>4</v>
      </c>
      <c r="H2460" s="1" t="s">
        <v>21</v>
      </c>
      <c r="I2460" s="1" t="s">
        <v>22</v>
      </c>
      <c r="J2460" s="1">
        <v>2005</v>
      </c>
      <c r="K2460" s="1" t="s">
        <v>1303</v>
      </c>
      <c r="L2460" s="1" t="s">
        <v>24</v>
      </c>
      <c r="M2460" s="1" t="s">
        <v>3822</v>
      </c>
      <c r="N2460" s="1">
        <v>5</v>
      </c>
      <c r="O2460" s="1" t="s">
        <v>21</v>
      </c>
      <c r="P2460" s="1" t="s">
        <v>25</v>
      </c>
      <c r="Q2460" s="1">
        <v>2015</v>
      </c>
      <c r="R2460" s="1" t="s">
        <v>1715</v>
      </c>
      <c r="S2460" s="1" t="s">
        <v>21</v>
      </c>
      <c r="V2460" s="1" t="s">
        <v>1723</v>
      </c>
      <c r="W2460" s="1">
        <v>13.012269999999999</v>
      </c>
      <c r="X2460" s="1">
        <v>-84.476249999999993</v>
      </c>
    </row>
    <row r="2461" spans="1:25">
      <c r="A2461" s="1">
        <v>2460</v>
      </c>
      <c r="B2461" s="1" t="s">
        <v>1724</v>
      </c>
      <c r="C2461" s="1" t="s">
        <v>1080</v>
      </c>
      <c r="D2461" s="1">
        <v>13.013120000000001</v>
      </c>
      <c r="E2461" s="1">
        <v>-84.731369999999998</v>
      </c>
      <c r="F2461" s="1" t="s">
        <v>54</v>
      </c>
      <c r="G2461" s="1">
        <v>2</v>
      </c>
      <c r="H2461" s="1" t="s">
        <v>21</v>
      </c>
      <c r="I2461" s="1" t="s">
        <v>22</v>
      </c>
      <c r="J2461" s="1">
        <v>2005</v>
      </c>
      <c r="K2461" s="1" t="s">
        <v>1303</v>
      </c>
      <c r="L2461" s="1" t="s">
        <v>24</v>
      </c>
      <c r="M2461" s="1" t="s">
        <v>3822</v>
      </c>
      <c r="N2461" s="1">
        <v>6</v>
      </c>
      <c r="O2461" s="1" t="s">
        <v>21</v>
      </c>
      <c r="P2461" s="1" t="s">
        <v>1084</v>
      </c>
      <c r="Q2461" s="1">
        <v>2017</v>
      </c>
      <c r="S2461" s="1" t="s">
        <v>21</v>
      </c>
      <c r="V2461" s="1" t="s">
        <v>1724</v>
      </c>
      <c r="W2461" s="1">
        <v>13.013120000000001</v>
      </c>
      <c r="X2461" s="1">
        <v>-84.731369999999998</v>
      </c>
    </row>
    <row r="2462" spans="1:25">
      <c r="A2462" s="1">
        <v>2461</v>
      </c>
      <c r="B2462" s="1" t="s">
        <v>1725</v>
      </c>
      <c r="C2462" s="1" t="s">
        <v>1080</v>
      </c>
      <c r="D2462" s="1">
        <v>11.015309999999999</v>
      </c>
      <c r="E2462" s="1">
        <v>-84.010769999999994</v>
      </c>
      <c r="F2462" s="1" t="s">
        <v>3823</v>
      </c>
      <c r="G2462" s="1">
        <v>8</v>
      </c>
      <c r="H2462" s="1" t="s">
        <v>21</v>
      </c>
      <c r="I2462" s="1" t="s">
        <v>22</v>
      </c>
      <c r="J2462" s="1">
        <v>2005</v>
      </c>
      <c r="K2462" s="1" t="s">
        <v>1199</v>
      </c>
      <c r="L2462" s="1" t="s">
        <v>24</v>
      </c>
      <c r="M2462" s="1" t="s">
        <v>3822</v>
      </c>
      <c r="N2462" s="1">
        <v>6</v>
      </c>
      <c r="O2462" s="1" t="s">
        <v>21</v>
      </c>
      <c r="P2462" s="1" t="s">
        <v>25</v>
      </c>
      <c r="Q2462" s="1">
        <v>2016</v>
      </c>
      <c r="R2462" s="1" t="s">
        <v>1334</v>
      </c>
      <c r="S2462" s="1" t="s">
        <v>21</v>
      </c>
      <c r="V2462" s="1" t="s">
        <v>1725</v>
      </c>
      <c r="W2462" s="1">
        <v>11.015309999999999</v>
      </c>
      <c r="X2462" s="1">
        <v>-84.010769999999994</v>
      </c>
    </row>
    <row r="2463" spans="1:25">
      <c r="A2463" s="1">
        <v>2462</v>
      </c>
      <c r="B2463" s="1" t="s">
        <v>1726</v>
      </c>
      <c r="C2463" s="1" t="s">
        <v>1080</v>
      </c>
      <c r="D2463" s="1">
        <v>11.78098</v>
      </c>
      <c r="E2463" s="1">
        <v>-83.923940000000002</v>
      </c>
      <c r="F2463" s="1" t="s">
        <v>3823</v>
      </c>
      <c r="G2463" s="1">
        <v>8</v>
      </c>
      <c r="H2463" s="1" t="s">
        <v>21</v>
      </c>
      <c r="I2463" s="1" t="s">
        <v>22</v>
      </c>
      <c r="J2463" s="1">
        <v>2005</v>
      </c>
      <c r="K2463" s="1" t="s">
        <v>1199</v>
      </c>
      <c r="L2463" s="1" t="s">
        <v>24</v>
      </c>
      <c r="M2463" s="1" t="s">
        <v>223</v>
      </c>
      <c r="O2463" s="1" t="s">
        <v>21</v>
      </c>
      <c r="P2463" s="1" t="s">
        <v>25</v>
      </c>
      <c r="Q2463" s="1">
        <v>2015</v>
      </c>
      <c r="R2463" s="1" t="s">
        <v>1463</v>
      </c>
      <c r="S2463" s="1" t="s">
        <v>21</v>
      </c>
      <c r="V2463" s="1" t="s">
        <v>1726</v>
      </c>
      <c r="W2463" s="1">
        <v>11.78098</v>
      </c>
      <c r="X2463" s="1">
        <v>-83.923940000000002</v>
      </c>
      <c r="Y2463" s="1" t="s">
        <v>3874</v>
      </c>
    </row>
    <row r="2464" spans="1:25">
      <c r="A2464" s="1">
        <v>2463</v>
      </c>
      <c r="B2464" s="1" t="s">
        <v>1727</v>
      </c>
      <c r="C2464" s="1" t="s">
        <v>1080</v>
      </c>
      <c r="D2464" s="1">
        <v>11.78012</v>
      </c>
      <c r="E2464" s="1">
        <v>-84.009659999999997</v>
      </c>
      <c r="F2464" s="1" t="s">
        <v>3822</v>
      </c>
      <c r="G2464" s="1">
        <v>6</v>
      </c>
      <c r="H2464" s="1" t="s">
        <v>21</v>
      </c>
      <c r="I2464" s="1" t="s">
        <v>22</v>
      </c>
      <c r="J2464" s="1">
        <v>2005</v>
      </c>
      <c r="K2464" s="1" t="s">
        <v>1199</v>
      </c>
      <c r="L2464" s="1" t="s">
        <v>24</v>
      </c>
      <c r="M2464" s="1" t="s">
        <v>3822</v>
      </c>
      <c r="N2464" s="1">
        <v>4</v>
      </c>
      <c r="O2464" s="1" t="s">
        <v>21</v>
      </c>
      <c r="P2464" s="1" t="s">
        <v>1091</v>
      </c>
      <c r="Q2464" s="1">
        <v>2014</v>
      </c>
      <c r="S2464" s="1" t="s">
        <v>21</v>
      </c>
      <c r="V2464" s="1" t="s">
        <v>1727</v>
      </c>
      <c r="W2464" s="1">
        <v>11.78012</v>
      </c>
      <c r="X2464" s="1">
        <v>-84.009659999999997</v>
      </c>
    </row>
    <row r="2465" spans="1:24">
      <c r="A2465" s="1">
        <v>2464</v>
      </c>
      <c r="B2465" s="1" t="s">
        <v>1728</v>
      </c>
      <c r="C2465" s="1" t="s">
        <v>1080</v>
      </c>
      <c r="D2465" s="1">
        <v>13.01254</v>
      </c>
      <c r="E2465" s="1">
        <v>-84.986509999999996</v>
      </c>
      <c r="F2465" s="1" t="s">
        <v>54</v>
      </c>
      <c r="G2465" s="1">
        <v>2</v>
      </c>
      <c r="H2465" s="1" t="s">
        <v>21</v>
      </c>
      <c r="I2465" s="1" t="s">
        <v>22</v>
      </c>
      <c r="J2465" s="1">
        <v>2005</v>
      </c>
      <c r="K2465" s="1" t="s">
        <v>1303</v>
      </c>
      <c r="L2465" s="1" t="s">
        <v>24</v>
      </c>
      <c r="M2465" s="1" t="s">
        <v>216</v>
      </c>
      <c r="O2465" s="1" t="s">
        <v>21</v>
      </c>
      <c r="P2465" s="1" t="s">
        <v>25</v>
      </c>
      <c r="Q2465" s="1">
        <v>2016</v>
      </c>
      <c r="R2465" s="1" t="s">
        <v>1729</v>
      </c>
      <c r="S2465" s="1" t="s">
        <v>21</v>
      </c>
      <c r="V2465" s="1" t="s">
        <v>1728</v>
      </c>
      <c r="W2465" s="1">
        <v>13.01254</v>
      </c>
      <c r="X2465" s="1">
        <v>-84.986509999999996</v>
      </c>
    </row>
    <row r="2466" spans="1:24">
      <c r="A2466" s="1">
        <v>2465</v>
      </c>
      <c r="B2466" s="1" t="s">
        <v>1730</v>
      </c>
      <c r="C2466" s="1" t="s">
        <v>1080</v>
      </c>
      <c r="D2466" s="1">
        <v>11.78101</v>
      </c>
      <c r="E2466" s="1">
        <v>-84.264049999999997</v>
      </c>
      <c r="F2466" s="1" t="s">
        <v>3822</v>
      </c>
      <c r="G2466" s="1">
        <v>3</v>
      </c>
      <c r="H2466" s="1" t="s">
        <v>21</v>
      </c>
      <c r="I2466" s="1" t="s">
        <v>22</v>
      </c>
      <c r="J2466" s="1">
        <v>2005</v>
      </c>
      <c r="K2466" s="1" t="s">
        <v>1199</v>
      </c>
      <c r="L2466" s="1" t="s">
        <v>24</v>
      </c>
      <c r="M2466" s="1" t="s">
        <v>3822</v>
      </c>
      <c r="N2466" s="1">
        <v>4</v>
      </c>
      <c r="O2466" s="1" t="s">
        <v>21</v>
      </c>
      <c r="P2466" s="1" t="s">
        <v>25</v>
      </c>
      <c r="Q2466" s="1">
        <v>2015</v>
      </c>
      <c r="R2466" s="1" t="s">
        <v>1360</v>
      </c>
      <c r="S2466" s="1" t="s">
        <v>21</v>
      </c>
      <c r="V2466" s="1" t="s">
        <v>1730</v>
      </c>
      <c r="W2466" s="1">
        <v>11.78101</v>
      </c>
      <c r="X2466" s="1">
        <v>-84.264049999999997</v>
      </c>
    </row>
    <row r="2467" spans="1:24">
      <c r="A2467" s="1">
        <v>2466</v>
      </c>
      <c r="B2467" s="1" t="s">
        <v>1731</v>
      </c>
      <c r="C2467" s="1" t="s">
        <v>1080</v>
      </c>
      <c r="D2467" s="1">
        <v>12.92793</v>
      </c>
      <c r="E2467" s="1">
        <v>-83.71199</v>
      </c>
      <c r="F2467" s="1" t="s">
        <v>3822</v>
      </c>
      <c r="G2467" s="1">
        <v>4</v>
      </c>
      <c r="H2467" s="1" t="s">
        <v>21</v>
      </c>
      <c r="I2467" s="1" t="s">
        <v>22</v>
      </c>
      <c r="J2467" s="1">
        <v>2005</v>
      </c>
      <c r="K2467" s="1" t="s">
        <v>1202</v>
      </c>
      <c r="L2467" s="1" t="s">
        <v>24</v>
      </c>
      <c r="M2467" s="1" t="s">
        <v>3822</v>
      </c>
      <c r="N2467" s="1">
        <v>4</v>
      </c>
      <c r="O2467" s="1" t="s">
        <v>21</v>
      </c>
      <c r="P2467" s="1" t="s">
        <v>1091</v>
      </c>
      <c r="Q2467" s="1">
        <v>2014</v>
      </c>
      <c r="S2467" s="1" t="s">
        <v>21</v>
      </c>
      <c r="V2467" s="1" t="s">
        <v>1731</v>
      </c>
      <c r="W2467" s="1">
        <v>12.92793</v>
      </c>
      <c r="X2467" s="1">
        <v>-83.71199</v>
      </c>
    </row>
    <row r="2468" spans="1:24">
      <c r="A2468" s="1">
        <v>2467</v>
      </c>
      <c r="B2468" s="1" t="s">
        <v>1732</v>
      </c>
      <c r="C2468" s="1" t="s">
        <v>1080</v>
      </c>
      <c r="D2468" s="1">
        <v>11.78031</v>
      </c>
      <c r="E2468" s="1">
        <v>-84.51979</v>
      </c>
      <c r="F2468" s="1" t="s">
        <v>3822</v>
      </c>
      <c r="G2468" s="1">
        <v>6</v>
      </c>
      <c r="H2468" s="1" t="s">
        <v>21</v>
      </c>
      <c r="I2468" s="1" t="s">
        <v>22</v>
      </c>
      <c r="J2468" s="1">
        <v>2005</v>
      </c>
      <c r="K2468" s="1" t="s">
        <v>1199</v>
      </c>
      <c r="L2468" s="1" t="s">
        <v>24</v>
      </c>
      <c r="M2468" s="1" t="s">
        <v>54</v>
      </c>
      <c r="N2468" s="1">
        <v>2</v>
      </c>
      <c r="O2468" s="1" t="s">
        <v>21</v>
      </c>
      <c r="P2468" s="1" t="s">
        <v>25</v>
      </c>
      <c r="Q2468" s="1">
        <v>2016</v>
      </c>
      <c r="R2468" s="1" t="s">
        <v>1276</v>
      </c>
      <c r="S2468" s="1" t="s">
        <v>21</v>
      </c>
      <c r="V2468" s="1" t="s">
        <v>1732</v>
      </c>
      <c r="W2468" s="1">
        <v>11.78031</v>
      </c>
      <c r="X2468" s="1">
        <v>-84.51979</v>
      </c>
    </row>
    <row r="2469" spans="1:24">
      <c r="A2469" s="1">
        <v>2468</v>
      </c>
      <c r="B2469" s="1" t="s">
        <v>1733</v>
      </c>
      <c r="C2469" s="1" t="s">
        <v>1080</v>
      </c>
      <c r="D2469" s="1">
        <v>12.927020000000001</v>
      </c>
      <c r="E2469" s="1">
        <v>-83.967039999999997</v>
      </c>
      <c r="F2469" s="1" t="s">
        <v>54</v>
      </c>
      <c r="G2469" s="1">
        <v>2</v>
      </c>
      <c r="H2469" s="1" t="s">
        <v>21</v>
      </c>
      <c r="I2469" s="1" t="s">
        <v>22</v>
      </c>
      <c r="J2469" s="1">
        <v>2005</v>
      </c>
      <c r="K2469" s="1" t="s">
        <v>1202</v>
      </c>
      <c r="L2469" s="1" t="s">
        <v>24</v>
      </c>
      <c r="M2469" s="1" t="s">
        <v>686</v>
      </c>
      <c r="O2469" s="1" t="s">
        <v>21</v>
      </c>
      <c r="P2469" s="1" t="s">
        <v>25</v>
      </c>
      <c r="Q2469" s="1">
        <v>2016</v>
      </c>
      <c r="R2469" s="1" t="s">
        <v>1734</v>
      </c>
      <c r="S2469" s="1" t="s">
        <v>21</v>
      </c>
      <c r="V2469" s="1" t="s">
        <v>1733</v>
      </c>
      <c r="W2469" s="1">
        <v>12.927020000000001</v>
      </c>
      <c r="X2469" s="1">
        <v>-83.967039999999997</v>
      </c>
    </row>
    <row r="2470" spans="1:24">
      <c r="A2470" s="1">
        <v>2469</v>
      </c>
      <c r="B2470" s="1" t="s">
        <v>1735</v>
      </c>
      <c r="C2470" s="1" t="s">
        <v>1080</v>
      </c>
      <c r="D2470" s="1">
        <v>11.14231</v>
      </c>
      <c r="E2470" s="1">
        <v>-83.966520000000003</v>
      </c>
      <c r="F2470" s="1" t="s">
        <v>3823</v>
      </c>
      <c r="G2470" s="1">
        <v>9</v>
      </c>
      <c r="H2470" s="1" t="s">
        <v>21</v>
      </c>
      <c r="I2470" s="1" t="s">
        <v>22</v>
      </c>
      <c r="J2470" s="1">
        <v>2005</v>
      </c>
      <c r="K2470" s="1" t="s">
        <v>1199</v>
      </c>
      <c r="L2470" s="1" t="s">
        <v>24</v>
      </c>
      <c r="M2470" s="1" t="s">
        <v>3823</v>
      </c>
      <c r="N2470" s="1">
        <v>9</v>
      </c>
      <c r="O2470" s="1" t="s">
        <v>21</v>
      </c>
      <c r="P2470" s="1" t="s">
        <v>25</v>
      </c>
      <c r="Q2470" s="1">
        <v>2016</v>
      </c>
      <c r="R2470" s="1" t="s">
        <v>1318</v>
      </c>
      <c r="S2470" s="1" t="s">
        <v>21</v>
      </c>
      <c r="V2470" s="1" t="s">
        <v>1735</v>
      </c>
      <c r="W2470" s="1">
        <v>11.14231</v>
      </c>
      <c r="X2470" s="1">
        <v>-83.966520000000003</v>
      </c>
    </row>
    <row r="2471" spans="1:24">
      <c r="A2471" s="1">
        <v>2470</v>
      </c>
      <c r="B2471" s="1" t="s">
        <v>1736</v>
      </c>
      <c r="C2471" s="1" t="s">
        <v>1080</v>
      </c>
      <c r="D2471" s="1">
        <v>12.92803</v>
      </c>
      <c r="E2471" s="1">
        <v>-84.222070000000002</v>
      </c>
      <c r="F2471" s="1" t="s">
        <v>3823</v>
      </c>
      <c r="G2471" s="1">
        <v>9</v>
      </c>
      <c r="H2471" s="1" t="s">
        <v>21</v>
      </c>
      <c r="I2471" s="1" t="s">
        <v>22</v>
      </c>
      <c r="J2471" s="1">
        <v>2005</v>
      </c>
      <c r="K2471" s="1" t="s">
        <v>1202</v>
      </c>
      <c r="L2471" s="1" t="s">
        <v>24</v>
      </c>
      <c r="M2471" s="1" t="s">
        <v>3823</v>
      </c>
      <c r="N2471" s="1">
        <v>8</v>
      </c>
      <c r="O2471" s="1" t="s">
        <v>21</v>
      </c>
      <c r="P2471" s="1" t="s">
        <v>1084</v>
      </c>
      <c r="Q2471" s="1">
        <v>2017</v>
      </c>
      <c r="S2471" s="1" t="s">
        <v>21</v>
      </c>
      <c r="V2471" s="1" t="s">
        <v>1736</v>
      </c>
      <c r="W2471" s="1">
        <v>12.92803</v>
      </c>
      <c r="X2471" s="1">
        <v>-84.222070000000002</v>
      </c>
    </row>
    <row r="2472" spans="1:24">
      <c r="A2472" s="1">
        <v>2471</v>
      </c>
      <c r="B2472" s="1" t="s">
        <v>1737</v>
      </c>
      <c r="C2472" s="1" t="s">
        <v>1080</v>
      </c>
      <c r="D2472" s="1">
        <v>12.92807</v>
      </c>
      <c r="E2472" s="1">
        <v>-84.392089999999996</v>
      </c>
      <c r="F2472" s="1" t="s">
        <v>3823</v>
      </c>
      <c r="G2472" s="1">
        <v>9</v>
      </c>
      <c r="H2472" s="1" t="s">
        <v>21</v>
      </c>
      <c r="I2472" s="1" t="s">
        <v>22</v>
      </c>
      <c r="J2472" s="1">
        <v>2005</v>
      </c>
      <c r="K2472" s="1" t="s">
        <v>1202</v>
      </c>
      <c r="L2472" s="1" t="s">
        <v>24</v>
      </c>
      <c r="M2472" s="1" t="s">
        <v>54</v>
      </c>
      <c r="N2472" s="1">
        <v>1</v>
      </c>
      <c r="O2472" s="1" t="s">
        <v>21</v>
      </c>
      <c r="P2472" s="1" t="s">
        <v>25</v>
      </c>
      <c r="Q2472" s="1">
        <v>2015</v>
      </c>
      <c r="R2472" s="1" t="s">
        <v>1304</v>
      </c>
      <c r="S2472" s="1" t="s">
        <v>21</v>
      </c>
      <c r="V2472" s="1" t="s">
        <v>1737</v>
      </c>
      <c r="W2472" s="1">
        <v>12.92807</v>
      </c>
      <c r="X2472" s="1">
        <v>-84.392089999999996</v>
      </c>
    </row>
    <row r="2473" spans="1:24">
      <c r="A2473" s="1">
        <v>2472</v>
      </c>
      <c r="B2473" s="1" t="s">
        <v>1738</v>
      </c>
      <c r="C2473" s="1" t="s">
        <v>1080</v>
      </c>
      <c r="D2473" s="1">
        <v>12.927379999999999</v>
      </c>
      <c r="E2473" s="1">
        <v>-84.647139999999993</v>
      </c>
      <c r="F2473" s="1" t="s">
        <v>3823</v>
      </c>
      <c r="G2473" s="1">
        <v>9</v>
      </c>
      <c r="H2473" s="1" t="s">
        <v>21</v>
      </c>
      <c r="I2473" s="1" t="s">
        <v>22</v>
      </c>
      <c r="J2473" s="1">
        <v>2005</v>
      </c>
      <c r="K2473" s="1" t="s">
        <v>1303</v>
      </c>
      <c r="L2473" s="1" t="s">
        <v>24</v>
      </c>
      <c r="M2473" s="1" t="s">
        <v>3823</v>
      </c>
      <c r="N2473" s="1">
        <v>9</v>
      </c>
      <c r="O2473" s="1" t="s">
        <v>21</v>
      </c>
      <c r="P2473" s="1" t="s">
        <v>1084</v>
      </c>
      <c r="Q2473" s="1">
        <v>2017</v>
      </c>
      <c r="S2473" s="1" t="s">
        <v>21</v>
      </c>
      <c r="V2473" s="1" t="s">
        <v>1738</v>
      </c>
      <c r="W2473" s="1">
        <v>12.927379999999999</v>
      </c>
      <c r="X2473" s="1">
        <v>-84.647139999999993</v>
      </c>
    </row>
    <row r="2474" spans="1:24">
      <c r="A2474" s="1">
        <v>2473</v>
      </c>
      <c r="B2474" s="1" t="s">
        <v>1739</v>
      </c>
      <c r="C2474" s="1" t="s">
        <v>1080</v>
      </c>
      <c r="D2474" s="1">
        <v>12.92816</v>
      </c>
      <c r="E2474" s="1">
        <v>-84.902169999999998</v>
      </c>
      <c r="F2474" s="1" t="s">
        <v>3822</v>
      </c>
      <c r="G2474" s="1">
        <v>3</v>
      </c>
      <c r="H2474" s="1" t="s">
        <v>21</v>
      </c>
      <c r="I2474" s="1" t="s">
        <v>22</v>
      </c>
      <c r="J2474" s="1">
        <v>2005</v>
      </c>
      <c r="K2474" s="1" t="s">
        <v>1303</v>
      </c>
      <c r="L2474" s="1" t="s">
        <v>24</v>
      </c>
      <c r="M2474" s="1" t="s">
        <v>3822</v>
      </c>
      <c r="N2474" s="1">
        <v>3</v>
      </c>
      <c r="O2474" s="1" t="s">
        <v>21</v>
      </c>
      <c r="P2474" s="1" t="s">
        <v>25</v>
      </c>
      <c r="Q2474" s="1">
        <v>2016</v>
      </c>
      <c r="R2474" s="1" t="s">
        <v>1729</v>
      </c>
      <c r="S2474" s="1" t="s">
        <v>21</v>
      </c>
      <c r="V2474" s="1" t="s">
        <v>1739</v>
      </c>
      <c r="W2474" s="1">
        <v>12.92816</v>
      </c>
      <c r="X2474" s="1">
        <v>-84.902169999999998</v>
      </c>
    </row>
    <row r="2475" spans="1:24">
      <c r="A2475" s="1">
        <v>2474</v>
      </c>
      <c r="B2475" s="1" t="s">
        <v>1740</v>
      </c>
      <c r="C2475" s="1" t="s">
        <v>1080</v>
      </c>
      <c r="D2475" s="1">
        <v>12.841939999999999</v>
      </c>
      <c r="E2475" s="1">
        <v>-83.795969999999997</v>
      </c>
      <c r="F2475" s="1" t="s">
        <v>3822</v>
      </c>
      <c r="G2475" s="1">
        <v>3</v>
      </c>
      <c r="H2475" s="1" t="s">
        <v>21</v>
      </c>
      <c r="I2475" s="1" t="s">
        <v>22</v>
      </c>
      <c r="J2475" s="1">
        <v>2005</v>
      </c>
      <c r="K2475" s="1" t="s">
        <v>1202</v>
      </c>
      <c r="L2475" s="1" t="s">
        <v>24</v>
      </c>
      <c r="M2475" s="1" t="s">
        <v>3822</v>
      </c>
      <c r="N2475" s="1">
        <v>3</v>
      </c>
      <c r="O2475" s="1" t="s">
        <v>21</v>
      </c>
      <c r="P2475" s="1" t="s">
        <v>25</v>
      </c>
      <c r="Q2475" s="1">
        <v>2015</v>
      </c>
      <c r="R2475" s="1" t="s">
        <v>1245</v>
      </c>
      <c r="S2475" s="1" t="s">
        <v>21</v>
      </c>
      <c r="V2475" s="1" t="s">
        <v>1740</v>
      </c>
      <c r="W2475" s="1">
        <v>12.841939999999999</v>
      </c>
      <c r="X2475" s="1">
        <v>-83.795969999999997</v>
      </c>
    </row>
    <row r="2476" spans="1:24">
      <c r="A2476" s="1">
        <v>2475</v>
      </c>
      <c r="B2476" s="1" t="s">
        <v>1741</v>
      </c>
      <c r="C2476" s="1" t="s">
        <v>1080</v>
      </c>
      <c r="D2476" s="1">
        <v>12.843</v>
      </c>
      <c r="E2476" s="1">
        <v>-84.051090000000002</v>
      </c>
      <c r="F2476" s="1" t="s">
        <v>3823</v>
      </c>
      <c r="G2476" s="1">
        <v>9</v>
      </c>
      <c r="H2476" s="1" t="s">
        <v>21</v>
      </c>
      <c r="I2476" s="1" t="s">
        <v>22</v>
      </c>
      <c r="J2476" s="1">
        <v>2005</v>
      </c>
      <c r="K2476" s="1" t="s">
        <v>1202</v>
      </c>
      <c r="L2476" s="1" t="s">
        <v>24</v>
      </c>
      <c r="M2476" s="1" t="s">
        <v>3823</v>
      </c>
      <c r="N2476" s="1">
        <v>9</v>
      </c>
      <c r="O2476" s="1" t="s">
        <v>21</v>
      </c>
      <c r="P2476" s="1" t="s">
        <v>25</v>
      </c>
      <c r="Q2476" s="1">
        <v>2016</v>
      </c>
      <c r="R2476" s="1" t="s">
        <v>1249</v>
      </c>
      <c r="S2476" s="1" t="s">
        <v>21</v>
      </c>
      <c r="V2476" s="1" t="s">
        <v>1741</v>
      </c>
      <c r="W2476" s="1">
        <v>12.843</v>
      </c>
      <c r="X2476" s="1">
        <v>-84.051090000000002</v>
      </c>
    </row>
    <row r="2477" spans="1:24">
      <c r="A2477" s="1">
        <v>2476</v>
      </c>
      <c r="B2477" s="1" t="s">
        <v>1742</v>
      </c>
      <c r="C2477" s="1" t="s">
        <v>1080</v>
      </c>
      <c r="D2477" s="1">
        <v>12.84221</v>
      </c>
      <c r="E2477" s="1">
        <v>-84.306219999999996</v>
      </c>
      <c r="F2477" s="1" t="s">
        <v>54</v>
      </c>
      <c r="G2477" s="1">
        <v>2</v>
      </c>
      <c r="H2477" s="1" t="s">
        <v>21</v>
      </c>
      <c r="I2477" s="1" t="s">
        <v>22</v>
      </c>
      <c r="J2477" s="1">
        <v>2005</v>
      </c>
      <c r="K2477" s="1" t="s">
        <v>1202</v>
      </c>
      <c r="L2477" s="1" t="s">
        <v>24</v>
      </c>
      <c r="M2477" s="1" t="s">
        <v>54</v>
      </c>
      <c r="N2477" s="1">
        <v>2</v>
      </c>
      <c r="O2477" s="1" t="s">
        <v>21</v>
      </c>
      <c r="P2477" s="1" t="s">
        <v>1091</v>
      </c>
      <c r="Q2477" s="1">
        <v>2013</v>
      </c>
      <c r="S2477" s="1" t="s">
        <v>21</v>
      </c>
      <c r="V2477" s="1" t="s">
        <v>1742</v>
      </c>
      <c r="W2477" s="1">
        <v>12.84221</v>
      </c>
      <c r="X2477" s="1">
        <v>-84.306219999999996</v>
      </c>
    </row>
    <row r="2478" spans="1:24">
      <c r="A2478" s="1">
        <v>2477</v>
      </c>
      <c r="B2478" s="1" t="s">
        <v>1743</v>
      </c>
      <c r="C2478" s="1" t="s">
        <v>1080</v>
      </c>
      <c r="D2478" s="1">
        <v>11.01613</v>
      </c>
      <c r="E2478" s="1">
        <v>-84.264889999999994</v>
      </c>
      <c r="F2478" s="1" t="s">
        <v>3823</v>
      </c>
      <c r="G2478" s="1">
        <v>9</v>
      </c>
      <c r="H2478" s="1" t="s">
        <v>21</v>
      </c>
      <c r="I2478" s="1" t="s">
        <v>22</v>
      </c>
      <c r="J2478" s="1">
        <v>2005</v>
      </c>
      <c r="K2478" s="1" t="s">
        <v>1199</v>
      </c>
      <c r="L2478" s="1" t="s">
        <v>24</v>
      </c>
      <c r="M2478" s="1" t="s">
        <v>3823</v>
      </c>
      <c r="N2478" s="1">
        <v>9</v>
      </c>
      <c r="O2478" s="1" t="s">
        <v>21</v>
      </c>
      <c r="P2478" s="1" t="s">
        <v>25</v>
      </c>
      <c r="Q2478" s="1">
        <v>2016</v>
      </c>
      <c r="R2478" s="1" t="s">
        <v>1288</v>
      </c>
      <c r="S2478" s="1" t="s">
        <v>21</v>
      </c>
      <c r="V2478" s="1" t="s">
        <v>1743</v>
      </c>
      <c r="W2478" s="1">
        <v>11.01613</v>
      </c>
      <c r="X2478" s="1">
        <v>-84.264889999999994</v>
      </c>
    </row>
    <row r="2479" spans="1:24">
      <c r="A2479" s="1">
        <v>2478</v>
      </c>
      <c r="B2479" s="1" t="s">
        <v>1744</v>
      </c>
      <c r="C2479" s="1" t="s">
        <v>1080</v>
      </c>
      <c r="D2479" s="1">
        <v>11.695180000000001</v>
      </c>
      <c r="E2479" s="1">
        <v>-83.840580000000003</v>
      </c>
      <c r="F2479" s="1" t="s">
        <v>3823</v>
      </c>
      <c r="G2479" s="1">
        <v>9</v>
      </c>
      <c r="H2479" s="1" t="s">
        <v>21</v>
      </c>
      <c r="I2479" s="1" t="s">
        <v>22</v>
      </c>
      <c r="J2479" s="1">
        <v>2005</v>
      </c>
      <c r="K2479" s="1" t="s">
        <v>1199</v>
      </c>
      <c r="L2479" s="1" t="s">
        <v>24</v>
      </c>
      <c r="M2479" s="1" t="s">
        <v>3823</v>
      </c>
      <c r="N2479" s="1">
        <v>7</v>
      </c>
      <c r="O2479" s="1" t="s">
        <v>21</v>
      </c>
      <c r="P2479" s="1" t="s">
        <v>25</v>
      </c>
      <c r="Q2479" s="1">
        <v>2016</v>
      </c>
      <c r="R2479" s="1" t="s">
        <v>1745</v>
      </c>
      <c r="S2479" s="1" t="s">
        <v>21</v>
      </c>
      <c r="V2479" s="1" t="s">
        <v>1744</v>
      </c>
      <c r="W2479" s="1">
        <v>11.695180000000001</v>
      </c>
      <c r="X2479" s="1">
        <v>-83.840580000000003</v>
      </c>
    </row>
    <row r="2480" spans="1:24">
      <c r="A2480" s="1">
        <v>2479</v>
      </c>
      <c r="B2480" s="1" t="s">
        <v>1746</v>
      </c>
      <c r="C2480" s="1" t="s">
        <v>1080</v>
      </c>
      <c r="D2480" s="1">
        <v>12.84239</v>
      </c>
      <c r="E2480" s="1">
        <v>-84.646379999999994</v>
      </c>
      <c r="F2480" s="1" t="s">
        <v>54</v>
      </c>
      <c r="G2480" s="1">
        <v>2</v>
      </c>
      <c r="H2480" s="1" t="s">
        <v>21</v>
      </c>
      <c r="I2480" s="1" t="s">
        <v>22</v>
      </c>
      <c r="J2480" s="1">
        <v>2005</v>
      </c>
      <c r="K2480" s="1" t="s">
        <v>1199</v>
      </c>
      <c r="L2480" s="1" t="s">
        <v>24</v>
      </c>
      <c r="M2480" s="1" t="s">
        <v>54</v>
      </c>
      <c r="N2480" s="1">
        <v>2</v>
      </c>
      <c r="O2480" s="1" t="s">
        <v>21</v>
      </c>
      <c r="P2480" s="1" t="s">
        <v>25</v>
      </c>
      <c r="Q2480" s="1">
        <v>2016</v>
      </c>
      <c r="R2480" s="1" t="s">
        <v>1260</v>
      </c>
      <c r="S2480" s="1" t="s">
        <v>21</v>
      </c>
      <c r="V2480" s="1" t="s">
        <v>1746</v>
      </c>
      <c r="W2480" s="1">
        <v>12.84239</v>
      </c>
      <c r="X2480" s="1">
        <v>-84.646379999999994</v>
      </c>
    </row>
    <row r="2481" spans="1:24">
      <c r="A2481" s="1">
        <v>2480</v>
      </c>
      <c r="B2481" s="1" t="s">
        <v>1747</v>
      </c>
      <c r="C2481" s="1" t="s">
        <v>1080</v>
      </c>
      <c r="D2481" s="1">
        <v>11.69609</v>
      </c>
      <c r="E2481" s="1">
        <v>-84.094880000000003</v>
      </c>
      <c r="F2481" s="1" t="s">
        <v>3822</v>
      </c>
      <c r="G2481" s="1">
        <v>5</v>
      </c>
      <c r="H2481" s="1" t="s">
        <v>21</v>
      </c>
      <c r="I2481" s="1" t="s">
        <v>22</v>
      </c>
      <c r="J2481" s="1">
        <v>2005</v>
      </c>
      <c r="K2481" s="1" t="s">
        <v>1199</v>
      </c>
      <c r="L2481" s="1" t="s">
        <v>24</v>
      </c>
      <c r="M2481" s="1" t="s">
        <v>3822</v>
      </c>
      <c r="N2481" s="1">
        <v>5</v>
      </c>
      <c r="O2481" s="1" t="s">
        <v>21</v>
      </c>
      <c r="P2481" s="1" t="s">
        <v>25</v>
      </c>
      <c r="Q2481" s="1">
        <v>2016</v>
      </c>
      <c r="R2481" s="1" t="s">
        <v>1748</v>
      </c>
      <c r="S2481" s="1" t="s">
        <v>21</v>
      </c>
      <c r="V2481" s="1" t="s">
        <v>1747</v>
      </c>
      <c r="W2481" s="1">
        <v>11.69609</v>
      </c>
      <c r="X2481" s="1">
        <v>-84.094880000000003</v>
      </c>
    </row>
    <row r="2482" spans="1:24">
      <c r="A2482" s="1">
        <v>2481</v>
      </c>
      <c r="B2482" s="1" t="s">
        <v>1749</v>
      </c>
      <c r="C2482" s="1" t="s">
        <v>1080</v>
      </c>
      <c r="D2482" s="1">
        <v>12.843170000000001</v>
      </c>
      <c r="E2482" s="1">
        <v>-84.901499999999999</v>
      </c>
      <c r="F2482" s="1" t="s">
        <v>3822</v>
      </c>
      <c r="G2482" s="1">
        <v>5</v>
      </c>
      <c r="H2482" s="1" t="s">
        <v>21</v>
      </c>
      <c r="I2482" s="1" t="s">
        <v>22</v>
      </c>
      <c r="J2482" s="1">
        <v>2005</v>
      </c>
      <c r="K2482" s="1" t="s">
        <v>1303</v>
      </c>
      <c r="L2482" s="1" t="s">
        <v>24</v>
      </c>
      <c r="M2482" s="1" t="s">
        <v>3822</v>
      </c>
      <c r="N2482" s="1">
        <v>6</v>
      </c>
      <c r="O2482" s="1" t="s">
        <v>21</v>
      </c>
      <c r="P2482" s="1" t="s">
        <v>25</v>
      </c>
      <c r="Q2482" s="1">
        <v>2016</v>
      </c>
      <c r="R2482" s="1" t="s">
        <v>1729</v>
      </c>
      <c r="S2482" s="1" t="s">
        <v>21</v>
      </c>
      <c r="V2482" s="1" t="s">
        <v>1749</v>
      </c>
      <c r="W2482" s="1">
        <v>12.843170000000001</v>
      </c>
      <c r="X2482" s="1">
        <v>-84.901499999999999</v>
      </c>
    </row>
    <row r="2483" spans="1:24">
      <c r="A2483" s="1">
        <v>2482</v>
      </c>
      <c r="B2483" s="1" t="s">
        <v>1750</v>
      </c>
      <c r="C2483" s="1" t="s">
        <v>1080</v>
      </c>
      <c r="D2483" s="1">
        <v>11.69533</v>
      </c>
      <c r="E2483" s="1">
        <v>-84.350560000000002</v>
      </c>
      <c r="F2483" s="1" t="s">
        <v>686</v>
      </c>
      <c r="H2483" s="1" t="s">
        <v>21</v>
      </c>
      <c r="I2483" s="1" t="s">
        <v>22</v>
      </c>
      <c r="J2483" s="1">
        <v>2005</v>
      </c>
      <c r="K2483" s="1" t="s">
        <v>1199</v>
      </c>
      <c r="L2483" s="1" t="s">
        <v>24</v>
      </c>
      <c r="M2483" s="1" t="s">
        <v>686</v>
      </c>
      <c r="O2483" s="1" t="s">
        <v>21</v>
      </c>
      <c r="P2483" s="1" t="s">
        <v>25</v>
      </c>
      <c r="Q2483" s="1">
        <v>2015</v>
      </c>
      <c r="R2483" s="1" t="s">
        <v>1506</v>
      </c>
      <c r="S2483" s="1" t="s">
        <v>21</v>
      </c>
      <c r="V2483" s="1" t="s">
        <v>1750</v>
      </c>
      <c r="W2483" s="1">
        <v>11.69533</v>
      </c>
      <c r="X2483" s="1">
        <v>-84.350560000000002</v>
      </c>
    </row>
    <row r="2484" spans="1:24">
      <c r="A2484" s="1">
        <v>2483</v>
      </c>
      <c r="B2484" s="1" t="s">
        <v>1751</v>
      </c>
      <c r="C2484" s="1" t="s">
        <v>1080</v>
      </c>
      <c r="D2484" s="1">
        <v>12.756869999999999</v>
      </c>
      <c r="E2484" s="1">
        <v>-83.627020000000002</v>
      </c>
      <c r="F2484" s="1" t="s">
        <v>20</v>
      </c>
      <c r="H2484" s="1" t="s">
        <v>21</v>
      </c>
      <c r="I2484" s="1" t="s">
        <v>22</v>
      </c>
      <c r="J2484" s="1">
        <v>2005</v>
      </c>
      <c r="K2484" s="1" t="s">
        <v>1202</v>
      </c>
      <c r="L2484" s="1" t="s">
        <v>24</v>
      </c>
      <c r="M2484" s="1" t="s">
        <v>20</v>
      </c>
      <c r="O2484" s="1" t="s">
        <v>21</v>
      </c>
      <c r="P2484" s="1" t="s">
        <v>25</v>
      </c>
      <c r="Q2484" s="1">
        <v>2016</v>
      </c>
      <c r="R2484" s="1" t="s">
        <v>1752</v>
      </c>
      <c r="S2484" s="1" t="s">
        <v>21</v>
      </c>
      <c r="V2484" s="1" t="s">
        <v>1751</v>
      </c>
      <c r="W2484" s="1">
        <v>12.756869999999999</v>
      </c>
      <c r="X2484" s="1">
        <v>-83.627020000000002</v>
      </c>
    </row>
    <row r="2485" spans="1:24">
      <c r="A2485" s="1">
        <v>2484</v>
      </c>
      <c r="B2485" s="1" t="s">
        <v>1753</v>
      </c>
      <c r="C2485" s="1" t="s">
        <v>1080</v>
      </c>
      <c r="D2485" s="1">
        <v>11.143190000000001</v>
      </c>
      <c r="E2485" s="1">
        <v>-84.221620000000001</v>
      </c>
      <c r="F2485" s="1" t="s">
        <v>3823</v>
      </c>
      <c r="G2485" s="1">
        <v>9</v>
      </c>
      <c r="H2485" s="1" t="s">
        <v>21</v>
      </c>
      <c r="I2485" s="1" t="s">
        <v>22</v>
      </c>
      <c r="J2485" s="1">
        <v>2005</v>
      </c>
      <c r="K2485" s="1" t="s">
        <v>1199</v>
      </c>
      <c r="L2485" s="1" t="s">
        <v>24</v>
      </c>
      <c r="M2485" s="1" t="s">
        <v>3822</v>
      </c>
      <c r="N2485" s="1">
        <v>5</v>
      </c>
      <c r="O2485" s="1" t="s">
        <v>21</v>
      </c>
      <c r="P2485" s="1" t="s">
        <v>25</v>
      </c>
      <c r="Q2485" s="1">
        <v>2016</v>
      </c>
      <c r="R2485" s="1" t="s">
        <v>1320</v>
      </c>
      <c r="S2485" s="1" t="s">
        <v>21</v>
      </c>
      <c r="V2485" s="1" t="s">
        <v>1753</v>
      </c>
      <c r="W2485" s="1">
        <v>11.143190000000001</v>
      </c>
      <c r="X2485" s="1">
        <v>-84.221620000000001</v>
      </c>
    </row>
    <row r="2486" spans="1:24">
      <c r="A2486" s="1">
        <v>2485</v>
      </c>
      <c r="B2486" s="1" t="s">
        <v>1754</v>
      </c>
      <c r="C2486" s="1" t="s">
        <v>1080</v>
      </c>
      <c r="D2486" s="1">
        <v>12.75798</v>
      </c>
      <c r="E2486" s="1">
        <v>-83.882050000000007</v>
      </c>
      <c r="F2486" s="1" t="s">
        <v>3823</v>
      </c>
      <c r="G2486" s="1">
        <v>8</v>
      </c>
      <c r="H2486" s="1" t="s">
        <v>21</v>
      </c>
      <c r="I2486" s="1" t="s">
        <v>22</v>
      </c>
      <c r="J2486" s="1">
        <v>2005</v>
      </c>
      <c r="K2486" s="1" t="s">
        <v>1202</v>
      </c>
      <c r="L2486" s="1" t="s">
        <v>24</v>
      </c>
      <c r="M2486" s="1" t="s">
        <v>3823</v>
      </c>
      <c r="N2486" s="1">
        <v>8</v>
      </c>
      <c r="O2486" s="1" t="s">
        <v>21</v>
      </c>
      <c r="P2486" s="1" t="s">
        <v>25</v>
      </c>
      <c r="Q2486" s="1">
        <v>2016</v>
      </c>
      <c r="R2486" s="1" t="s">
        <v>1755</v>
      </c>
      <c r="S2486" s="1" t="s">
        <v>21</v>
      </c>
      <c r="V2486" s="1" t="s">
        <v>1754</v>
      </c>
      <c r="W2486" s="1">
        <v>12.75798</v>
      </c>
      <c r="X2486" s="1">
        <v>-83.882050000000007</v>
      </c>
    </row>
    <row r="2487" spans="1:24">
      <c r="A2487" s="1">
        <v>2486</v>
      </c>
      <c r="B2487" s="1" t="s">
        <v>1756</v>
      </c>
      <c r="C2487" s="1" t="s">
        <v>1080</v>
      </c>
      <c r="D2487" s="1">
        <v>12.75714</v>
      </c>
      <c r="E2487" s="1">
        <v>-84.137090000000001</v>
      </c>
      <c r="F2487" s="1" t="s">
        <v>54</v>
      </c>
      <c r="G2487" s="1">
        <v>2</v>
      </c>
      <c r="H2487" s="1" t="s">
        <v>21</v>
      </c>
      <c r="I2487" s="1" t="s">
        <v>22</v>
      </c>
      <c r="J2487" s="1">
        <v>2005</v>
      </c>
      <c r="K2487" s="1" t="s">
        <v>1202</v>
      </c>
      <c r="L2487" s="1" t="s">
        <v>24</v>
      </c>
      <c r="M2487" s="1" t="s">
        <v>54</v>
      </c>
      <c r="N2487" s="1">
        <v>2</v>
      </c>
      <c r="O2487" s="1" t="s">
        <v>21</v>
      </c>
      <c r="P2487" s="1" t="s">
        <v>25</v>
      </c>
      <c r="Q2487" s="1">
        <v>2016</v>
      </c>
      <c r="R2487" s="1" t="s">
        <v>1390</v>
      </c>
      <c r="S2487" s="1" t="s">
        <v>21</v>
      </c>
      <c r="V2487" s="1" t="s">
        <v>1756</v>
      </c>
      <c r="W2487" s="1">
        <v>12.75714</v>
      </c>
      <c r="X2487" s="1">
        <v>-84.137090000000001</v>
      </c>
    </row>
    <row r="2488" spans="1:24">
      <c r="A2488" s="1">
        <v>2487</v>
      </c>
      <c r="B2488" s="1" t="s">
        <v>1757</v>
      </c>
      <c r="C2488" s="1" t="s">
        <v>1080</v>
      </c>
      <c r="D2488" s="1">
        <v>12.75808</v>
      </c>
      <c r="E2488" s="1">
        <v>-84.392129999999995</v>
      </c>
      <c r="F2488" s="1" t="s">
        <v>3822</v>
      </c>
      <c r="G2488" s="1">
        <v>3</v>
      </c>
      <c r="H2488" s="1" t="s">
        <v>21</v>
      </c>
      <c r="I2488" s="1" t="s">
        <v>22</v>
      </c>
      <c r="J2488" s="1">
        <v>2005</v>
      </c>
      <c r="K2488" s="1" t="s">
        <v>1202</v>
      </c>
      <c r="L2488" s="1" t="s">
        <v>24</v>
      </c>
      <c r="M2488" s="1" t="s">
        <v>54</v>
      </c>
      <c r="N2488" s="1">
        <v>1</v>
      </c>
      <c r="O2488" s="1" t="s">
        <v>21</v>
      </c>
      <c r="P2488" s="1" t="s">
        <v>25</v>
      </c>
      <c r="Q2488" s="1">
        <v>2016</v>
      </c>
      <c r="R2488" s="1" t="s">
        <v>1393</v>
      </c>
      <c r="S2488" s="1" t="s">
        <v>21</v>
      </c>
      <c r="V2488" s="1" t="s">
        <v>1757</v>
      </c>
      <c r="W2488" s="1">
        <v>12.75808</v>
      </c>
      <c r="X2488" s="1">
        <v>-84.392129999999995</v>
      </c>
    </row>
    <row r="2489" spans="1:24">
      <c r="A2489" s="1">
        <v>2488</v>
      </c>
      <c r="B2489" s="1" t="s">
        <v>1758</v>
      </c>
      <c r="C2489" s="1" t="s">
        <v>1080</v>
      </c>
      <c r="D2489" s="1">
        <v>14.79707</v>
      </c>
      <c r="E2489" s="1">
        <v>-83.499039999999994</v>
      </c>
      <c r="F2489" s="1" t="s">
        <v>695</v>
      </c>
      <c r="H2489" s="1" t="s">
        <v>21</v>
      </c>
      <c r="I2489" s="1" t="s">
        <v>1091</v>
      </c>
      <c r="J2489" s="1">
        <v>2006</v>
      </c>
      <c r="L2489" s="1" t="s">
        <v>24</v>
      </c>
      <c r="M2489" s="1" t="s">
        <v>1759</v>
      </c>
      <c r="O2489" s="1" t="s">
        <v>21</v>
      </c>
      <c r="P2489" s="1" t="s">
        <v>25</v>
      </c>
      <c r="Q2489" s="1">
        <v>2016</v>
      </c>
      <c r="R2489" s="1" t="s">
        <v>1760</v>
      </c>
      <c r="S2489" s="1" t="s">
        <v>21</v>
      </c>
      <c r="V2489" s="1" t="s">
        <v>1758</v>
      </c>
      <c r="W2489" s="1">
        <v>14.79707</v>
      </c>
      <c r="X2489" s="1">
        <v>-83.499039999999994</v>
      </c>
    </row>
    <row r="2490" spans="1:24">
      <c r="A2490" s="1">
        <v>2489</v>
      </c>
      <c r="B2490" s="1" t="s">
        <v>1761</v>
      </c>
      <c r="C2490" s="1" t="s">
        <v>1080</v>
      </c>
      <c r="D2490" s="1">
        <v>12.757490000000001</v>
      </c>
      <c r="E2490" s="1">
        <v>-84.8172</v>
      </c>
      <c r="F2490" s="1" t="s">
        <v>54</v>
      </c>
      <c r="G2490" s="1">
        <v>2</v>
      </c>
      <c r="H2490" s="1" t="s">
        <v>21</v>
      </c>
      <c r="I2490" s="1" t="s">
        <v>22</v>
      </c>
      <c r="J2490" s="1">
        <v>2005</v>
      </c>
      <c r="K2490" s="1" t="s">
        <v>1303</v>
      </c>
      <c r="L2490" s="1" t="s">
        <v>24</v>
      </c>
      <c r="M2490" s="1" t="s">
        <v>54</v>
      </c>
      <c r="N2490" s="1">
        <v>2</v>
      </c>
      <c r="O2490" s="1" t="s">
        <v>21</v>
      </c>
      <c r="P2490" s="1" t="s">
        <v>1084</v>
      </c>
      <c r="Q2490" s="1">
        <v>2017</v>
      </c>
      <c r="S2490" s="1" t="s">
        <v>21</v>
      </c>
      <c r="V2490" s="1" t="s">
        <v>1761</v>
      </c>
      <c r="W2490" s="1">
        <v>12.757490000000001</v>
      </c>
      <c r="X2490" s="1">
        <v>-84.8172</v>
      </c>
    </row>
    <row r="2491" spans="1:24">
      <c r="A2491" s="1">
        <v>2490</v>
      </c>
      <c r="B2491" s="1" t="s">
        <v>1762</v>
      </c>
      <c r="C2491" s="1" t="s">
        <v>1080</v>
      </c>
      <c r="D2491" s="1">
        <v>14.712109999999999</v>
      </c>
      <c r="E2491" s="1">
        <v>-83.582769999999996</v>
      </c>
      <c r="F2491" s="1" t="s">
        <v>246</v>
      </c>
      <c r="H2491" s="1" t="s">
        <v>21</v>
      </c>
      <c r="I2491" s="1" t="s">
        <v>22</v>
      </c>
      <c r="J2491" s="1">
        <v>2005</v>
      </c>
      <c r="K2491" s="1" t="s">
        <v>1358</v>
      </c>
      <c r="L2491" s="1" t="s">
        <v>24</v>
      </c>
      <c r="M2491" s="1" t="s">
        <v>3822</v>
      </c>
      <c r="N2491" s="1">
        <v>3</v>
      </c>
      <c r="O2491" s="1" t="s">
        <v>21</v>
      </c>
      <c r="P2491" s="1" t="s">
        <v>25</v>
      </c>
      <c r="Q2491" s="1">
        <v>2016</v>
      </c>
      <c r="R2491" s="1" t="s">
        <v>1371</v>
      </c>
      <c r="S2491" s="1" t="s">
        <v>21</v>
      </c>
      <c r="V2491" s="1" t="s">
        <v>1762</v>
      </c>
      <c r="W2491" s="1">
        <v>14.712109999999999</v>
      </c>
      <c r="X2491" s="1">
        <v>-83.582769999999996</v>
      </c>
    </row>
    <row r="2492" spans="1:24">
      <c r="A2492" s="1">
        <v>2491</v>
      </c>
      <c r="B2492" s="1" t="s">
        <v>1763</v>
      </c>
      <c r="C2492" s="1" t="s">
        <v>1080</v>
      </c>
      <c r="D2492" s="1">
        <v>14.71227</v>
      </c>
      <c r="E2492" s="1">
        <v>-84.008009999999999</v>
      </c>
      <c r="F2492" s="1" t="s">
        <v>3822</v>
      </c>
      <c r="G2492" s="1">
        <v>4</v>
      </c>
      <c r="H2492" s="1" t="s">
        <v>24</v>
      </c>
      <c r="I2492" s="1" t="s">
        <v>22</v>
      </c>
      <c r="J2492" s="1">
        <v>2005</v>
      </c>
      <c r="K2492" s="1" t="s">
        <v>1358</v>
      </c>
      <c r="L2492" s="1" t="s">
        <v>24</v>
      </c>
      <c r="M2492" s="1" t="s">
        <v>3822</v>
      </c>
      <c r="N2492" s="1">
        <v>5</v>
      </c>
      <c r="O2492" s="1" t="s">
        <v>21</v>
      </c>
      <c r="P2492" s="1" t="s">
        <v>25</v>
      </c>
      <c r="Q2492" s="1">
        <v>2016</v>
      </c>
      <c r="R2492" s="1" t="s">
        <v>1374</v>
      </c>
      <c r="S2492" s="1" t="s">
        <v>21</v>
      </c>
      <c r="V2492" s="1" t="s">
        <v>1763</v>
      </c>
      <c r="W2492" s="1">
        <v>14.71227</v>
      </c>
      <c r="X2492" s="1">
        <v>-84.008009999999999</v>
      </c>
    </row>
    <row r="2493" spans="1:24">
      <c r="A2493" s="1">
        <v>2492</v>
      </c>
      <c r="B2493" s="1" t="s">
        <v>1764</v>
      </c>
      <c r="C2493" s="1" t="s">
        <v>1080</v>
      </c>
      <c r="D2493" s="1">
        <v>14.71299</v>
      </c>
      <c r="E2493" s="1">
        <v>-84.773430000000005</v>
      </c>
      <c r="F2493" s="1" t="s">
        <v>3823</v>
      </c>
      <c r="G2493" s="1">
        <v>9</v>
      </c>
      <c r="H2493" s="1" t="s">
        <v>21</v>
      </c>
      <c r="I2493" s="1" t="s">
        <v>22</v>
      </c>
      <c r="J2493" s="1">
        <v>2005</v>
      </c>
      <c r="K2493" s="1" t="s">
        <v>1358</v>
      </c>
      <c r="L2493" s="1" t="s">
        <v>24</v>
      </c>
      <c r="M2493" s="1" t="s">
        <v>3823</v>
      </c>
      <c r="N2493" s="1">
        <v>9</v>
      </c>
      <c r="O2493" s="1" t="s">
        <v>21</v>
      </c>
      <c r="P2493" s="1" t="s">
        <v>25</v>
      </c>
      <c r="Q2493" s="1">
        <v>2016</v>
      </c>
      <c r="R2493" s="1" t="s">
        <v>1765</v>
      </c>
      <c r="S2493" s="1" t="s">
        <v>21</v>
      </c>
      <c r="V2493" s="1" t="s">
        <v>1764</v>
      </c>
      <c r="W2493" s="1">
        <v>14.71299</v>
      </c>
      <c r="X2493" s="1">
        <v>-84.773430000000005</v>
      </c>
    </row>
    <row r="2494" spans="1:24">
      <c r="A2494" s="1">
        <v>2493</v>
      </c>
      <c r="B2494" s="1" t="s">
        <v>1766</v>
      </c>
      <c r="C2494" s="1" t="s">
        <v>1080</v>
      </c>
      <c r="D2494" s="1">
        <v>14.627140000000001</v>
      </c>
      <c r="E2494" s="1">
        <v>-83.584090000000003</v>
      </c>
      <c r="F2494" s="1" t="s">
        <v>3824</v>
      </c>
      <c r="G2494" s="1">
        <v>5</v>
      </c>
      <c r="H2494" s="1" t="s">
        <v>24</v>
      </c>
      <c r="I2494" s="1" t="s">
        <v>22</v>
      </c>
      <c r="J2494" s="1">
        <v>2005</v>
      </c>
      <c r="K2494" s="1" t="s">
        <v>1358</v>
      </c>
      <c r="L2494" s="1" t="s">
        <v>24</v>
      </c>
      <c r="M2494" s="1" t="s">
        <v>3824</v>
      </c>
      <c r="N2494" s="1">
        <v>6</v>
      </c>
      <c r="O2494" s="1" t="s">
        <v>21</v>
      </c>
      <c r="P2494" s="1" t="s">
        <v>25</v>
      </c>
      <c r="Q2494" s="1">
        <v>2016</v>
      </c>
      <c r="R2494" s="1" t="s">
        <v>1371</v>
      </c>
      <c r="S2494" s="1" t="s">
        <v>21</v>
      </c>
      <c r="V2494" s="1" t="s">
        <v>1766</v>
      </c>
      <c r="W2494" s="1">
        <v>14.627140000000001</v>
      </c>
      <c r="X2494" s="1">
        <v>-83.584090000000003</v>
      </c>
    </row>
    <row r="2495" spans="1:24">
      <c r="A2495" s="1">
        <v>2494</v>
      </c>
      <c r="B2495" s="1" t="s">
        <v>1767</v>
      </c>
      <c r="C2495" s="1" t="s">
        <v>1080</v>
      </c>
      <c r="D2495" s="1">
        <v>14.627230000000001</v>
      </c>
      <c r="E2495" s="1">
        <v>-83.839129999999997</v>
      </c>
      <c r="F2495" s="1" t="s">
        <v>246</v>
      </c>
      <c r="H2495" s="1" t="s">
        <v>24</v>
      </c>
      <c r="I2495" s="1" t="s">
        <v>22</v>
      </c>
      <c r="J2495" s="1">
        <v>2005</v>
      </c>
      <c r="K2495" s="1" t="s">
        <v>1358</v>
      </c>
      <c r="L2495" s="1" t="s">
        <v>24</v>
      </c>
      <c r="M2495" s="1" t="s">
        <v>3824</v>
      </c>
      <c r="N2495" s="1">
        <v>6</v>
      </c>
      <c r="O2495" s="1" t="s">
        <v>21</v>
      </c>
      <c r="P2495" s="1" t="s">
        <v>25</v>
      </c>
      <c r="Q2495" s="1">
        <v>2016</v>
      </c>
      <c r="R2495" s="1" t="s">
        <v>1367</v>
      </c>
      <c r="S2495" s="1" t="s">
        <v>21</v>
      </c>
      <c r="V2495" s="1" t="s">
        <v>1767</v>
      </c>
      <c r="W2495" s="1">
        <v>14.627230000000001</v>
      </c>
      <c r="X2495" s="1">
        <v>-83.839129999999997</v>
      </c>
    </row>
    <row r="2496" spans="1:24">
      <c r="A2496" s="1">
        <v>2495</v>
      </c>
      <c r="B2496" s="1" t="s">
        <v>1768</v>
      </c>
      <c r="C2496" s="1" t="s">
        <v>1080</v>
      </c>
      <c r="D2496" s="1">
        <v>14.62735</v>
      </c>
      <c r="E2496" s="1">
        <v>-84.094179999999994</v>
      </c>
      <c r="F2496" s="1" t="s">
        <v>3823</v>
      </c>
      <c r="G2496" s="1">
        <v>8</v>
      </c>
      <c r="H2496" s="1" t="s">
        <v>24</v>
      </c>
      <c r="I2496" s="1" t="s">
        <v>22</v>
      </c>
      <c r="J2496" s="1">
        <v>2005</v>
      </c>
      <c r="K2496" s="1" t="s">
        <v>1358</v>
      </c>
      <c r="L2496" s="1" t="s">
        <v>24</v>
      </c>
      <c r="M2496" s="1" t="s">
        <v>3822</v>
      </c>
      <c r="N2496" s="1">
        <v>6</v>
      </c>
      <c r="O2496" s="1" t="s">
        <v>21</v>
      </c>
      <c r="P2496" s="1" t="s">
        <v>1084</v>
      </c>
      <c r="Q2496" s="1">
        <v>2017</v>
      </c>
      <c r="S2496" s="1" t="s">
        <v>21</v>
      </c>
      <c r="V2496" s="1" t="s">
        <v>1768</v>
      </c>
      <c r="W2496" s="1">
        <v>14.62735</v>
      </c>
      <c r="X2496" s="1">
        <v>-84.094179999999994</v>
      </c>
    </row>
    <row r="2497" spans="1:25">
      <c r="A2497" s="1">
        <v>2496</v>
      </c>
      <c r="B2497" s="1" t="s">
        <v>1769</v>
      </c>
      <c r="C2497" s="1" t="s">
        <v>1080</v>
      </c>
      <c r="D2497" s="1">
        <v>14.62762</v>
      </c>
      <c r="E2497" s="1">
        <v>-84.774299999999997</v>
      </c>
      <c r="F2497" s="1" t="s">
        <v>3823</v>
      </c>
      <c r="G2497" s="1">
        <v>8</v>
      </c>
      <c r="H2497" s="1" t="s">
        <v>24</v>
      </c>
      <c r="I2497" s="1" t="s">
        <v>22</v>
      </c>
      <c r="J2497" s="1">
        <v>2005</v>
      </c>
      <c r="K2497" s="1" t="s">
        <v>1358</v>
      </c>
      <c r="L2497" s="1" t="s">
        <v>24</v>
      </c>
      <c r="M2497" s="1" t="s">
        <v>3823</v>
      </c>
      <c r="N2497" s="1">
        <v>8</v>
      </c>
      <c r="O2497" s="1" t="s">
        <v>21</v>
      </c>
      <c r="P2497" s="1" t="s">
        <v>25</v>
      </c>
      <c r="Q2497" s="1">
        <v>2016</v>
      </c>
      <c r="R2497" s="1" t="s">
        <v>1403</v>
      </c>
      <c r="S2497" s="1" t="s">
        <v>21</v>
      </c>
      <c r="V2497" s="1" t="s">
        <v>1769</v>
      </c>
      <c r="W2497" s="1">
        <v>14.62762</v>
      </c>
      <c r="X2497" s="1">
        <v>-84.774299999999997</v>
      </c>
    </row>
    <row r="2498" spans="1:25">
      <c r="A2498" s="1">
        <v>2497</v>
      </c>
      <c r="B2498" s="1" t="s">
        <v>1770</v>
      </c>
      <c r="C2498" s="1" t="s">
        <v>1080</v>
      </c>
      <c r="D2498" s="1">
        <v>14.54208</v>
      </c>
      <c r="E2498" s="1">
        <v>-83.497780000000006</v>
      </c>
      <c r="F2498" s="1" t="s">
        <v>3823</v>
      </c>
      <c r="G2498" s="1">
        <v>8</v>
      </c>
      <c r="H2498" s="1" t="s">
        <v>24</v>
      </c>
      <c r="I2498" s="1" t="s">
        <v>22</v>
      </c>
      <c r="J2498" s="1">
        <v>2005</v>
      </c>
      <c r="K2498" s="1" t="s">
        <v>1214</v>
      </c>
      <c r="L2498" s="1" t="s">
        <v>24</v>
      </c>
      <c r="M2498" s="1" t="s">
        <v>3823</v>
      </c>
      <c r="N2498" s="1">
        <v>7</v>
      </c>
      <c r="O2498" s="1" t="s">
        <v>21</v>
      </c>
      <c r="P2498" s="1" t="s">
        <v>25</v>
      </c>
      <c r="Q2498" s="1">
        <v>2016</v>
      </c>
      <c r="R2498" s="1" t="s">
        <v>1771</v>
      </c>
      <c r="S2498" s="1" t="s">
        <v>21</v>
      </c>
      <c r="V2498" s="1" t="s">
        <v>1770</v>
      </c>
      <c r="W2498" s="1">
        <v>14.54208</v>
      </c>
      <c r="X2498" s="1">
        <v>-83.497780000000006</v>
      </c>
    </row>
    <row r="2499" spans="1:25">
      <c r="A2499" s="1">
        <v>2498</v>
      </c>
      <c r="B2499" s="1" t="s">
        <v>1772</v>
      </c>
      <c r="C2499" s="1" t="s">
        <v>1080</v>
      </c>
      <c r="D2499" s="1">
        <v>14.542199999999999</v>
      </c>
      <c r="E2499" s="1">
        <v>-83.752920000000003</v>
      </c>
      <c r="F2499" s="1" t="s">
        <v>246</v>
      </c>
      <c r="H2499" s="1" t="s">
        <v>24</v>
      </c>
      <c r="I2499" s="1" t="s">
        <v>22</v>
      </c>
      <c r="J2499" s="1">
        <v>2005</v>
      </c>
      <c r="K2499" s="1" t="s">
        <v>1214</v>
      </c>
      <c r="L2499" s="1" t="s">
        <v>24</v>
      </c>
      <c r="M2499" s="1" t="s">
        <v>3822</v>
      </c>
      <c r="N2499" s="1">
        <v>6</v>
      </c>
      <c r="O2499" s="1" t="s">
        <v>21</v>
      </c>
      <c r="P2499" s="1" t="s">
        <v>25</v>
      </c>
      <c r="Q2499" s="1">
        <v>2016</v>
      </c>
      <c r="R2499" s="1" t="s">
        <v>1367</v>
      </c>
      <c r="S2499" s="1" t="s">
        <v>21</v>
      </c>
      <c r="V2499" s="1" t="s">
        <v>1772</v>
      </c>
      <c r="W2499" s="1">
        <v>14.542199999999999</v>
      </c>
      <c r="X2499" s="1">
        <v>-83.752920000000003</v>
      </c>
    </row>
    <row r="2500" spans="1:25">
      <c r="A2500" s="1">
        <v>2499</v>
      </c>
      <c r="B2500" s="1" t="s">
        <v>1773</v>
      </c>
      <c r="C2500" s="1" t="s">
        <v>1080</v>
      </c>
      <c r="D2500" s="1">
        <v>14.542289999999999</v>
      </c>
      <c r="E2500" s="1">
        <v>-84.00806</v>
      </c>
      <c r="F2500" s="1" t="s">
        <v>223</v>
      </c>
      <c r="H2500" s="1" t="s">
        <v>21</v>
      </c>
      <c r="I2500" s="1" t="s">
        <v>22</v>
      </c>
      <c r="J2500" s="1">
        <v>2004</v>
      </c>
      <c r="K2500" s="1" t="s">
        <v>1406</v>
      </c>
      <c r="L2500" s="1" t="s">
        <v>24</v>
      </c>
      <c r="M2500" s="1" t="s">
        <v>223</v>
      </c>
      <c r="O2500" s="1" t="s">
        <v>21</v>
      </c>
      <c r="P2500" s="1" t="s">
        <v>25</v>
      </c>
      <c r="Q2500" s="1">
        <v>2016</v>
      </c>
      <c r="R2500" s="1" t="s">
        <v>1374</v>
      </c>
      <c r="S2500" s="1" t="s">
        <v>21</v>
      </c>
      <c r="V2500" s="1" t="s">
        <v>1773</v>
      </c>
      <c r="W2500" s="1">
        <v>14.542289999999999</v>
      </c>
      <c r="X2500" s="1">
        <v>-84.00806</v>
      </c>
      <c r="Y2500" s="1" t="s">
        <v>3874</v>
      </c>
    </row>
    <row r="2501" spans="1:25">
      <c r="A2501" s="1">
        <v>2500</v>
      </c>
      <c r="B2501" s="1" t="s">
        <v>1774</v>
      </c>
      <c r="C2501" s="1" t="s">
        <v>1080</v>
      </c>
      <c r="D2501" s="1">
        <v>14.54241</v>
      </c>
      <c r="E2501" s="1">
        <v>-84.263199999999998</v>
      </c>
      <c r="F2501" s="1" t="s">
        <v>3822</v>
      </c>
      <c r="G2501" s="1">
        <v>4</v>
      </c>
      <c r="H2501" s="1" t="s">
        <v>24</v>
      </c>
      <c r="I2501" s="1" t="s">
        <v>22</v>
      </c>
      <c r="J2501" s="1">
        <v>2005</v>
      </c>
      <c r="K2501" s="1" t="s">
        <v>1358</v>
      </c>
      <c r="L2501" s="1" t="s">
        <v>24</v>
      </c>
      <c r="M2501" s="1" t="s">
        <v>3822</v>
      </c>
      <c r="N2501" s="1">
        <v>6</v>
      </c>
      <c r="O2501" s="1" t="s">
        <v>21</v>
      </c>
      <c r="P2501" s="1" t="s">
        <v>1084</v>
      </c>
      <c r="Q2501" s="1">
        <v>2017</v>
      </c>
      <c r="S2501" s="1" t="s">
        <v>21</v>
      </c>
      <c r="V2501" s="1" t="s">
        <v>1774</v>
      </c>
      <c r="W2501" s="1">
        <v>14.54241</v>
      </c>
      <c r="X2501" s="1">
        <v>-84.263199999999998</v>
      </c>
    </row>
    <row r="2502" spans="1:25">
      <c r="A2502" s="1">
        <v>2501</v>
      </c>
      <c r="B2502" s="1" t="s">
        <v>1775</v>
      </c>
      <c r="C2502" s="1" t="s">
        <v>1080</v>
      </c>
      <c r="D2502" s="1">
        <v>14.5425</v>
      </c>
      <c r="E2502" s="1">
        <v>-84.518339999999995</v>
      </c>
      <c r="F2502" s="1" t="s">
        <v>3823</v>
      </c>
      <c r="G2502" s="1">
        <v>8</v>
      </c>
      <c r="H2502" s="1" t="s">
        <v>24</v>
      </c>
      <c r="I2502" s="1" t="s">
        <v>22</v>
      </c>
      <c r="J2502" s="1">
        <v>2005</v>
      </c>
      <c r="K2502" s="1" t="s">
        <v>1358</v>
      </c>
      <c r="L2502" s="1" t="s">
        <v>24</v>
      </c>
      <c r="M2502" s="1" t="s">
        <v>3822</v>
      </c>
      <c r="N2502" s="1">
        <v>6</v>
      </c>
      <c r="O2502" s="1" t="s">
        <v>21</v>
      </c>
      <c r="P2502" s="1" t="s">
        <v>25</v>
      </c>
      <c r="Q2502" s="1">
        <v>2016</v>
      </c>
      <c r="R2502" s="1" t="s">
        <v>1229</v>
      </c>
      <c r="S2502" s="1" t="s">
        <v>21</v>
      </c>
      <c r="V2502" s="1" t="s">
        <v>1775</v>
      </c>
      <c r="W2502" s="1">
        <v>14.5425</v>
      </c>
      <c r="X2502" s="1">
        <v>-84.518339999999995</v>
      </c>
    </row>
    <row r="2503" spans="1:25">
      <c r="A2503" s="1">
        <v>2502</v>
      </c>
      <c r="B2503" s="1" t="s">
        <v>1776</v>
      </c>
      <c r="C2503" s="1" t="s">
        <v>1080</v>
      </c>
      <c r="D2503" s="1">
        <v>14.542619999999999</v>
      </c>
      <c r="E2503" s="1">
        <v>-84.773480000000006</v>
      </c>
      <c r="F2503" s="1" t="s">
        <v>3823</v>
      </c>
      <c r="G2503" s="1">
        <v>8</v>
      </c>
      <c r="H2503" s="1" t="s">
        <v>61</v>
      </c>
      <c r="I2503" s="1" t="s">
        <v>22</v>
      </c>
      <c r="J2503" s="1">
        <v>2005</v>
      </c>
      <c r="K2503" s="1" t="s">
        <v>1358</v>
      </c>
      <c r="L2503" s="1" t="s">
        <v>24</v>
      </c>
      <c r="M2503" s="1" t="s">
        <v>3822</v>
      </c>
      <c r="N2503" s="1">
        <v>6</v>
      </c>
      <c r="O2503" s="1" t="s">
        <v>21</v>
      </c>
      <c r="P2503" s="1" t="s">
        <v>25</v>
      </c>
      <c r="Q2503" s="1">
        <v>2016</v>
      </c>
      <c r="R2503" s="1" t="s">
        <v>1369</v>
      </c>
      <c r="S2503" s="1" t="s">
        <v>21</v>
      </c>
      <c r="V2503" s="1" t="s">
        <v>1776</v>
      </c>
      <c r="W2503" s="1">
        <v>14.542619999999999</v>
      </c>
      <c r="X2503" s="1">
        <v>-84.773480000000006</v>
      </c>
    </row>
    <row r="2504" spans="1:25">
      <c r="A2504" s="1">
        <v>2503</v>
      </c>
      <c r="B2504" s="1" t="s">
        <v>1777</v>
      </c>
      <c r="C2504" s="1" t="s">
        <v>1080</v>
      </c>
      <c r="D2504" s="1">
        <v>12.67197</v>
      </c>
      <c r="E2504" s="1">
        <v>-83.796019999999999</v>
      </c>
      <c r="F2504" s="1" t="s">
        <v>3823</v>
      </c>
      <c r="G2504" s="1">
        <v>9</v>
      </c>
      <c r="H2504" s="1" t="s">
        <v>21</v>
      </c>
      <c r="I2504" s="1" t="s">
        <v>22</v>
      </c>
      <c r="J2504" s="1">
        <v>2005</v>
      </c>
      <c r="K2504" s="1" t="s">
        <v>1202</v>
      </c>
      <c r="L2504" s="1" t="s">
        <v>24</v>
      </c>
      <c r="M2504" s="1" t="s">
        <v>3822</v>
      </c>
      <c r="N2504" s="1">
        <v>6</v>
      </c>
      <c r="O2504" s="1" t="s">
        <v>21</v>
      </c>
      <c r="P2504" s="1" t="s">
        <v>25</v>
      </c>
      <c r="Q2504" s="1">
        <v>2016</v>
      </c>
      <c r="R2504" s="1" t="s">
        <v>1332</v>
      </c>
      <c r="S2504" s="1" t="s">
        <v>21</v>
      </c>
      <c r="V2504" s="1" t="s">
        <v>1777</v>
      </c>
      <c r="W2504" s="1">
        <v>12.67197</v>
      </c>
      <c r="X2504" s="1">
        <v>-83.796019999999999</v>
      </c>
    </row>
    <row r="2505" spans="1:25">
      <c r="A2505" s="1">
        <v>2504</v>
      </c>
      <c r="B2505" s="1" t="s">
        <v>1778</v>
      </c>
      <c r="C2505" s="1" t="s">
        <v>1080</v>
      </c>
      <c r="D2505" s="1">
        <v>14.457090000000001</v>
      </c>
      <c r="E2505" s="1">
        <v>-83.414100000000005</v>
      </c>
      <c r="F2505" s="1" t="s">
        <v>246</v>
      </c>
      <c r="H2505" s="1" t="s">
        <v>24</v>
      </c>
      <c r="I2505" s="1" t="s">
        <v>22</v>
      </c>
      <c r="J2505" s="1">
        <v>2005</v>
      </c>
      <c r="K2505" s="1" t="s">
        <v>1358</v>
      </c>
      <c r="L2505" s="1" t="s">
        <v>24</v>
      </c>
      <c r="M2505" s="1" t="s">
        <v>246</v>
      </c>
      <c r="O2505" s="1" t="s">
        <v>21</v>
      </c>
      <c r="P2505" s="1" t="s">
        <v>25</v>
      </c>
      <c r="Q2505" s="1">
        <v>2016</v>
      </c>
      <c r="R2505" s="1" t="s">
        <v>1779</v>
      </c>
      <c r="S2505" s="1" t="s">
        <v>21</v>
      </c>
      <c r="V2505" s="1" t="s">
        <v>1778</v>
      </c>
      <c r="W2505" s="1">
        <v>14.457090000000001</v>
      </c>
      <c r="X2505" s="1">
        <v>-83.414100000000005</v>
      </c>
    </row>
    <row r="2506" spans="1:25">
      <c r="A2506" s="1">
        <v>2505</v>
      </c>
      <c r="B2506" s="1" t="s">
        <v>1780</v>
      </c>
      <c r="C2506" s="1" t="s">
        <v>1080</v>
      </c>
      <c r="D2506" s="1">
        <v>14.457179999999999</v>
      </c>
      <c r="E2506" s="1">
        <v>-83.669150000000002</v>
      </c>
      <c r="F2506" s="1" t="s">
        <v>3824</v>
      </c>
      <c r="G2506" s="1">
        <v>6</v>
      </c>
      <c r="H2506" s="1" t="s">
        <v>24</v>
      </c>
      <c r="I2506" s="1" t="s">
        <v>22</v>
      </c>
      <c r="J2506" s="1">
        <v>2005</v>
      </c>
      <c r="K2506" s="1" t="s">
        <v>1358</v>
      </c>
      <c r="L2506" s="1" t="s">
        <v>24</v>
      </c>
      <c r="M2506" s="1" t="s">
        <v>3825</v>
      </c>
      <c r="N2506" s="1">
        <v>7</v>
      </c>
      <c r="O2506" s="1" t="s">
        <v>21</v>
      </c>
      <c r="P2506" s="1" t="s">
        <v>25</v>
      </c>
      <c r="Q2506" s="1">
        <v>2016</v>
      </c>
      <c r="R2506" s="1" t="s">
        <v>1781</v>
      </c>
      <c r="S2506" s="1" t="s">
        <v>21</v>
      </c>
      <c r="V2506" s="1" t="s">
        <v>1780</v>
      </c>
      <c r="W2506" s="1">
        <v>14.457179999999999</v>
      </c>
      <c r="X2506" s="1">
        <v>-83.669150000000002</v>
      </c>
    </row>
    <row r="2507" spans="1:25">
      <c r="A2507" s="1">
        <v>2506</v>
      </c>
      <c r="B2507" s="1" t="s">
        <v>1782</v>
      </c>
      <c r="C2507" s="1" t="s">
        <v>1080</v>
      </c>
      <c r="D2507" s="1">
        <v>14.4573</v>
      </c>
      <c r="E2507" s="1">
        <v>-83.924189999999996</v>
      </c>
      <c r="F2507" s="1" t="s">
        <v>246</v>
      </c>
      <c r="H2507" s="1" t="s">
        <v>24</v>
      </c>
      <c r="I2507" s="1" t="s">
        <v>22</v>
      </c>
      <c r="J2507" s="1">
        <v>2005</v>
      </c>
      <c r="K2507" s="1" t="s">
        <v>1358</v>
      </c>
      <c r="L2507" s="1" t="s">
        <v>24</v>
      </c>
      <c r="M2507" s="1" t="s">
        <v>246</v>
      </c>
      <c r="O2507" s="1" t="s">
        <v>21</v>
      </c>
      <c r="P2507" s="1" t="s">
        <v>25</v>
      </c>
      <c r="Q2507" s="1">
        <v>2016</v>
      </c>
      <c r="R2507" s="1" t="s">
        <v>1783</v>
      </c>
      <c r="S2507" s="1" t="s">
        <v>21</v>
      </c>
      <c r="V2507" s="1" t="s">
        <v>1782</v>
      </c>
      <c r="W2507" s="1">
        <v>14.4573</v>
      </c>
      <c r="X2507" s="1">
        <v>-83.924189999999996</v>
      </c>
    </row>
    <row r="2508" spans="1:25">
      <c r="A2508" s="1">
        <v>2507</v>
      </c>
      <c r="B2508" s="1" t="s">
        <v>1784</v>
      </c>
      <c r="C2508" s="1" t="s">
        <v>1080</v>
      </c>
      <c r="D2508" s="1">
        <v>14.45739</v>
      </c>
      <c r="E2508" s="1">
        <v>-84.179230000000004</v>
      </c>
      <c r="F2508" s="1" t="s">
        <v>3822</v>
      </c>
      <c r="G2508" s="1">
        <v>3</v>
      </c>
      <c r="H2508" s="1" t="s">
        <v>24</v>
      </c>
      <c r="I2508" s="1" t="s">
        <v>22</v>
      </c>
      <c r="J2508" s="1">
        <v>2005</v>
      </c>
      <c r="K2508" s="1" t="s">
        <v>1358</v>
      </c>
      <c r="L2508" s="1" t="s">
        <v>24</v>
      </c>
      <c r="M2508" s="1" t="s">
        <v>3823</v>
      </c>
      <c r="N2508" s="1">
        <v>8</v>
      </c>
      <c r="O2508" s="1" t="s">
        <v>21</v>
      </c>
      <c r="P2508" s="1" t="s">
        <v>25</v>
      </c>
      <c r="Q2508" s="1">
        <v>2016</v>
      </c>
      <c r="R2508" s="1" t="s">
        <v>1785</v>
      </c>
      <c r="S2508" s="1" t="s">
        <v>21</v>
      </c>
      <c r="V2508" s="1" t="s">
        <v>1784</v>
      </c>
      <c r="W2508" s="1">
        <v>14.45739</v>
      </c>
      <c r="X2508" s="1">
        <v>-84.179230000000004</v>
      </c>
    </row>
    <row r="2509" spans="1:25">
      <c r="A2509" s="1">
        <v>2508</v>
      </c>
      <c r="B2509" s="1" t="s">
        <v>1786</v>
      </c>
      <c r="C2509" s="1" t="s">
        <v>1080</v>
      </c>
      <c r="D2509" s="1">
        <v>14.4575</v>
      </c>
      <c r="E2509" s="1">
        <v>-84.434269999999998</v>
      </c>
      <c r="F2509" s="1" t="s">
        <v>3822</v>
      </c>
      <c r="G2509" s="1">
        <v>4</v>
      </c>
      <c r="H2509" s="1" t="s">
        <v>24</v>
      </c>
      <c r="I2509" s="1" t="s">
        <v>22</v>
      </c>
      <c r="J2509" s="1">
        <v>2005</v>
      </c>
      <c r="K2509" s="1" t="s">
        <v>1380</v>
      </c>
      <c r="L2509" s="1" t="s">
        <v>24</v>
      </c>
      <c r="M2509" s="1" t="s">
        <v>54</v>
      </c>
      <c r="N2509" s="1">
        <v>2</v>
      </c>
      <c r="O2509" s="1" t="s">
        <v>21</v>
      </c>
      <c r="P2509" s="1" t="s">
        <v>25</v>
      </c>
      <c r="Q2509" s="1">
        <v>2016</v>
      </c>
      <c r="R2509" s="1" t="s">
        <v>1416</v>
      </c>
      <c r="S2509" s="1" t="s">
        <v>21</v>
      </c>
      <c r="V2509" s="1" t="s">
        <v>1786</v>
      </c>
      <c r="W2509" s="1">
        <v>14.4575</v>
      </c>
      <c r="X2509" s="1">
        <v>-84.434269999999998</v>
      </c>
    </row>
    <row r="2510" spans="1:25">
      <c r="A2510" s="1">
        <v>2509</v>
      </c>
      <c r="B2510" s="1" t="s">
        <v>1787</v>
      </c>
      <c r="C2510" s="1" t="s">
        <v>1080</v>
      </c>
      <c r="D2510" s="1">
        <v>14.45759</v>
      </c>
      <c r="E2510" s="1">
        <v>-84.689319999999995</v>
      </c>
      <c r="F2510" s="1" t="s">
        <v>3822</v>
      </c>
      <c r="G2510" s="1">
        <v>4</v>
      </c>
      <c r="H2510" s="1" t="s">
        <v>24</v>
      </c>
      <c r="I2510" s="1" t="s">
        <v>22</v>
      </c>
      <c r="J2510" s="1">
        <v>2005</v>
      </c>
      <c r="K2510" s="1" t="s">
        <v>1380</v>
      </c>
      <c r="L2510" s="1" t="s">
        <v>24</v>
      </c>
      <c r="M2510" s="1" t="s">
        <v>3822</v>
      </c>
      <c r="N2510" s="1">
        <v>6</v>
      </c>
      <c r="O2510" s="1" t="s">
        <v>21</v>
      </c>
      <c r="P2510" s="1" t="s">
        <v>25</v>
      </c>
      <c r="Q2510" s="1">
        <v>2016</v>
      </c>
      <c r="R2510" s="1" t="s">
        <v>1418</v>
      </c>
      <c r="S2510" s="1" t="s">
        <v>21</v>
      </c>
      <c r="V2510" s="1" t="s">
        <v>1787</v>
      </c>
      <c r="W2510" s="1">
        <v>14.45759</v>
      </c>
      <c r="X2510" s="1">
        <v>-84.689319999999995</v>
      </c>
    </row>
    <row r="2511" spans="1:25">
      <c r="A2511" s="1">
        <v>2510</v>
      </c>
      <c r="B2511" s="1" t="s">
        <v>1788</v>
      </c>
      <c r="C2511" s="1" t="s">
        <v>1080</v>
      </c>
      <c r="D2511" s="1">
        <v>14.457700000000001</v>
      </c>
      <c r="E2511" s="1">
        <v>-84.944360000000003</v>
      </c>
      <c r="F2511" s="1" t="s">
        <v>3823</v>
      </c>
      <c r="G2511" s="1">
        <v>7</v>
      </c>
      <c r="H2511" s="1" t="s">
        <v>24</v>
      </c>
      <c r="I2511" s="1" t="s">
        <v>22</v>
      </c>
      <c r="J2511" s="1">
        <v>2005</v>
      </c>
      <c r="K2511" s="1" t="s">
        <v>1380</v>
      </c>
      <c r="L2511" s="1" t="s">
        <v>24</v>
      </c>
      <c r="M2511" s="1" t="s">
        <v>3822</v>
      </c>
      <c r="N2511" s="1">
        <v>5</v>
      </c>
      <c r="O2511" s="1" t="s">
        <v>21</v>
      </c>
      <c r="P2511" s="1" t="s">
        <v>25</v>
      </c>
      <c r="Q2511" s="1">
        <v>2016</v>
      </c>
      <c r="R2511" s="1" t="s">
        <v>1423</v>
      </c>
      <c r="S2511" s="1" t="s">
        <v>21</v>
      </c>
      <c r="V2511" s="1" t="s">
        <v>1788</v>
      </c>
      <c r="W2511" s="1">
        <v>14.457700000000001</v>
      </c>
      <c r="X2511" s="1">
        <v>-84.944360000000003</v>
      </c>
    </row>
    <row r="2512" spans="1:25">
      <c r="A2512" s="1">
        <v>2511</v>
      </c>
      <c r="B2512" s="1" t="s">
        <v>1789</v>
      </c>
      <c r="C2512" s="1" t="s">
        <v>1080</v>
      </c>
      <c r="D2512" s="1">
        <v>14.372159999999999</v>
      </c>
      <c r="E2512" s="1">
        <v>-83.582880000000003</v>
      </c>
      <c r="F2512" s="1" t="s">
        <v>695</v>
      </c>
      <c r="H2512" s="1" t="s">
        <v>24</v>
      </c>
      <c r="I2512" s="1" t="s">
        <v>22</v>
      </c>
      <c r="J2512" s="1">
        <v>2005</v>
      </c>
      <c r="K2512" s="1" t="s">
        <v>1228</v>
      </c>
      <c r="L2512" s="1" t="s">
        <v>24</v>
      </c>
      <c r="M2512" s="1" t="s">
        <v>246</v>
      </c>
      <c r="O2512" s="1" t="s">
        <v>21</v>
      </c>
      <c r="P2512" s="1" t="s">
        <v>25</v>
      </c>
      <c r="Q2512" s="1">
        <v>2016</v>
      </c>
      <c r="R2512" s="1" t="s">
        <v>1408</v>
      </c>
      <c r="S2512" s="1" t="s">
        <v>21</v>
      </c>
      <c r="V2512" s="1" t="s">
        <v>1789</v>
      </c>
      <c r="W2512" s="1">
        <v>14.372159999999999</v>
      </c>
      <c r="X2512" s="1">
        <v>-83.582880000000003</v>
      </c>
    </row>
    <row r="2513" spans="1:24">
      <c r="A2513" s="1">
        <v>2512</v>
      </c>
      <c r="B2513" s="1" t="s">
        <v>1790</v>
      </c>
      <c r="C2513" s="1" t="s">
        <v>1080</v>
      </c>
      <c r="D2513" s="1">
        <v>14.372249999999999</v>
      </c>
      <c r="E2513" s="1">
        <v>-83.83802</v>
      </c>
      <c r="F2513" s="1" t="s">
        <v>3822</v>
      </c>
      <c r="G2513" s="1">
        <v>5</v>
      </c>
      <c r="H2513" s="1" t="s">
        <v>24</v>
      </c>
      <c r="I2513" s="1" t="s">
        <v>22</v>
      </c>
      <c r="J2513" s="1">
        <v>2005</v>
      </c>
      <c r="K2513" s="1" t="s">
        <v>1228</v>
      </c>
      <c r="L2513" s="1" t="s">
        <v>24</v>
      </c>
      <c r="M2513" s="1" t="s">
        <v>54</v>
      </c>
      <c r="N2513" s="1">
        <v>1</v>
      </c>
      <c r="O2513" s="1" t="s">
        <v>21</v>
      </c>
      <c r="P2513" s="1" t="s">
        <v>25</v>
      </c>
      <c r="Q2513" s="1">
        <v>2015</v>
      </c>
      <c r="R2513" s="1" t="s">
        <v>1781</v>
      </c>
      <c r="S2513" s="1" t="s">
        <v>21</v>
      </c>
      <c r="V2513" s="1" t="s">
        <v>1790</v>
      </c>
      <c r="W2513" s="1">
        <v>14.372249999999999</v>
      </c>
      <c r="X2513" s="1">
        <v>-83.83802</v>
      </c>
    </row>
    <row r="2514" spans="1:24">
      <c r="A2514" s="1">
        <v>2513</v>
      </c>
      <c r="B2514" s="1" t="s">
        <v>1791</v>
      </c>
      <c r="C2514" s="1" t="s">
        <v>1080</v>
      </c>
      <c r="D2514" s="1">
        <v>14.372299999999999</v>
      </c>
      <c r="E2514" s="1">
        <v>-83.923069999999996</v>
      </c>
      <c r="F2514" s="1" t="s">
        <v>3822</v>
      </c>
      <c r="G2514" s="1">
        <v>5</v>
      </c>
      <c r="H2514" s="1" t="s">
        <v>24</v>
      </c>
      <c r="I2514" s="1" t="s">
        <v>22</v>
      </c>
      <c r="J2514" s="1">
        <v>2005</v>
      </c>
      <c r="K2514" s="1" t="s">
        <v>1228</v>
      </c>
      <c r="L2514" s="1" t="s">
        <v>24</v>
      </c>
      <c r="M2514" s="1" t="s">
        <v>3822</v>
      </c>
      <c r="N2514" s="1">
        <v>4</v>
      </c>
      <c r="O2514" s="1" t="s">
        <v>21</v>
      </c>
      <c r="P2514" s="1" t="s">
        <v>25</v>
      </c>
      <c r="Q2514" s="1">
        <v>2015</v>
      </c>
      <c r="R2514" s="1" t="s">
        <v>1410</v>
      </c>
      <c r="S2514" s="1" t="s">
        <v>21</v>
      </c>
      <c r="V2514" s="1" t="s">
        <v>1791</v>
      </c>
      <c r="W2514" s="1">
        <v>14.372299999999999</v>
      </c>
      <c r="X2514" s="1">
        <v>-83.923069999999996</v>
      </c>
    </row>
    <row r="2515" spans="1:24">
      <c r="A2515" s="1">
        <v>2514</v>
      </c>
      <c r="B2515" s="1" t="s">
        <v>1792</v>
      </c>
      <c r="C2515" s="1" t="s">
        <v>1080</v>
      </c>
      <c r="D2515" s="1">
        <v>12.67301</v>
      </c>
      <c r="E2515" s="1">
        <v>-84.051130000000001</v>
      </c>
      <c r="F2515" s="1" t="s">
        <v>3823</v>
      </c>
      <c r="G2515" s="1">
        <v>8</v>
      </c>
      <c r="H2515" s="1" t="s">
        <v>21</v>
      </c>
      <c r="I2515" s="1" t="s">
        <v>22</v>
      </c>
      <c r="J2515" s="1">
        <v>2005</v>
      </c>
      <c r="K2515" s="1" t="s">
        <v>1202</v>
      </c>
      <c r="L2515" s="1" t="s">
        <v>24</v>
      </c>
      <c r="M2515" s="1" t="s">
        <v>54</v>
      </c>
      <c r="N2515" s="1">
        <v>1</v>
      </c>
      <c r="O2515" s="1" t="s">
        <v>21</v>
      </c>
      <c r="P2515" s="1" t="s">
        <v>25</v>
      </c>
      <c r="Q2515" s="1">
        <v>2015</v>
      </c>
      <c r="R2515" s="1" t="s">
        <v>1386</v>
      </c>
      <c r="S2515" s="1" t="s">
        <v>21</v>
      </c>
      <c r="V2515" s="1" t="s">
        <v>1792</v>
      </c>
      <c r="W2515" s="1">
        <v>12.67301</v>
      </c>
      <c r="X2515" s="1">
        <v>-84.051130000000001</v>
      </c>
    </row>
    <row r="2516" spans="1:24">
      <c r="A2516" s="1">
        <v>2515</v>
      </c>
      <c r="B2516" s="1" t="s">
        <v>1793</v>
      </c>
      <c r="C2516" s="1" t="s">
        <v>1080</v>
      </c>
      <c r="D2516" s="1">
        <v>14.37238</v>
      </c>
      <c r="E2516" s="1">
        <v>-84.178210000000007</v>
      </c>
      <c r="F2516" s="1" t="s">
        <v>3823</v>
      </c>
      <c r="G2516" s="1">
        <v>9</v>
      </c>
      <c r="H2516" s="1" t="s">
        <v>24</v>
      </c>
      <c r="I2516" s="1" t="s">
        <v>22</v>
      </c>
      <c r="J2516" s="1">
        <v>2005</v>
      </c>
      <c r="K2516" s="1" t="s">
        <v>1228</v>
      </c>
      <c r="L2516" s="1" t="s">
        <v>24</v>
      </c>
      <c r="M2516" s="1" t="s">
        <v>3823</v>
      </c>
      <c r="N2516" s="1">
        <v>8</v>
      </c>
      <c r="O2516" s="1" t="s">
        <v>21</v>
      </c>
      <c r="P2516" s="1" t="s">
        <v>25</v>
      </c>
      <c r="Q2516" s="1">
        <v>2015</v>
      </c>
      <c r="R2516" s="1" t="s">
        <v>1785</v>
      </c>
      <c r="S2516" s="1" t="s">
        <v>21</v>
      </c>
      <c r="V2516" s="1" t="s">
        <v>1793</v>
      </c>
      <c r="W2516" s="1">
        <v>14.37238</v>
      </c>
      <c r="X2516" s="1">
        <v>-84.178210000000007</v>
      </c>
    </row>
    <row r="2517" spans="1:24">
      <c r="A2517" s="1">
        <v>2516</v>
      </c>
      <c r="B2517" s="1" t="s">
        <v>1794</v>
      </c>
      <c r="C2517" s="1" t="s">
        <v>1080</v>
      </c>
      <c r="D2517" s="1">
        <v>14.3725</v>
      </c>
      <c r="E2517" s="1">
        <v>-84.433340000000001</v>
      </c>
      <c r="F2517" s="1" t="s">
        <v>3823</v>
      </c>
      <c r="G2517" s="1">
        <v>9</v>
      </c>
      <c r="H2517" s="1" t="s">
        <v>24</v>
      </c>
      <c r="I2517" s="1" t="s">
        <v>22</v>
      </c>
      <c r="J2517" s="1">
        <v>2005</v>
      </c>
      <c r="K2517" s="1" t="s">
        <v>1228</v>
      </c>
      <c r="L2517" s="1" t="s">
        <v>24</v>
      </c>
      <c r="M2517" s="1" t="s">
        <v>3823</v>
      </c>
      <c r="N2517" s="1">
        <v>8</v>
      </c>
      <c r="O2517" s="1" t="s">
        <v>21</v>
      </c>
      <c r="P2517" s="1" t="s">
        <v>25</v>
      </c>
      <c r="Q2517" s="1">
        <v>2016</v>
      </c>
      <c r="R2517" s="1" t="s">
        <v>1416</v>
      </c>
      <c r="S2517" s="1" t="s">
        <v>21</v>
      </c>
      <c r="V2517" s="1" t="s">
        <v>1794</v>
      </c>
      <c r="W2517" s="1">
        <v>14.3725</v>
      </c>
      <c r="X2517" s="1">
        <v>-84.433340000000001</v>
      </c>
    </row>
    <row r="2518" spans="1:24">
      <c r="A2518" s="1">
        <v>2517</v>
      </c>
      <c r="B2518" s="1" t="s">
        <v>1795</v>
      </c>
      <c r="C2518" s="1" t="s">
        <v>1080</v>
      </c>
      <c r="D2518" s="1">
        <v>14.372590000000001</v>
      </c>
      <c r="E2518" s="1">
        <v>-84.688479999999998</v>
      </c>
      <c r="F2518" s="1" t="s">
        <v>3823</v>
      </c>
      <c r="G2518" s="1">
        <v>8</v>
      </c>
      <c r="H2518" s="1" t="s">
        <v>24</v>
      </c>
      <c r="I2518" s="1" t="s">
        <v>22</v>
      </c>
      <c r="J2518" s="1">
        <v>2005</v>
      </c>
      <c r="K2518" s="1" t="s">
        <v>1228</v>
      </c>
      <c r="L2518" s="1" t="s">
        <v>24</v>
      </c>
      <c r="M2518" s="1" t="s">
        <v>3823</v>
      </c>
      <c r="N2518" s="1">
        <v>7</v>
      </c>
      <c r="O2518" s="1" t="s">
        <v>21</v>
      </c>
      <c r="P2518" s="1" t="s">
        <v>25</v>
      </c>
      <c r="Q2518" s="1">
        <v>2016</v>
      </c>
      <c r="R2518" s="1" t="s">
        <v>1418</v>
      </c>
      <c r="S2518" s="1" t="s">
        <v>21</v>
      </c>
      <c r="V2518" s="1" t="s">
        <v>1795</v>
      </c>
      <c r="W2518" s="1">
        <v>14.372590000000001</v>
      </c>
      <c r="X2518" s="1">
        <v>-84.688479999999998</v>
      </c>
    </row>
    <row r="2519" spans="1:24">
      <c r="A2519" s="1">
        <v>2518</v>
      </c>
      <c r="B2519" s="1" t="s">
        <v>1796</v>
      </c>
      <c r="C2519" s="1" t="s">
        <v>1080</v>
      </c>
      <c r="D2519" s="1">
        <v>14.37266</v>
      </c>
      <c r="E2519" s="1">
        <v>-84.858580000000003</v>
      </c>
      <c r="F2519" s="1" t="s">
        <v>3822</v>
      </c>
      <c r="G2519" s="1">
        <v>5</v>
      </c>
      <c r="H2519" s="1" t="s">
        <v>24</v>
      </c>
      <c r="I2519" s="1" t="s">
        <v>22</v>
      </c>
      <c r="J2519" s="1">
        <v>2005</v>
      </c>
      <c r="K2519" s="1" t="s">
        <v>1228</v>
      </c>
      <c r="L2519" s="1" t="s">
        <v>24</v>
      </c>
      <c r="M2519" s="1" t="s">
        <v>3822</v>
      </c>
      <c r="N2519" s="1">
        <v>6</v>
      </c>
      <c r="O2519" s="1" t="s">
        <v>21</v>
      </c>
      <c r="P2519" s="1" t="s">
        <v>25</v>
      </c>
      <c r="Q2519" s="1">
        <v>2016</v>
      </c>
      <c r="R2519" s="1" t="s">
        <v>1418</v>
      </c>
      <c r="S2519" s="1" t="s">
        <v>21</v>
      </c>
      <c r="V2519" s="1" t="s">
        <v>1796</v>
      </c>
      <c r="W2519" s="1">
        <v>14.37266</v>
      </c>
      <c r="X2519" s="1">
        <v>-84.858580000000003</v>
      </c>
    </row>
    <row r="2520" spans="1:24">
      <c r="A2520" s="1">
        <v>2519</v>
      </c>
      <c r="B2520" s="1" t="s">
        <v>1797</v>
      </c>
      <c r="C2520" s="1" t="s">
        <v>1080</v>
      </c>
      <c r="D2520" s="1">
        <v>14.28707</v>
      </c>
      <c r="E2520" s="1">
        <v>-83.329130000000006</v>
      </c>
      <c r="F2520" s="1" t="s">
        <v>3822</v>
      </c>
      <c r="G2520" s="1">
        <v>5</v>
      </c>
      <c r="H2520" s="1" t="s">
        <v>24</v>
      </c>
      <c r="I2520" s="1" t="s">
        <v>22</v>
      </c>
      <c r="J2520" s="1">
        <v>2005</v>
      </c>
      <c r="K2520" s="1" t="s">
        <v>1228</v>
      </c>
      <c r="L2520" s="1" t="s">
        <v>24</v>
      </c>
      <c r="M2520" s="1" t="s">
        <v>3822</v>
      </c>
      <c r="N2520" s="1">
        <v>6</v>
      </c>
      <c r="O2520" s="1" t="s">
        <v>21</v>
      </c>
      <c r="P2520" s="1" t="s">
        <v>25</v>
      </c>
      <c r="Q2520" s="1">
        <v>2016</v>
      </c>
      <c r="R2520" s="1" t="s">
        <v>1301</v>
      </c>
      <c r="S2520" s="1" t="s">
        <v>21</v>
      </c>
      <c r="V2520" s="1" t="s">
        <v>1797</v>
      </c>
      <c r="W2520" s="1">
        <v>14.28707</v>
      </c>
      <c r="X2520" s="1">
        <v>-83.329130000000006</v>
      </c>
    </row>
    <row r="2521" spans="1:24">
      <c r="A2521" s="1">
        <v>2520</v>
      </c>
      <c r="B2521" s="1" t="s">
        <v>1798</v>
      </c>
      <c r="C2521" s="1" t="s">
        <v>1080</v>
      </c>
      <c r="D2521" s="1">
        <v>14.287190000000001</v>
      </c>
      <c r="E2521" s="1">
        <v>-83.58417</v>
      </c>
      <c r="F2521" s="1" t="s">
        <v>246</v>
      </c>
      <c r="H2521" s="1" t="s">
        <v>24</v>
      </c>
      <c r="I2521" s="1" t="s">
        <v>22</v>
      </c>
      <c r="J2521" s="1">
        <v>2005</v>
      </c>
      <c r="K2521" s="1" t="s">
        <v>1228</v>
      </c>
      <c r="L2521" s="1" t="s">
        <v>24</v>
      </c>
      <c r="M2521" s="1" t="s">
        <v>246</v>
      </c>
      <c r="O2521" s="1" t="s">
        <v>21</v>
      </c>
      <c r="P2521" s="1" t="s">
        <v>25</v>
      </c>
      <c r="Q2521" s="1">
        <v>2016</v>
      </c>
      <c r="R2521" s="1" t="s">
        <v>1484</v>
      </c>
      <c r="S2521" s="1" t="s">
        <v>21</v>
      </c>
      <c r="V2521" s="1" t="s">
        <v>1798</v>
      </c>
      <c r="W2521" s="1">
        <v>14.287190000000001</v>
      </c>
      <c r="X2521" s="1">
        <v>-83.58417</v>
      </c>
    </row>
    <row r="2522" spans="1:24">
      <c r="A2522" s="1">
        <v>2521</v>
      </c>
      <c r="B2522" s="1" t="s">
        <v>1799</v>
      </c>
      <c r="C2522" s="1" t="s">
        <v>1080</v>
      </c>
      <c r="D2522" s="1">
        <v>14.287269999999999</v>
      </c>
      <c r="E2522" s="1">
        <v>-83.839209999999994</v>
      </c>
      <c r="F2522" s="1" t="s">
        <v>3823</v>
      </c>
      <c r="G2522" s="1">
        <v>8</v>
      </c>
      <c r="H2522" s="1" t="s">
        <v>21</v>
      </c>
      <c r="I2522" s="1" t="s">
        <v>22</v>
      </c>
      <c r="J2522" s="1">
        <v>2005</v>
      </c>
      <c r="K2522" s="1" t="s">
        <v>1228</v>
      </c>
      <c r="L2522" s="1" t="s">
        <v>24</v>
      </c>
      <c r="M2522" s="1" t="s">
        <v>54</v>
      </c>
      <c r="N2522" s="1">
        <v>1</v>
      </c>
      <c r="O2522" s="1" t="s">
        <v>21</v>
      </c>
      <c r="P2522" s="1" t="s">
        <v>25</v>
      </c>
      <c r="Q2522" s="1">
        <v>2016</v>
      </c>
      <c r="R2522" s="1" t="s">
        <v>1444</v>
      </c>
      <c r="S2522" s="1" t="s">
        <v>21</v>
      </c>
      <c r="V2522" s="1" t="s">
        <v>1799</v>
      </c>
      <c r="W2522" s="1">
        <v>14.287269999999999</v>
      </c>
      <c r="X2522" s="1">
        <v>-83.839209999999994</v>
      </c>
    </row>
    <row r="2523" spans="1:24">
      <c r="A2523" s="1">
        <v>2522</v>
      </c>
      <c r="B2523" s="1" t="s">
        <v>1800</v>
      </c>
      <c r="C2523" s="1" t="s">
        <v>1080</v>
      </c>
      <c r="D2523" s="1">
        <v>14.28739</v>
      </c>
      <c r="E2523" s="1">
        <v>-84.094250000000002</v>
      </c>
      <c r="F2523" s="1" t="s">
        <v>3822</v>
      </c>
      <c r="G2523" s="1">
        <v>6</v>
      </c>
      <c r="H2523" s="1" t="s">
        <v>24</v>
      </c>
      <c r="I2523" s="1" t="s">
        <v>22</v>
      </c>
      <c r="J2523" s="1">
        <v>2005</v>
      </c>
      <c r="K2523" s="1" t="s">
        <v>1228</v>
      </c>
      <c r="L2523" s="1" t="s">
        <v>24</v>
      </c>
      <c r="M2523" s="1" t="s">
        <v>54</v>
      </c>
      <c r="N2523" s="1">
        <v>2</v>
      </c>
      <c r="O2523" s="1" t="s">
        <v>21</v>
      </c>
      <c r="P2523" s="1" t="s">
        <v>25</v>
      </c>
      <c r="Q2523" s="1">
        <v>2016</v>
      </c>
      <c r="R2523" s="1" t="s">
        <v>1446</v>
      </c>
      <c r="S2523" s="1" t="s">
        <v>21</v>
      </c>
      <c r="V2523" s="1" t="s">
        <v>1800</v>
      </c>
      <c r="W2523" s="1">
        <v>14.28739</v>
      </c>
      <c r="X2523" s="1">
        <v>-84.094250000000002</v>
      </c>
    </row>
    <row r="2524" spans="1:24">
      <c r="A2524" s="1">
        <v>2523</v>
      </c>
      <c r="B2524" s="1" t="s">
        <v>1801</v>
      </c>
      <c r="C2524" s="1" t="s">
        <v>1080</v>
      </c>
      <c r="D2524" s="1">
        <v>14.287470000000001</v>
      </c>
      <c r="E2524" s="1">
        <v>-84.349299999999999</v>
      </c>
      <c r="F2524" s="1" t="s">
        <v>3822</v>
      </c>
      <c r="G2524" s="1">
        <v>6</v>
      </c>
      <c r="H2524" s="1" t="s">
        <v>24</v>
      </c>
      <c r="I2524" s="1" t="s">
        <v>22</v>
      </c>
      <c r="J2524" s="1">
        <v>2005</v>
      </c>
      <c r="K2524" s="1" t="s">
        <v>1358</v>
      </c>
      <c r="L2524" s="1" t="s">
        <v>24</v>
      </c>
      <c r="M2524" s="1" t="s">
        <v>54</v>
      </c>
      <c r="N2524" s="1">
        <v>2</v>
      </c>
      <c r="O2524" s="1" t="s">
        <v>21</v>
      </c>
      <c r="P2524" s="1" t="s">
        <v>25</v>
      </c>
      <c r="Q2524" s="1">
        <v>2016</v>
      </c>
      <c r="R2524" s="1" t="s">
        <v>1802</v>
      </c>
      <c r="S2524" s="1" t="s">
        <v>21</v>
      </c>
      <c r="V2524" s="1" t="s">
        <v>1801</v>
      </c>
      <c r="W2524" s="1">
        <v>14.287470000000001</v>
      </c>
      <c r="X2524" s="1">
        <v>-84.349299999999999</v>
      </c>
    </row>
    <row r="2525" spans="1:24">
      <c r="A2525" s="1">
        <v>2524</v>
      </c>
      <c r="B2525" s="1" t="s">
        <v>1803</v>
      </c>
      <c r="C2525" s="1" t="s">
        <v>1080</v>
      </c>
      <c r="D2525" s="1">
        <v>14.28759</v>
      </c>
      <c r="E2525" s="1">
        <v>-84.604339999999993</v>
      </c>
      <c r="F2525" s="1" t="s">
        <v>3822</v>
      </c>
      <c r="G2525" s="1">
        <v>6</v>
      </c>
      <c r="H2525" s="1" t="s">
        <v>24</v>
      </c>
      <c r="I2525" s="1" t="s">
        <v>22</v>
      </c>
      <c r="J2525" s="1">
        <v>2005</v>
      </c>
      <c r="K2525" s="1" t="s">
        <v>1358</v>
      </c>
      <c r="L2525" s="1" t="s">
        <v>24</v>
      </c>
      <c r="M2525" s="1" t="s">
        <v>3822</v>
      </c>
      <c r="N2525" s="1">
        <v>4</v>
      </c>
      <c r="O2525" s="1" t="s">
        <v>21</v>
      </c>
      <c r="P2525" s="1" t="s">
        <v>1084</v>
      </c>
      <c r="Q2525" s="1">
        <v>2017</v>
      </c>
      <c r="S2525" s="1" t="s">
        <v>21</v>
      </c>
      <c r="V2525" s="1" t="s">
        <v>1803</v>
      </c>
      <c r="W2525" s="1">
        <v>14.28759</v>
      </c>
      <c r="X2525" s="1">
        <v>-84.604339999999993</v>
      </c>
    </row>
    <row r="2526" spans="1:24">
      <c r="A2526" s="1">
        <v>2525</v>
      </c>
      <c r="B2526" s="1" t="s">
        <v>1804</v>
      </c>
      <c r="C2526" s="1" t="s">
        <v>1080</v>
      </c>
      <c r="D2526" s="1">
        <v>12.672230000000001</v>
      </c>
      <c r="E2526" s="1">
        <v>-84.306259999999995</v>
      </c>
      <c r="F2526" s="1" t="s">
        <v>3822</v>
      </c>
      <c r="G2526" s="1">
        <v>6</v>
      </c>
      <c r="H2526" s="1" t="s">
        <v>24</v>
      </c>
      <c r="I2526" s="1" t="s">
        <v>22</v>
      </c>
      <c r="J2526" s="1">
        <v>2005</v>
      </c>
      <c r="K2526" s="1" t="s">
        <v>1303</v>
      </c>
      <c r="L2526" s="1" t="s">
        <v>24</v>
      </c>
      <c r="M2526" s="1" t="s">
        <v>3822</v>
      </c>
      <c r="N2526" s="1">
        <v>4</v>
      </c>
      <c r="O2526" s="1" t="s">
        <v>21</v>
      </c>
      <c r="P2526" s="1" t="s">
        <v>25</v>
      </c>
      <c r="Q2526" s="1">
        <v>2016</v>
      </c>
      <c r="R2526" s="1" t="s">
        <v>1390</v>
      </c>
      <c r="S2526" s="1" t="s">
        <v>21</v>
      </c>
      <c r="V2526" s="1" t="s">
        <v>1804</v>
      </c>
      <c r="W2526" s="1">
        <v>12.672230000000001</v>
      </c>
      <c r="X2526" s="1">
        <v>-84.306259999999995</v>
      </c>
    </row>
    <row r="2527" spans="1:24">
      <c r="A2527" s="1">
        <v>2526</v>
      </c>
      <c r="B2527" s="1" t="s">
        <v>1805</v>
      </c>
      <c r="C2527" s="1" t="s">
        <v>1080</v>
      </c>
      <c r="D2527" s="1">
        <v>14.28767</v>
      </c>
      <c r="E2527" s="1">
        <v>-84.859390000000005</v>
      </c>
      <c r="F2527" s="1" t="s">
        <v>3822</v>
      </c>
      <c r="G2527" s="1">
        <v>6</v>
      </c>
      <c r="H2527" s="1" t="s">
        <v>24</v>
      </c>
      <c r="I2527" s="1" t="s">
        <v>22</v>
      </c>
      <c r="J2527" s="1">
        <v>2005</v>
      </c>
      <c r="K2527" s="1" t="s">
        <v>1380</v>
      </c>
      <c r="L2527" s="1" t="s">
        <v>24</v>
      </c>
      <c r="M2527" s="1" t="s">
        <v>3822</v>
      </c>
      <c r="N2527" s="1">
        <v>6</v>
      </c>
      <c r="O2527" s="1" t="s">
        <v>21</v>
      </c>
      <c r="P2527" s="1" t="s">
        <v>25</v>
      </c>
      <c r="Q2527" s="1">
        <v>2016</v>
      </c>
      <c r="R2527" s="1" t="s">
        <v>1454</v>
      </c>
      <c r="S2527" s="1" t="s">
        <v>21</v>
      </c>
      <c r="V2527" s="1" t="s">
        <v>1805</v>
      </c>
      <c r="W2527" s="1">
        <v>14.28767</v>
      </c>
      <c r="X2527" s="1">
        <v>-84.859390000000005</v>
      </c>
    </row>
    <row r="2528" spans="1:24">
      <c r="A2528" s="1">
        <v>2527</v>
      </c>
      <c r="B2528" s="1" t="s">
        <v>1806</v>
      </c>
      <c r="C2528" s="1" t="s">
        <v>1080</v>
      </c>
      <c r="D2528" s="1">
        <v>14.202199999999999</v>
      </c>
      <c r="E2528" s="1">
        <v>-83.66798</v>
      </c>
      <c r="F2528" s="1" t="s">
        <v>3823</v>
      </c>
      <c r="G2528" s="1">
        <v>9</v>
      </c>
      <c r="H2528" s="1" t="s">
        <v>21</v>
      </c>
      <c r="I2528" s="1" t="s">
        <v>22</v>
      </c>
      <c r="J2528" s="1">
        <v>2005</v>
      </c>
      <c r="K2528" s="1" t="s">
        <v>1388</v>
      </c>
      <c r="L2528" s="1" t="s">
        <v>24</v>
      </c>
      <c r="M2528" s="1" t="s">
        <v>3823</v>
      </c>
      <c r="N2528" s="1">
        <v>9</v>
      </c>
      <c r="O2528" s="1" t="s">
        <v>21</v>
      </c>
      <c r="P2528" s="1" t="s">
        <v>25</v>
      </c>
      <c r="Q2528" s="1">
        <v>2015</v>
      </c>
      <c r="R2528" s="1" t="s">
        <v>1807</v>
      </c>
      <c r="S2528" s="1" t="s">
        <v>21</v>
      </c>
      <c r="V2528" s="1" t="s">
        <v>1806</v>
      </c>
      <c r="W2528" s="1">
        <v>14.202199999999999</v>
      </c>
      <c r="X2528" s="1">
        <v>-83.66798</v>
      </c>
    </row>
    <row r="2529" spans="1:24">
      <c r="A2529" s="1">
        <v>2528</v>
      </c>
      <c r="B2529" s="1" t="s">
        <v>1808</v>
      </c>
      <c r="C2529" s="1" t="s">
        <v>1080</v>
      </c>
      <c r="D2529" s="1">
        <v>11.61026</v>
      </c>
      <c r="E2529" s="1">
        <v>-83.671610000000001</v>
      </c>
      <c r="F2529" s="1" t="s">
        <v>3823</v>
      </c>
      <c r="G2529" s="1">
        <v>7</v>
      </c>
      <c r="H2529" s="1" t="s">
        <v>21</v>
      </c>
      <c r="I2529" s="1" t="s">
        <v>22</v>
      </c>
      <c r="J2529" s="1">
        <v>2005</v>
      </c>
      <c r="K2529" s="1" t="s">
        <v>1199</v>
      </c>
      <c r="L2529" s="1" t="s">
        <v>24</v>
      </c>
      <c r="M2529" s="1" t="s">
        <v>3822</v>
      </c>
      <c r="N2529" s="1">
        <v>6</v>
      </c>
      <c r="O2529" s="1" t="s">
        <v>21</v>
      </c>
      <c r="P2529" s="1" t="s">
        <v>25</v>
      </c>
      <c r="Q2529" s="1">
        <v>2016</v>
      </c>
      <c r="R2529" s="1" t="s">
        <v>1384</v>
      </c>
      <c r="S2529" s="1" t="s">
        <v>21</v>
      </c>
      <c r="V2529" s="1" t="s">
        <v>1808</v>
      </c>
      <c r="W2529" s="1">
        <v>11.61026</v>
      </c>
      <c r="X2529" s="1">
        <v>-83.671610000000001</v>
      </c>
    </row>
    <row r="2530" spans="1:24">
      <c r="A2530" s="1">
        <v>2529</v>
      </c>
      <c r="B2530" s="1" t="s">
        <v>1809</v>
      </c>
      <c r="C2530" s="1" t="s">
        <v>1080</v>
      </c>
      <c r="D2530" s="1">
        <v>14.20232</v>
      </c>
      <c r="E2530" s="1">
        <v>-83.923119999999997</v>
      </c>
      <c r="F2530" s="1" t="s">
        <v>3823</v>
      </c>
      <c r="G2530" s="1">
        <v>8</v>
      </c>
      <c r="H2530" s="1" t="s">
        <v>21</v>
      </c>
      <c r="I2530" s="1" t="s">
        <v>22</v>
      </c>
      <c r="J2530" s="1">
        <v>2005</v>
      </c>
      <c r="K2530" s="1" t="s">
        <v>1388</v>
      </c>
      <c r="L2530" s="1" t="s">
        <v>24</v>
      </c>
      <c r="M2530" s="1" t="s">
        <v>3823</v>
      </c>
      <c r="N2530" s="1">
        <v>7</v>
      </c>
      <c r="O2530" s="1" t="s">
        <v>21</v>
      </c>
      <c r="P2530" s="1" t="s">
        <v>25</v>
      </c>
      <c r="Q2530" s="1">
        <v>2016</v>
      </c>
      <c r="R2530" s="1" t="s">
        <v>1446</v>
      </c>
      <c r="S2530" s="1" t="s">
        <v>21</v>
      </c>
      <c r="V2530" s="1" t="s">
        <v>1809</v>
      </c>
      <c r="W2530" s="1">
        <v>14.20232</v>
      </c>
      <c r="X2530" s="1">
        <v>-83.923119999999997</v>
      </c>
    </row>
    <row r="2531" spans="1:24">
      <c r="A2531" s="1">
        <v>2530</v>
      </c>
      <c r="B2531" s="1" t="s">
        <v>1810</v>
      </c>
      <c r="C2531" s="1" t="s">
        <v>1080</v>
      </c>
      <c r="D2531" s="1">
        <v>14.20241</v>
      </c>
      <c r="E2531" s="1">
        <v>-84.178259999999995</v>
      </c>
      <c r="F2531" s="1" t="s">
        <v>3822</v>
      </c>
      <c r="G2531" s="1">
        <v>6</v>
      </c>
      <c r="H2531" s="1" t="s">
        <v>21</v>
      </c>
      <c r="I2531" s="1" t="s">
        <v>22</v>
      </c>
      <c r="J2531" s="1">
        <v>2005</v>
      </c>
      <c r="K2531" s="1" t="s">
        <v>1228</v>
      </c>
      <c r="L2531" s="1" t="s">
        <v>24</v>
      </c>
      <c r="M2531" s="1" t="s">
        <v>54</v>
      </c>
      <c r="N2531" s="1">
        <v>2</v>
      </c>
      <c r="O2531" s="1" t="s">
        <v>21</v>
      </c>
      <c r="P2531" s="1" t="s">
        <v>25</v>
      </c>
      <c r="Q2531" s="1">
        <v>2016</v>
      </c>
      <c r="R2531" s="1" t="s">
        <v>1811</v>
      </c>
      <c r="S2531" s="1" t="s">
        <v>21</v>
      </c>
      <c r="V2531" s="1" t="s">
        <v>1810</v>
      </c>
      <c r="W2531" s="1">
        <v>14.20241</v>
      </c>
      <c r="X2531" s="1">
        <v>-84.178259999999995</v>
      </c>
    </row>
    <row r="2532" spans="1:24">
      <c r="A2532" s="1">
        <v>2531</v>
      </c>
      <c r="B2532" s="1" t="s">
        <v>1812</v>
      </c>
      <c r="C2532" s="1" t="s">
        <v>1080</v>
      </c>
      <c r="D2532" s="1">
        <v>14.20252</v>
      </c>
      <c r="E2532" s="1">
        <v>-84.433390000000003</v>
      </c>
      <c r="F2532" s="1" t="s">
        <v>3822</v>
      </c>
      <c r="G2532" s="1">
        <v>6</v>
      </c>
      <c r="H2532" s="1" t="s">
        <v>21</v>
      </c>
      <c r="I2532" s="1" t="s">
        <v>22</v>
      </c>
      <c r="J2532" s="1">
        <v>2005</v>
      </c>
      <c r="K2532" s="1" t="s">
        <v>1228</v>
      </c>
      <c r="L2532" s="1" t="s">
        <v>24</v>
      </c>
      <c r="M2532" s="1" t="s">
        <v>3822</v>
      </c>
      <c r="N2532" s="1">
        <v>5</v>
      </c>
      <c r="O2532" s="1" t="s">
        <v>21</v>
      </c>
      <c r="P2532" s="1" t="s">
        <v>25</v>
      </c>
      <c r="Q2532" s="1">
        <v>2016</v>
      </c>
      <c r="R2532" s="1" t="s">
        <v>1813</v>
      </c>
      <c r="S2532" s="1" t="s">
        <v>21</v>
      </c>
      <c r="V2532" s="1" t="s">
        <v>1812</v>
      </c>
      <c r="W2532" s="1">
        <v>14.20252</v>
      </c>
      <c r="X2532" s="1">
        <v>-84.433390000000003</v>
      </c>
    </row>
    <row r="2533" spans="1:24">
      <c r="A2533" s="1">
        <v>2532</v>
      </c>
      <c r="B2533" s="1" t="s">
        <v>1814</v>
      </c>
      <c r="C2533" s="1" t="s">
        <v>1080</v>
      </c>
      <c r="D2533" s="1">
        <v>14.20261</v>
      </c>
      <c r="E2533" s="1">
        <v>-84.68853</v>
      </c>
      <c r="F2533" s="1" t="s">
        <v>3823</v>
      </c>
      <c r="G2533" s="1">
        <v>9</v>
      </c>
      <c r="H2533" s="1" t="s">
        <v>21</v>
      </c>
      <c r="I2533" s="1" t="s">
        <v>22</v>
      </c>
      <c r="J2533" s="1">
        <v>2005</v>
      </c>
      <c r="K2533" s="1" t="s">
        <v>1228</v>
      </c>
      <c r="L2533" s="1" t="s">
        <v>24</v>
      </c>
      <c r="M2533" s="1" t="s">
        <v>3822</v>
      </c>
      <c r="N2533" s="1">
        <v>6</v>
      </c>
      <c r="O2533" s="1" t="s">
        <v>21</v>
      </c>
      <c r="P2533" s="1" t="s">
        <v>25</v>
      </c>
      <c r="Q2533" s="1">
        <v>2016</v>
      </c>
      <c r="R2533" s="1" t="s">
        <v>1452</v>
      </c>
      <c r="S2533" s="1" t="s">
        <v>21</v>
      </c>
      <c r="V2533" s="1" t="s">
        <v>1814</v>
      </c>
      <c r="W2533" s="1">
        <v>14.20261</v>
      </c>
      <c r="X2533" s="1">
        <v>-84.68853</v>
      </c>
    </row>
    <row r="2534" spans="1:24">
      <c r="A2534" s="1">
        <v>2533</v>
      </c>
      <c r="B2534" s="1" t="s">
        <v>1815</v>
      </c>
      <c r="C2534" s="1" t="s">
        <v>1080</v>
      </c>
      <c r="D2534" s="1">
        <v>14.202719999999999</v>
      </c>
      <c r="E2534" s="1">
        <v>-84.943669999999997</v>
      </c>
      <c r="F2534" s="1" t="s">
        <v>3823</v>
      </c>
      <c r="G2534" s="1">
        <v>8</v>
      </c>
      <c r="H2534" s="1" t="s">
        <v>21</v>
      </c>
      <c r="I2534" s="1" t="s">
        <v>22</v>
      </c>
      <c r="J2534" s="1">
        <v>2005</v>
      </c>
      <c r="K2534" s="1" t="s">
        <v>1228</v>
      </c>
      <c r="L2534" s="1" t="s">
        <v>24</v>
      </c>
      <c r="M2534" s="1" t="s">
        <v>3822</v>
      </c>
      <c r="N2534" s="1">
        <v>5</v>
      </c>
      <c r="O2534" s="1" t="s">
        <v>21</v>
      </c>
      <c r="P2534" s="1" t="s">
        <v>25</v>
      </c>
      <c r="Q2534" s="1">
        <v>2016</v>
      </c>
      <c r="R2534" s="1" t="s">
        <v>1454</v>
      </c>
      <c r="S2534" s="1" t="s">
        <v>21</v>
      </c>
      <c r="V2534" s="1" t="s">
        <v>1815</v>
      </c>
      <c r="W2534" s="1">
        <v>14.202719999999999</v>
      </c>
      <c r="X2534" s="1">
        <v>-84.943669999999997</v>
      </c>
    </row>
    <row r="2535" spans="1:24">
      <c r="A2535" s="1">
        <v>2534</v>
      </c>
      <c r="B2535" s="1" t="s">
        <v>1816</v>
      </c>
      <c r="C2535" s="1" t="s">
        <v>1080</v>
      </c>
      <c r="D2535" s="1">
        <v>14.202809999999999</v>
      </c>
      <c r="E2535" s="1">
        <v>-85.198809999999995</v>
      </c>
      <c r="F2535" s="1" t="s">
        <v>3823</v>
      </c>
      <c r="G2535" s="1">
        <v>8</v>
      </c>
      <c r="H2535" s="1" t="s">
        <v>21</v>
      </c>
      <c r="I2535" s="1" t="s">
        <v>22</v>
      </c>
      <c r="J2535" s="1">
        <v>2005</v>
      </c>
      <c r="K2535" s="1" t="s">
        <v>1228</v>
      </c>
      <c r="L2535" s="1" t="s">
        <v>24</v>
      </c>
      <c r="M2535" s="1" t="s">
        <v>3823</v>
      </c>
      <c r="N2535" s="1">
        <v>7</v>
      </c>
      <c r="O2535" s="1" t="s">
        <v>21</v>
      </c>
      <c r="P2535" s="1" t="s">
        <v>25</v>
      </c>
      <c r="Q2535" s="1">
        <v>2016</v>
      </c>
      <c r="R2535" s="1" t="s">
        <v>1480</v>
      </c>
      <c r="S2535" s="1" t="s">
        <v>21</v>
      </c>
      <c r="V2535" s="1" t="s">
        <v>1816</v>
      </c>
      <c r="W2535" s="1">
        <v>14.202809999999999</v>
      </c>
      <c r="X2535" s="1">
        <v>-85.198809999999995</v>
      </c>
    </row>
    <row r="2536" spans="1:24">
      <c r="A2536" s="1">
        <v>2535</v>
      </c>
      <c r="B2536" s="1" t="s">
        <v>1817</v>
      </c>
      <c r="C2536" s="1" t="s">
        <v>1080</v>
      </c>
      <c r="D2536" s="1">
        <v>14.11721</v>
      </c>
      <c r="E2536" s="1">
        <v>-83.584209999999999</v>
      </c>
      <c r="F2536" s="1" t="s">
        <v>3824</v>
      </c>
      <c r="G2536" s="1">
        <v>5</v>
      </c>
      <c r="H2536" s="1" t="s">
        <v>21</v>
      </c>
      <c r="I2536" s="1" t="s">
        <v>22</v>
      </c>
      <c r="J2536" s="1">
        <v>2005</v>
      </c>
      <c r="K2536" s="1" t="s">
        <v>1228</v>
      </c>
      <c r="L2536" s="1" t="s">
        <v>24</v>
      </c>
      <c r="M2536" s="1" t="s">
        <v>3825</v>
      </c>
      <c r="N2536" s="1">
        <v>8</v>
      </c>
      <c r="O2536" s="1" t="s">
        <v>21</v>
      </c>
      <c r="P2536" s="1" t="s">
        <v>1091</v>
      </c>
      <c r="Q2536" s="1">
        <v>2013</v>
      </c>
      <c r="S2536" s="1" t="s">
        <v>21</v>
      </c>
      <c r="V2536" s="1" t="s">
        <v>1817</v>
      </c>
      <c r="W2536" s="1">
        <v>14.11721</v>
      </c>
      <c r="X2536" s="1">
        <v>-83.584209999999999</v>
      </c>
    </row>
    <row r="2537" spans="1:24">
      <c r="A2537" s="1">
        <v>2536</v>
      </c>
      <c r="B2537" s="1" t="s">
        <v>1818</v>
      </c>
      <c r="C2537" s="1" t="s">
        <v>1080</v>
      </c>
      <c r="D2537" s="1">
        <v>12.673120000000001</v>
      </c>
      <c r="E2537" s="1">
        <v>-84.56138</v>
      </c>
      <c r="F2537" s="1" t="s">
        <v>3823</v>
      </c>
      <c r="G2537" s="1">
        <v>9</v>
      </c>
      <c r="H2537" s="1" t="s">
        <v>21</v>
      </c>
      <c r="I2537" s="1" t="s">
        <v>22</v>
      </c>
      <c r="J2537" s="1">
        <v>2005</v>
      </c>
      <c r="K2537" s="1" t="s">
        <v>1303</v>
      </c>
      <c r="L2537" s="1" t="s">
        <v>24</v>
      </c>
      <c r="M2537" s="1" t="s">
        <v>54</v>
      </c>
      <c r="N2537" s="1">
        <v>1</v>
      </c>
      <c r="O2537" s="1" t="s">
        <v>21</v>
      </c>
      <c r="P2537" s="1" t="s">
        <v>25</v>
      </c>
      <c r="Q2537" s="1">
        <v>2016</v>
      </c>
      <c r="R2537" s="1" t="s">
        <v>1393</v>
      </c>
      <c r="S2537" s="1" t="s">
        <v>21</v>
      </c>
      <c r="V2537" s="1" t="s">
        <v>1818</v>
      </c>
      <c r="W2537" s="1">
        <v>12.673120000000001</v>
      </c>
      <c r="X2537" s="1">
        <v>-84.56138</v>
      </c>
    </row>
    <row r="2538" spans="1:24">
      <c r="A2538" s="1">
        <v>2537</v>
      </c>
      <c r="B2538" s="1" t="s">
        <v>1819</v>
      </c>
      <c r="C2538" s="1" t="s">
        <v>1080</v>
      </c>
      <c r="D2538" s="1">
        <v>14.1173</v>
      </c>
      <c r="E2538" s="1">
        <v>-83.839250000000007</v>
      </c>
      <c r="F2538" s="1" t="s">
        <v>3822</v>
      </c>
      <c r="G2538" s="1">
        <v>4</v>
      </c>
      <c r="H2538" s="1" t="s">
        <v>21</v>
      </c>
      <c r="I2538" s="1" t="s">
        <v>22</v>
      </c>
      <c r="J2538" s="1">
        <v>2005</v>
      </c>
      <c r="K2538" s="1" t="s">
        <v>1406</v>
      </c>
      <c r="L2538" s="1" t="s">
        <v>24</v>
      </c>
      <c r="M2538" s="1" t="s">
        <v>3822</v>
      </c>
      <c r="N2538" s="1">
        <v>5</v>
      </c>
      <c r="O2538" s="1" t="s">
        <v>21</v>
      </c>
      <c r="P2538" s="1" t="s">
        <v>25</v>
      </c>
      <c r="Q2538" s="1">
        <v>2016</v>
      </c>
      <c r="R2538" s="1" t="s">
        <v>1444</v>
      </c>
      <c r="S2538" s="1" t="s">
        <v>21</v>
      </c>
      <c r="V2538" s="1" t="s">
        <v>1819</v>
      </c>
      <c r="W2538" s="1">
        <v>14.1173</v>
      </c>
      <c r="X2538" s="1">
        <v>-83.839250000000007</v>
      </c>
    </row>
    <row r="2539" spans="1:24">
      <c r="A2539" s="1">
        <v>2538</v>
      </c>
      <c r="B2539" s="1" t="s">
        <v>1820</v>
      </c>
      <c r="C2539" s="1" t="s">
        <v>1080</v>
      </c>
      <c r="D2539" s="1">
        <v>14.11741</v>
      </c>
      <c r="E2539" s="1">
        <v>-84.094290000000001</v>
      </c>
      <c r="F2539" s="1" t="s">
        <v>3823</v>
      </c>
      <c r="G2539" s="1">
        <v>9</v>
      </c>
      <c r="H2539" s="1" t="s">
        <v>24</v>
      </c>
      <c r="I2539" s="1" t="s">
        <v>22</v>
      </c>
      <c r="J2539" s="1">
        <v>2005</v>
      </c>
      <c r="K2539" s="1" t="s">
        <v>1358</v>
      </c>
      <c r="L2539" s="1" t="s">
        <v>24</v>
      </c>
      <c r="M2539" s="1" t="s">
        <v>3822</v>
      </c>
      <c r="N2539" s="1">
        <v>6</v>
      </c>
      <c r="O2539" s="1" t="s">
        <v>21</v>
      </c>
      <c r="P2539" s="1" t="s">
        <v>25</v>
      </c>
      <c r="Q2539" s="1">
        <v>2016</v>
      </c>
      <c r="R2539" s="1" t="s">
        <v>1446</v>
      </c>
      <c r="S2539" s="1" t="s">
        <v>21</v>
      </c>
      <c r="V2539" s="1" t="s">
        <v>1820</v>
      </c>
      <c r="W2539" s="1">
        <v>14.11741</v>
      </c>
      <c r="X2539" s="1">
        <v>-84.094290000000001</v>
      </c>
    </row>
    <row r="2540" spans="1:24">
      <c r="A2540" s="1">
        <v>2539</v>
      </c>
      <c r="B2540" s="1" t="s">
        <v>1821</v>
      </c>
      <c r="C2540" s="1" t="s">
        <v>1080</v>
      </c>
      <c r="D2540" s="1">
        <v>14.11749</v>
      </c>
      <c r="E2540" s="1">
        <v>-84.349329999999995</v>
      </c>
      <c r="F2540" s="1" t="s">
        <v>3823</v>
      </c>
      <c r="G2540" s="1">
        <v>9</v>
      </c>
      <c r="H2540" s="1" t="s">
        <v>24</v>
      </c>
      <c r="I2540" s="1" t="s">
        <v>22</v>
      </c>
      <c r="J2540" s="1">
        <v>2005</v>
      </c>
      <c r="K2540" s="1" t="s">
        <v>1358</v>
      </c>
      <c r="L2540" s="1" t="s">
        <v>24</v>
      </c>
      <c r="M2540" s="1" t="s">
        <v>3822</v>
      </c>
      <c r="N2540" s="1">
        <v>5</v>
      </c>
      <c r="O2540" s="1" t="s">
        <v>21</v>
      </c>
      <c r="P2540" s="1" t="s">
        <v>25</v>
      </c>
      <c r="Q2540" s="1">
        <v>2016</v>
      </c>
      <c r="R2540" s="1" t="s">
        <v>1802</v>
      </c>
      <c r="S2540" s="1" t="s">
        <v>21</v>
      </c>
      <c r="V2540" s="1" t="s">
        <v>1821</v>
      </c>
      <c r="W2540" s="1">
        <v>14.11749</v>
      </c>
      <c r="X2540" s="1">
        <v>-84.349329999999995</v>
      </c>
    </row>
    <row r="2541" spans="1:24">
      <c r="A2541" s="1">
        <v>2540</v>
      </c>
      <c r="B2541" s="1" t="s">
        <v>1822</v>
      </c>
      <c r="C2541" s="1" t="s">
        <v>1080</v>
      </c>
      <c r="D2541" s="1">
        <v>14.117610000000001</v>
      </c>
      <c r="E2541" s="1">
        <v>-84.604380000000006</v>
      </c>
      <c r="F2541" s="1" t="s">
        <v>3823</v>
      </c>
      <c r="G2541" s="1">
        <v>9</v>
      </c>
      <c r="H2541" s="1" t="s">
        <v>61</v>
      </c>
      <c r="I2541" s="1" t="s">
        <v>22</v>
      </c>
      <c r="J2541" s="1">
        <v>2005</v>
      </c>
      <c r="L2541" s="1" t="s">
        <v>24</v>
      </c>
      <c r="M2541" s="1" t="s">
        <v>3822</v>
      </c>
      <c r="N2541" s="1">
        <v>3</v>
      </c>
      <c r="O2541" s="1" t="s">
        <v>21</v>
      </c>
      <c r="P2541" s="1" t="s">
        <v>25</v>
      </c>
      <c r="Q2541" s="1">
        <v>2016</v>
      </c>
      <c r="R2541" s="1" t="s">
        <v>1452</v>
      </c>
      <c r="S2541" s="1" t="s">
        <v>21</v>
      </c>
      <c r="V2541" s="1" t="s">
        <v>1822</v>
      </c>
      <c r="W2541" s="1">
        <v>14.117610000000001</v>
      </c>
      <c r="X2541" s="1">
        <v>-84.604380000000006</v>
      </c>
    </row>
    <row r="2542" spans="1:24">
      <c r="A2542" s="1">
        <v>2541</v>
      </c>
      <c r="B2542" s="1" t="s">
        <v>1823</v>
      </c>
      <c r="C2542" s="1" t="s">
        <v>1080</v>
      </c>
      <c r="D2542" s="1">
        <v>11.610989999999999</v>
      </c>
      <c r="E2542" s="1">
        <v>-83.923950000000005</v>
      </c>
      <c r="F2542" s="1" t="s">
        <v>3823</v>
      </c>
      <c r="G2542" s="1">
        <v>7</v>
      </c>
      <c r="H2542" s="1" t="s">
        <v>21</v>
      </c>
      <c r="I2542" s="1" t="s">
        <v>22</v>
      </c>
      <c r="J2542" s="1">
        <v>2005</v>
      </c>
      <c r="K2542" s="1" t="s">
        <v>1199</v>
      </c>
      <c r="L2542" s="1" t="s">
        <v>24</v>
      </c>
      <c r="M2542" s="1" t="s">
        <v>54</v>
      </c>
      <c r="N2542" s="1">
        <v>5</v>
      </c>
      <c r="O2542" s="1" t="s">
        <v>21</v>
      </c>
      <c r="P2542" s="1" t="s">
        <v>25</v>
      </c>
      <c r="Q2542" s="1">
        <v>2016</v>
      </c>
      <c r="R2542" s="1" t="s">
        <v>1748</v>
      </c>
      <c r="S2542" s="1" t="s">
        <v>21</v>
      </c>
      <c r="V2542" s="1" t="s">
        <v>1823</v>
      </c>
      <c r="W2542" s="1">
        <v>11.610989999999999</v>
      </c>
      <c r="X2542" s="1">
        <v>-83.923950000000005</v>
      </c>
    </row>
    <row r="2543" spans="1:24">
      <c r="A2543" s="1">
        <v>2542</v>
      </c>
      <c r="B2543" s="1" t="s">
        <v>1824</v>
      </c>
      <c r="C2543" s="1" t="s">
        <v>1080</v>
      </c>
      <c r="D2543" s="1">
        <v>14.11769</v>
      </c>
      <c r="E2543" s="1">
        <v>-84.85942</v>
      </c>
      <c r="F2543" s="1" t="s">
        <v>3823</v>
      </c>
      <c r="G2543" s="1">
        <v>7</v>
      </c>
      <c r="H2543" s="1" t="s">
        <v>24</v>
      </c>
      <c r="I2543" s="1" t="s">
        <v>22</v>
      </c>
      <c r="J2543" s="1">
        <v>2005</v>
      </c>
      <c r="K2543" s="1" t="s">
        <v>1228</v>
      </c>
      <c r="L2543" s="1" t="s">
        <v>24</v>
      </c>
      <c r="M2543" s="1" t="s">
        <v>3823</v>
      </c>
      <c r="N2543" s="1">
        <v>7</v>
      </c>
      <c r="O2543" s="1" t="s">
        <v>21</v>
      </c>
      <c r="P2543" s="1" t="s">
        <v>25</v>
      </c>
      <c r="Q2543" s="1">
        <v>2016</v>
      </c>
      <c r="R2543" s="1" t="s">
        <v>1454</v>
      </c>
      <c r="S2543" s="1" t="s">
        <v>21</v>
      </c>
      <c r="V2543" s="1" t="s">
        <v>1824</v>
      </c>
      <c r="W2543" s="1">
        <v>14.11769</v>
      </c>
      <c r="X2543" s="1">
        <v>-84.85942</v>
      </c>
    </row>
    <row r="2544" spans="1:24">
      <c r="A2544" s="1">
        <v>2543</v>
      </c>
      <c r="B2544" s="1" t="s">
        <v>1825</v>
      </c>
      <c r="C2544" s="1" t="s">
        <v>1080</v>
      </c>
      <c r="D2544" s="1">
        <v>14.117800000000001</v>
      </c>
      <c r="E2544" s="1">
        <v>-85.114469999999997</v>
      </c>
      <c r="F2544" s="1" t="s">
        <v>3823</v>
      </c>
      <c r="G2544" s="1">
        <v>8</v>
      </c>
      <c r="H2544" s="1" t="s">
        <v>24</v>
      </c>
      <c r="I2544" s="1" t="s">
        <v>22</v>
      </c>
      <c r="J2544" s="1">
        <v>2005</v>
      </c>
      <c r="K2544" s="1" t="s">
        <v>1358</v>
      </c>
      <c r="L2544" s="1" t="s">
        <v>24</v>
      </c>
      <c r="M2544" s="1" t="s">
        <v>3822</v>
      </c>
      <c r="N2544" s="1">
        <v>5</v>
      </c>
      <c r="O2544" s="1" t="s">
        <v>21</v>
      </c>
      <c r="P2544" s="1" t="s">
        <v>25</v>
      </c>
      <c r="Q2544" s="1">
        <v>2016</v>
      </c>
      <c r="R2544" s="1" t="s">
        <v>1826</v>
      </c>
      <c r="S2544" s="1" t="s">
        <v>21</v>
      </c>
      <c r="V2544" s="1" t="s">
        <v>1825</v>
      </c>
      <c r="W2544" s="1">
        <v>14.117800000000001</v>
      </c>
      <c r="X2544" s="1">
        <v>-85.114469999999997</v>
      </c>
    </row>
    <row r="2545" spans="1:25">
      <c r="A2545" s="1">
        <v>2544</v>
      </c>
      <c r="B2545" s="1" t="s">
        <v>1827</v>
      </c>
      <c r="C2545" s="1" t="s">
        <v>1080</v>
      </c>
      <c r="D2545" s="1">
        <v>14.0322</v>
      </c>
      <c r="E2545" s="1">
        <v>-83.582989999999995</v>
      </c>
      <c r="F2545" s="1" t="s">
        <v>3822</v>
      </c>
      <c r="G2545" s="1">
        <v>5</v>
      </c>
      <c r="H2545" s="1" t="s">
        <v>21</v>
      </c>
      <c r="I2545" s="1" t="s">
        <v>22</v>
      </c>
      <c r="J2545" s="1">
        <v>2008</v>
      </c>
      <c r="K2545" s="1" t="s">
        <v>1388</v>
      </c>
      <c r="L2545" s="1" t="s">
        <v>24</v>
      </c>
      <c r="M2545" s="1" t="s">
        <v>3822</v>
      </c>
      <c r="N2545" s="1">
        <v>4</v>
      </c>
      <c r="O2545" s="1" t="s">
        <v>21</v>
      </c>
      <c r="P2545" s="1" t="s">
        <v>25</v>
      </c>
      <c r="Q2545" s="1">
        <v>2016</v>
      </c>
      <c r="R2545" s="1" t="s">
        <v>1362</v>
      </c>
      <c r="S2545" s="1" t="s">
        <v>21</v>
      </c>
      <c r="V2545" s="1" t="s">
        <v>1827</v>
      </c>
      <c r="W2545" s="1">
        <v>14.0322</v>
      </c>
      <c r="X2545" s="1">
        <v>-83.582989999999995</v>
      </c>
    </row>
    <row r="2546" spans="1:25">
      <c r="A2546" s="1">
        <v>2545</v>
      </c>
      <c r="B2546" s="1" t="s">
        <v>1828</v>
      </c>
      <c r="C2546" s="1" t="s">
        <v>1080</v>
      </c>
      <c r="D2546" s="1">
        <v>14.03234</v>
      </c>
      <c r="E2546" s="1">
        <v>-83.923169999999999</v>
      </c>
      <c r="F2546" s="1" t="s">
        <v>3822</v>
      </c>
      <c r="G2546" s="1">
        <v>4</v>
      </c>
      <c r="H2546" s="1" t="s">
        <v>21</v>
      </c>
      <c r="I2546" s="1" t="s">
        <v>22</v>
      </c>
      <c r="J2546" s="1">
        <v>2008</v>
      </c>
      <c r="K2546" s="1" t="s">
        <v>1388</v>
      </c>
      <c r="L2546" s="1" t="s">
        <v>24</v>
      </c>
      <c r="M2546" s="1" t="s">
        <v>54</v>
      </c>
      <c r="N2546" s="1">
        <v>2</v>
      </c>
      <c r="O2546" s="1" t="s">
        <v>21</v>
      </c>
      <c r="P2546" s="1" t="s">
        <v>1829</v>
      </c>
      <c r="Q2546" s="1">
        <v>2017</v>
      </c>
      <c r="S2546" s="1" t="s">
        <v>24</v>
      </c>
      <c r="V2546" s="1" t="s">
        <v>1828</v>
      </c>
      <c r="W2546" s="1">
        <v>14.03234</v>
      </c>
      <c r="X2546" s="1">
        <v>-83.923169999999999</v>
      </c>
    </row>
    <row r="2547" spans="1:25">
      <c r="A2547" s="1">
        <v>2546</v>
      </c>
      <c r="B2547" s="1" t="s">
        <v>1830</v>
      </c>
      <c r="C2547" s="1" t="s">
        <v>1080</v>
      </c>
      <c r="D2547" s="1">
        <v>14.03243</v>
      </c>
      <c r="E2547" s="1">
        <v>-84.178309999999996</v>
      </c>
      <c r="F2547" s="1" t="s">
        <v>3823</v>
      </c>
      <c r="G2547" s="1">
        <v>9</v>
      </c>
      <c r="H2547" s="1" t="s">
        <v>24</v>
      </c>
      <c r="I2547" s="1" t="s">
        <v>22</v>
      </c>
      <c r="J2547" s="1">
        <v>2005</v>
      </c>
      <c r="K2547" s="1" t="s">
        <v>1228</v>
      </c>
      <c r="L2547" s="1" t="s">
        <v>24</v>
      </c>
      <c r="M2547" s="1" t="s">
        <v>54</v>
      </c>
      <c r="N2547" s="1">
        <v>1</v>
      </c>
      <c r="O2547" s="1" t="s">
        <v>21</v>
      </c>
      <c r="P2547" s="1" t="s">
        <v>25</v>
      </c>
      <c r="Q2547" s="1">
        <v>2016</v>
      </c>
      <c r="R2547" s="1" t="s">
        <v>1512</v>
      </c>
      <c r="S2547" s="1" t="s">
        <v>21</v>
      </c>
      <c r="V2547" s="1" t="s">
        <v>1830</v>
      </c>
      <c r="W2547" s="1">
        <v>14.03243</v>
      </c>
      <c r="X2547" s="1">
        <v>-84.178309999999996</v>
      </c>
    </row>
    <row r="2548" spans="1:25">
      <c r="A2548" s="1">
        <v>2547</v>
      </c>
      <c r="B2548" s="1" t="s">
        <v>1831</v>
      </c>
      <c r="C2548" s="1" t="s">
        <v>1080</v>
      </c>
      <c r="D2548" s="1">
        <v>14.032539999999999</v>
      </c>
      <c r="E2548" s="1">
        <v>-84.433440000000004</v>
      </c>
      <c r="F2548" s="1" t="s">
        <v>3823</v>
      </c>
      <c r="G2548" s="1">
        <v>9</v>
      </c>
      <c r="H2548" s="1" t="s">
        <v>24</v>
      </c>
      <c r="I2548" s="1" t="s">
        <v>22</v>
      </c>
      <c r="J2548" s="1">
        <v>2005</v>
      </c>
      <c r="K2548" s="1" t="s">
        <v>1228</v>
      </c>
      <c r="L2548" s="1" t="s">
        <v>24</v>
      </c>
      <c r="M2548" s="1" t="s">
        <v>3823</v>
      </c>
      <c r="N2548" s="1">
        <v>9</v>
      </c>
      <c r="O2548" s="1" t="s">
        <v>21</v>
      </c>
      <c r="P2548" s="1" t="s">
        <v>25</v>
      </c>
      <c r="Q2548" s="1">
        <v>2016</v>
      </c>
      <c r="R2548" s="1" t="s">
        <v>1527</v>
      </c>
      <c r="S2548" s="1" t="s">
        <v>21</v>
      </c>
      <c r="V2548" s="1" t="s">
        <v>1831</v>
      </c>
      <c r="W2548" s="1">
        <v>14.032539999999999</v>
      </c>
      <c r="X2548" s="1">
        <v>-84.433440000000004</v>
      </c>
    </row>
    <row r="2549" spans="1:25">
      <c r="A2549" s="1">
        <v>2548</v>
      </c>
      <c r="B2549" s="1" t="s">
        <v>1832</v>
      </c>
      <c r="C2549" s="1" t="s">
        <v>1080</v>
      </c>
      <c r="D2549" s="1">
        <v>14.032629999999999</v>
      </c>
      <c r="E2549" s="1">
        <v>-84.688580000000002</v>
      </c>
      <c r="F2549" s="1" t="s">
        <v>3823</v>
      </c>
      <c r="G2549" s="1">
        <v>9</v>
      </c>
      <c r="H2549" s="1" t="s">
        <v>21</v>
      </c>
      <c r="I2549" s="1" t="s">
        <v>22</v>
      </c>
      <c r="J2549" s="1">
        <v>2005</v>
      </c>
      <c r="K2549" s="1" t="s">
        <v>1228</v>
      </c>
      <c r="L2549" s="1" t="s">
        <v>24</v>
      </c>
      <c r="M2549" s="1" t="s">
        <v>54</v>
      </c>
      <c r="N2549" s="1">
        <v>1</v>
      </c>
      <c r="O2549" s="1" t="s">
        <v>21</v>
      </c>
      <c r="P2549" s="1" t="s">
        <v>25</v>
      </c>
      <c r="Q2549" s="1">
        <v>2016</v>
      </c>
      <c r="R2549" s="1" t="s">
        <v>1515</v>
      </c>
      <c r="S2549" s="1" t="s">
        <v>21</v>
      </c>
      <c r="V2549" s="1" t="s">
        <v>1832</v>
      </c>
      <c r="W2549" s="1">
        <v>14.032629999999999</v>
      </c>
      <c r="X2549" s="1">
        <v>-84.688580000000002</v>
      </c>
    </row>
    <row r="2550" spans="1:25">
      <c r="A2550" s="1">
        <v>2549</v>
      </c>
      <c r="B2550" s="1" t="s">
        <v>1833</v>
      </c>
      <c r="C2550" s="1" t="s">
        <v>1080</v>
      </c>
      <c r="D2550" s="1">
        <v>14.03274</v>
      </c>
      <c r="E2550" s="1">
        <v>-84.943719999999999</v>
      </c>
      <c r="F2550" s="1" t="s">
        <v>3823</v>
      </c>
      <c r="G2550" s="1">
        <v>9</v>
      </c>
      <c r="H2550" s="1" t="s">
        <v>21</v>
      </c>
      <c r="I2550" s="1" t="s">
        <v>22</v>
      </c>
      <c r="J2550" s="1">
        <v>2005</v>
      </c>
      <c r="K2550" s="1" t="s">
        <v>1228</v>
      </c>
      <c r="L2550" s="1" t="s">
        <v>24</v>
      </c>
      <c r="M2550" s="1" t="s">
        <v>3822</v>
      </c>
      <c r="N2550" s="1">
        <v>3</v>
      </c>
      <c r="O2550" s="1" t="s">
        <v>21</v>
      </c>
      <c r="P2550" s="1" t="s">
        <v>25</v>
      </c>
      <c r="Q2550" s="1">
        <v>2016</v>
      </c>
      <c r="R2550" s="1" t="s">
        <v>1517</v>
      </c>
      <c r="S2550" s="1" t="s">
        <v>21</v>
      </c>
      <c r="V2550" s="1" t="s">
        <v>1833</v>
      </c>
      <c r="W2550" s="1">
        <v>14.03274</v>
      </c>
      <c r="X2550" s="1">
        <v>-84.943719999999999</v>
      </c>
    </row>
    <row r="2551" spans="1:25">
      <c r="A2551" s="1">
        <v>2550</v>
      </c>
      <c r="B2551" s="1" t="s">
        <v>1834</v>
      </c>
      <c r="C2551" s="1" t="s">
        <v>1080</v>
      </c>
      <c r="D2551" s="1">
        <v>14.032819999999999</v>
      </c>
      <c r="E2551" s="1">
        <v>-85.198859999999996</v>
      </c>
      <c r="F2551" s="1" t="s">
        <v>3823</v>
      </c>
      <c r="G2551" s="1">
        <v>7</v>
      </c>
      <c r="H2551" s="1" t="s">
        <v>21</v>
      </c>
      <c r="I2551" s="1" t="s">
        <v>22</v>
      </c>
      <c r="J2551" s="1">
        <v>2005</v>
      </c>
      <c r="K2551" s="1" t="s">
        <v>1228</v>
      </c>
      <c r="L2551" s="1" t="s">
        <v>24</v>
      </c>
      <c r="M2551" s="1" t="s">
        <v>3822</v>
      </c>
      <c r="N2551" s="1">
        <v>5</v>
      </c>
      <c r="O2551" s="1" t="s">
        <v>21</v>
      </c>
      <c r="P2551" s="1" t="s">
        <v>25</v>
      </c>
      <c r="Q2551" s="1">
        <v>2016</v>
      </c>
      <c r="R2551" s="1" t="s">
        <v>1519</v>
      </c>
      <c r="S2551" s="1" t="s">
        <v>21</v>
      </c>
      <c r="V2551" s="1" t="s">
        <v>1834</v>
      </c>
      <c r="W2551" s="1">
        <v>14.032819999999999</v>
      </c>
      <c r="X2551" s="1">
        <v>-85.198859999999996</v>
      </c>
    </row>
    <row r="2552" spans="1:25">
      <c r="A2552" s="1">
        <v>2551</v>
      </c>
      <c r="B2552" s="1" t="s">
        <v>1835</v>
      </c>
      <c r="C2552" s="1" t="s">
        <v>1080</v>
      </c>
      <c r="D2552" s="1">
        <v>10.76125</v>
      </c>
      <c r="E2552" s="1">
        <v>-83.925740000000005</v>
      </c>
      <c r="F2552" s="1" t="s">
        <v>3822</v>
      </c>
      <c r="G2552" s="1">
        <v>5</v>
      </c>
      <c r="H2552" s="1" t="s">
        <v>21</v>
      </c>
      <c r="I2552" s="1" t="s">
        <v>22</v>
      </c>
      <c r="J2552" s="1">
        <v>2005</v>
      </c>
      <c r="K2552" s="1" t="s">
        <v>1199</v>
      </c>
      <c r="L2552" s="1" t="s">
        <v>24</v>
      </c>
      <c r="M2552" s="1" t="s">
        <v>223</v>
      </c>
      <c r="O2552" s="1" t="s">
        <v>21</v>
      </c>
      <c r="P2552" s="1" t="s">
        <v>25</v>
      </c>
      <c r="Q2552" s="1">
        <v>2016</v>
      </c>
      <c r="R2552" s="1" t="s">
        <v>1836</v>
      </c>
      <c r="S2552" s="1" t="s">
        <v>21</v>
      </c>
      <c r="V2552" s="1" t="s">
        <v>1835</v>
      </c>
      <c r="W2552" s="1">
        <v>10.76125</v>
      </c>
      <c r="X2552" s="1">
        <v>-83.925740000000005</v>
      </c>
      <c r="Y2552" s="1" t="s">
        <v>3874</v>
      </c>
    </row>
    <row r="2553" spans="1:25">
      <c r="A2553" s="1">
        <v>2552</v>
      </c>
      <c r="B2553" s="1" t="s">
        <v>1837</v>
      </c>
      <c r="C2553" s="1" t="s">
        <v>1080</v>
      </c>
      <c r="D2553" s="1">
        <v>10.802849999999999</v>
      </c>
      <c r="E2553" s="1">
        <v>-83.841279999999998</v>
      </c>
      <c r="F2553" s="1" t="s">
        <v>3823</v>
      </c>
      <c r="G2553" s="1">
        <v>8</v>
      </c>
      <c r="H2553" s="1" t="s">
        <v>21</v>
      </c>
      <c r="I2553" s="1" t="s">
        <v>22</v>
      </c>
      <c r="J2553" s="1">
        <v>2005</v>
      </c>
      <c r="K2553" s="1" t="s">
        <v>1199</v>
      </c>
      <c r="L2553" s="1" t="s">
        <v>24</v>
      </c>
      <c r="M2553" s="1" t="s">
        <v>3822</v>
      </c>
      <c r="N2553" s="1">
        <v>6</v>
      </c>
      <c r="O2553" s="1" t="s">
        <v>61</v>
      </c>
      <c r="P2553" s="1" t="s">
        <v>1091</v>
      </c>
      <c r="Q2553" s="1">
        <v>2016</v>
      </c>
      <c r="S2553" s="1" t="s">
        <v>24</v>
      </c>
      <c r="V2553" s="1" t="s">
        <v>1837</v>
      </c>
      <c r="W2553" s="1">
        <v>10.802849999999999</v>
      </c>
      <c r="X2553" s="1">
        <v>-83.841279999999998</v>
      </c>
    </row>
    <row r="2554" spans="1:25">
      <c r="A2554" s="1">
        <v>2553</v>
      </c>
      <c r="B2554" s="1" t="s">
        <v>1838</v>
      </c>
      <c r="C2554" s="1" t="s">
        <v>1080</v>
      </c>
      <c r="D2554" s="1">
        <v>11.058149999999999</v>
      </c>
      <c r="E2554" s="1">
        <v>-83.882379999999998</v>
      </c>
      <c r="F2554" s="1" t="s">
        <v>3823</v>
      </c>
      <c r="G2554" s="1">
        <v>9</v>
      </c>
      <c r="H2554" s="1" t="s">
        <v>21</v>
      </c>
      <c r="I2554" s="1" t="s">
        <v>22</v>
      </c>
      <c r="J2554" s="1">
        <v>2005</v>
      </c>
      <c r="K2554" s="1" t="s">
        <v>1199</v>
      </c>
      <c r="L2554" s="1" t="s">
        <v>24</v>
      </c>
      <c r="M2554" s="1" t="s">
        <v>3823</v>
      </c>
      <c r="N2554" s="1">
        <v>9</v>
      </c>
      <c r="O2554" s="1" t="s">
        <v>21</v>
      </c>
      <c r="P2554" s="1" t="s">
        <v>1091</v>
      </c>
      <c r="Q2554" s="1">
        <v>2016</v>
      </c>
      <c r="S2554" s="1" t="s">
        <v>24</v>
      </c>
      <c r="V2554" s="1" t="s">
        <v>1838</v>
      </c>
      <c r="W2554" s="1">
        <v>11.058149999999999</v>
      </c>
      <c r="X2554" s="1">
        <v>-83.882379999999998</v>
      </c>
    </row>
    <row r="2555" spans="1:25">
      <c r="A2555" s="1">
        <v>2554</v>
      </c>
      <c r="B2555" s="1" t="s">
        <v>1839</v>
      </c>
      <c r="C2555" s="1" t="s">
        <v>1080</v>
      </c>
      <c r="D2555" s="1">
        <v>11.61021</v>
      </c>
      <c r="E2555" s="1">
        <v>-84.179770000000005</v>
      </c>
      <c r="F2555" s="1" t="s">
        <v>3822</v>
      </c>
      <c r="G2555" s="1">
        <v>3</v>
      </c>
      <c r="H2555" s="1" t="s">
        <v>21</v>
      </c>
      <c r="I2555" s="1" t="s">
        <v>22</v>
      </c>
      <c r="J2555" s="1">
        <v>2005</v>
      </c>
      <c r="K2555" s="1" t="s">
        <v>1199</v>
      </c>
      <c r="L2555" s="1" t="s">
        <v>24</v>
      </c>
      <c r="M2555" s="1" t="s">
        <v>3823</v>
      </c>
      <c r="N2555" s="1">
        <v>8</v>
      </c>
      <c r="O2555" s="1" t="s">
        <v>21</v>
      </c>
      <c r="P2555" s="1" t="s">
        <v>25</v>
      </c>
      <c r="Q2555" s="1">
        <v>2015</v>
      </c>
      <c r="R2555" s="1" t="s">
        <v>1840</v>
      </c>
      <c r="S2555" s="1" t="s">
        <v>21</v>
      </c>
      <c r="V2555" s="1" t="s">
        <v>1839</v>
      </c>
      <c r="W2555" s="1">
        <v>11.61021</v>
      </c>
      <c r="X2555" s="1">
        <v>-84.179770000000005</v>
      </c>
    </row>
    <row r="2556" spans="1:25">
      <c r="A2556" s="1">
        <v>2555</v>
      </c>
      <c r="B2556" s="1" t="s">
        <v>1841</v>
      </c>
      <c r="C2556" s="1" t="s">
        <v>1080</v>
      </c>
      <c r="D2556" s="1">
        <v>12.67318</v>
      </c>
      <c r="E2556" s="1">
        <v>-84.90155</v>
      </c>
      <c r="F2556" s="1" t="s">
        <v>216</v>
      </c>
      <c r="H2556" s="1" t="s">
        <v>21</v>
      </c>
      <c r="I2556" s="1" t="s">
        <v>22</v>
      </c>
      <c r="J2556" s="1">
        <v>2005</v>
      </c>
      <c r="K2556" s="1" t="s">
        <v>1303</v>
      </c>
      <c r="L2556" s="1" t="s">
        <v>24</v>
      </c>
      <c r="M2556" s="1" t="s">
        <v>54</v>
      </c>
      <c r="N2556" s="1">
        <v>2</v>
      </c>
      <c r="O2556" s="1" t="s">
        <v>21</v>
      </c>
      <c r="P2556" s="1" t="s">
        <v>25</v>
      </c>
      <c r="Q2556" s="1">
        <v>2016</v>
      </c>
      <c r="R2556" s="1" t="s">
        <v>1352</v>
      </c>
      <c r="S2556" s="1" t="s">
        <v>21</v>
      </c>
      <c r="V2556" s="1" t="s">
        <v>1841</v>
      </c>
      <c r="W2556" s="1">
        <v>12.67318</v>
      </c>
      <c r="X2556" s="1">
        <v>-84.90155</v>
      </c>
    </row>
    <row r="2557" spans="1:25">
      <c r="A2557" s="1">
        <v>2556</v>
      </c>
      <c r="B2557" s="1" t="s">
        <v>1842</v>
      </c>
      <c r="C2557" s="1" t="s">
        <v>1080</v>
      </c>
      <c r="D2557" s="1">
        <v>13.9473</v>
      </c>
      <c r="E2557" s="1">
        <v>-83.754279999999994</v>
      </c>
      <c r="F2557" s="1" t="s">
        <v>54</v>
      </c>
      <c r="G2557" s="1">
        <v>2</v>
      </c>
      <c r="H2557" s="1" t="s">
        <v>21</v>
      </c>
      <c r="I2557" s="1" t="s">
        <v>22</v>
      </c>
      <c r="J2557" s="1">
        <v>2004</v>
      </c>
      <c r="K2557" s="1" t="s">
        <v>1406</v>
      </c>
      <c r="L2557" s="1" t="s">
        <v>24</v>
      </c>
      <c r="M2557" s="1" t="s">
        <v>54</v>
      </c>
      <c r="N2557" s="1">
        <v>2</v>
      </c>
      <c r="O2557" s="1" t="s">
        <v>21</v>
      </c>
      <c r="P2557" s="1" t="s">
        <v>25</v>
      </c>
      <c r="Q2557" s="1">
        <v>2016</v>
      </c>
      <c r="R2557" s="1" t="s">
        <v>1502</v>
      </c>
      <c r="S2557" s="1" t="s">
        <v>21</v>
      </c>
      <c r="V2557" s="1" t="s">
        <v>1842</v>
      </c>
      <c r="W2557" s="1">
        <v>13.9473</v>
      </c>
      <c r="X2557" s="1">
        <v>-83.754279999999994</v>
      </c>
    </row>
    <row r="2558" spans="1:25">
      <c r="A2558" s="1">
        <v>2557</v>
      </c>
      <c r="B2558" s="1" t="s">
        <v>1843</v>
      </c>
      <c r="C2558" s="1" t="s">
        <v>1080</v>
      </c>
      <c r="D2558" s="1">
        <v>13.947380000000001</v>
      </c>
      <c r="E2558" s="1">
        <v>-84.009320000000002</v>
      </c>
      <c r="F2558" s="1" t="s">
        <v>3823</v>
      </c>
      <c r="G2558" s="1">
        <v>9</v>
      </c>
      <c r="H2558" s="1" t="s">
        <v>21</v>
      </c>
      <c r="I2558" s="1" t="s">
        <v>22</v>
      </c>
      <c r="J2558" s="1">
        <v>2004</v>
      </c>
      <c r="K2558" s="1" t="s">
        <v>1406</v>
      </c>
      <c r="L2558" s="1" t="s">
        <v>24</v>
      </c>
      <c r="M2558" s="1" t="s">
        <v>3823</v>
      </c>
      <c r="N2558" s="1">
        <v>8</v>
      </c>
      <c r="O2558" s="1" t="s">
        <v>21</v>
      </c>
      <c r="P2558" s="1" t="s">
        <v>25</v>
      </c>
      <c r="Q2558" s="1">
        <v>2015</v>
      </c>
      <c r="R2558" s="1" t="s">
        <v>1508</v>
      </c>
      <c r="S2558" s="1" t="s">
        <v>21</v>
      </c>
      <c r="V2558" s="1" t="s">
        <v>1843</v>
      </c>
      <c r="W2558" s="1">
        <v>13.947380000000001</v>
      </c>
      <c r="X2558" s="1">
        <v>-84.009320000000002</v>
      </c>
    </row>
    <row r="2559" spans="1:25">
      <c r="A2559" s="1">
        <v>2558</v>
      </c>
      <c r="B2559" s="1" t="s">
        <v>1844</v>
      </c>
      <c r="C2559" s="1" t="s">
        <v>1080</v>
      </c>
      <c r="D2559" s="1">
        <v>13.9475</v>
      </c>
      <c r="E2559" s="1">
        <v>-84.264359999999996</v>
      </c>
      <c r="F2559" s="1" t="s">
        <v>3823</v>
      </c>
      <c r="G2559" s="1">
        <v>9</v>
      </c>
      <c r="H2559" s="1" t="s">
        <v>21</v>
      </c>
      <c r="I2559" s="1" t="s">
        <v>22</v>
      </c>
      <c r="J2559" s="1">
        <v>2005</v>
      </c>
      <c r="K2559" s="1" t="s">
        <v>1380</v>
      </c>
      <c r="L2559" s="1" t="s">
        <v>24</v>
      </c>
      <c r="M2559" s="1" t="s">
        <v>3822</v>
      </c>
      <c r="N2559" s="1">
        <v>6</v>
      </c>
      <c r="O2559" s="1" t="s">
        <v>24</v>
      </c>
      <c r="P2559" s="1" t="s">
        <v>25</v>
      </c>
      <c r="Q2559" s="1">
        <v>2016</v>
      </c>
      <c r="R2559" s="1" t="s">
        <v>1845</v>
      </c>
      <c r="S2559" s="1" t="s">
        <v>21</v>
      </c>
      <c r="V2559" s="1" t="s">
        <v>1844</v>
      </c>
      <c r="W2559" s="1">
        <v>13.9475</v>
      </c>
      <c r="X2559" s="1">
        <v>-84.264359999999996</v>
      </c>
    </row>
    <row r="2560" spans="1:25">
      <c r="A2560" s="1">
        <v>2559</v>
      </c>
      <c r="B2560" s="1" t="s">
        <v>1846</v>
      </c>
      <c r="C2560" s="1" t="s">
        <v>1080</v>
      </c>
      <c r="D2560" s="1">
        <v>12.5869</v>
      </c>
      <c r="E2560" s="1">
        <v>-83.62706</v>
      </c>
      <c r="F2560" s="1" t="s">
        <v>3822</v>
      </c>
      <c r="G2560" s="1">
        <v>4</v>
      </c>
      <c r="H2560" s="1" t="s">
        <v>24</v>
      </c>
      <c r="I2560" s="1" t="s">
        <v>22</v>
      </c>
      <c r="J2560" s="1">
        <v>2005</v>
      </c>
      <c r="K2560" s="1" t="s">
        <v>1202</v>
      </c>
      <c r="L2560" s="1" t="s">
        <v>24</v>
      </c>
      <c r="M2560" s="1" t="s">
        <v>3822</v>
      </c>
      <c r="N2560" s="1">
        <v>3</v>
      </c>
      <c r="O2560" s="1" t="s">
        <v>61</v>
      </c>
      <c r="P2560" s="1" t="s">
        <v>1091</v>
      </c>
      <c r="Q2560" s="1">
        <v>2014</v>
      </c>
      <c r="S2560" s="1" t="s">
        <v>24</v>
      </c>
      <c r="V2560" s="1" t="s">
        <v>1846</v>
      </c>
      <c r="W2560" s="1">
        <v>12.5869</v>
      </c>
      <c r="X2560" s="1">
        <v>-83.62706</v>
      </c>
    </row>
    <row r="2561" spans="1:24">
      <c r="A2561" s="1">
        <v>2560</v>
      </c>
      <c r="B2561" s="1" t="s">
        <v>1847</v>
      </c>
      <c r="C2561" s="1" t="s">
        <v>1080</v>
      </c>
      <c r="D2561" s="1">
        <v>13.94763</v>
      </c>
      <c r="E2561" s="1">
        <v>-84.604410000000001</v>
      </c>
      <c r="F2561" s="1" t="s">
        <v>3822</v>
      </c>
      <c r="G2561" s="1">
        <v>5</v>
      </c>
      <c r="H2561" s="1" t="s">
        <v>24</v>
      </c>
      <c r="I2561" s="1" t="s">
        <v>22</v>
      </c>
      <c r="J2561" s="1">
        <v>2005</v>
      </c>
      <c r="K2561" s="1" t="s">
        <v>1228</v>
      </c>
      <c r="L2561" s="1" t="s">
        <v>24</v>
      </c>
      <c r="M2561" s="1" t="s">
        <v>3822</v>
      </c>
      <c r="N2561" s="1">
        <v>6</v>
      </c>
      <c r="O2561" s="1" t="s">
        <v>21</v>
      </c>
      <c r="P2561" s="1" t="s">
        <v>25</v>
      </c>
      <c r="Q2561" s="1">
        <v>2016</v>
      </c>
      <c r="R2561" s="1" t="s">
        <v>1515</v>
      </c>
      <c r="S2561" s="1" t="s">
        <v>24</v>
      </c>
      <c r="V2561" s="1" t="s">
        <v>1847</v>
      </c>
      <c r="W2561" s="1">
        <v>13.94763</v>
      </c>
      <c r="X2561" s="1">
        <v>-84.604410000000001</v>
      </c>
    </row>
    <row r="2562" spans="1:24">
      <c r="A2562" s="1">
        <v>2561</v>
      </c>
      <c r="B2562" s="1" t="s">
        <v>1848</v>
      </c>
      <c r="C2562" s="1" t="s">
        <v>1080</v>
      </c>
      <c r="D2562" s="1">
        <v>13.947710000000001</v>
      </c>
      <c r="E2562" s="1">
        <v>-84.859459999999999</v>
      </c>
      <c r="F2562" s="1" t="s">
        <v>3823</v>
      </c>
      <c r="G2562" s="1">
        <v>9</v>
      </c>
      <c r="H2562" s="1" t="s">
        <v>21</v>
      </c>
      <c r="I2562" s="1" t="s">
        <v>22</v>
      </c>
      <c r="J2562" s="1">
        <v>2005</v>
      </c>
      <c r="K2562" s="1" t="s">
        <v>1228</v>
      </c>
      <c r="L2562" s="1" t="s">
        <v>24</v>
      </c>
      <c r="M2562" s="1" t="s">
        <v>216</v>
      </c>
      <c r="O2562" s="1" t="s">
        <v>21</v>
      </c>
      <c r="P2562" s="1" t="s">
        <v>25</v>
      </c>
      <c r="Q2562" s="1">
        <v>2015</v>
      </c>
      <c r="R2562" s="1" t="s">
        <v>1517</v>
      </c>
      <c r="S2562" s="1" t="s">
        <v>24</v>
      </c>
      <c r="V2562" s="1" t="s">
        <v>1848</v>
      </c>
      <c r="W2562" s="1">
        <v>13.947710000000001</v>
      </c>
      <c r="X2562" s="1">
        <v>-84.859459999999999</v>
      </c>
    </row>
    <row r="2563" spans="1:24">
      <c r="A2563" s="1">
        <v>2562</v>
      </c>
      <c r="B2563" s="1" t="s">
        <v>1849</v>
      </c>
      <c r="C2563" s="1" t="s">
        <v>1080</v>
      </c>
      <c r="D2563" s="1">
        <v>13.94782</v>
      </c>
      <c r="E2563" s="1">
        <v>-85.114500000000007</v>
      </c>
      <c r="F2563" s="1" t="s">
        <v>54</v>
      </c>
      <c r="G2563" s="1">
        <v>2</v>
      </c>
      <c r="H2563" s="1" t="s">
        <v>21</v>
      </c>
      <c r="I2563" s="1" t="s">
        <v>22</v>
      </c>
      <c r="J2563" s="1">
        <v>2005</v>
      </c>
      <c r="K2563" s="1" t="s">
        <v>1228</v>
      </c>
      <c r="L2563" s="1" t="s">
        <v>24</v>
      </c>
      <c r="M2563" s="1" t="s">
        <v>54</v>
      </c>
      <c r="N2563" s="1">
        <v>2</v>
      </c>
      <c r="O2563" s="1" t="s">
        <v>21</v>
      </c>
      <c r="P2563" s="1" t="s">
        <v>1084</v>
      </c>
      <c r="Q2563" s="1">
        <v>2017</v>
      </c>
      <c r="S2563" s="1" t="s">
        <v>21</v>
      </c>
      <c r="V2563" s="1" t="s">
        <v>1849</v>
      </c>
      <c r="W2563" s="1">
        <v>13.94782</v>
      </c>
      <c r="X2563" s="1">
        <v>-85.114500000000007</v>
      </c>
    </row>
    <row r="2564" spans="1:24">
      <c r="A2564" s="1">
        <v>2563</v>
      </c>
      <c r="B2564" s="1" t="s">
        <v>1850</v>
      </c>
      <c r="C2564" s="1" t="s">
        <v>1080</v>
      </c>
      <c r="D2564" s="1">
        <v>13.947900000000001</v>
      </c>
      <c r="E2564" s="1">
        <v>-85.369550000000004</v>
      </c>
      <c r="F2564" s="1" t="s">
        <v>3823</v>
      </c>
      <c r="G2564" s="1">
        <v>9</v>
      </c>
      <c r="H2564" s="1" t="s">
        <v>21</v>
      </c>
      <c r="I2564" s="1" t="s">
        <v>22</v>
      </c>
      <c r="J2564" s="1">
        <v>2005</v>
      </c>
      <c r="K2564" s="1" t="s">
        <v>1228</v>
      </c>
      <c r="L2564" s="1" t="s">
        <v>24</v>
      </c>
      <c r="M2564" s="1" t="s">
        <v>3822</v>
      </c>
      <c r="N2564" s="1">
        <v>6</v>
      </c>
      <c r="O2564" s="1" t="s">
        <v>21</v>
      </c>
      <c r="P2564" s="1" t="s">
        <v>25</v>
      </c>
      <c r="Q2564" s="1">
        <v>2016</v>
      </c>
      <c r="R2564" s="1" t="s">
        <v>1521</v>
      </c>
      <c r="S2564" s="1" t="s">
        <v>21</v>
      </c>
      <c r="V2564" s="1" t="s">
        <v>1850</v>
      </c>
      <c r="W2564" s="1">
        <v>13.947900000000001</v>
      </c>
      <c r="X2564" s="1">
        <v>-85.369550000000004</v>
      </c>
    </row>
    <row r="2565" spans="1:24">
      <c r="A2565" s="1">
        <v>2564</v>
      </c>
      <c r="B2565" s="1" t="s">
        <v>1851</v>
      </c>
      <c r="C2565" s="1" t="s">
        <v>1080</v>
      </c>
      <c r="D2565" s="1">
        <v>13.948460000000001</v>
      </c>
      <c r="E2565" s="1">
        <v>-85.624660000000006</v>
      </c>
      <c r="F2565" s="1" t="s">
        <v>3823</v>
      </c>
      <c r="G2565" s="1">
        <v>9</v>
      </c>
      <c r="H2565" s="1" t="s">
        <v>21</v>
      </c>
      <c r="I2565" s="1" t="s">
        <v>22</v>
      </c>
      <c r="J2565" s="1">
        <v>2005</v>
      </c>
      <c r="K2565" s="1" t="s">
        <v>1228</v>
      </c>
      <c r="L2565" s="1" t="s">
        <v>24</v>
      </c>
      <c r="M2565" s="1" t="s">
        <v>3823</v>
      </c>
      <c r="N2565" s="1">
        <v>8</v>
      </c>
      <c r="O2565" s="1" t="s">
        <v>21</v>
      </c>
      <c r="P2565" s="1" t="s">
        <v>25</v>
      </c>
      <c r="Q2565" s="1">
        <v>2016</v>
      </c>
      <c r="R2565" s="1" t="s">
        <v>1535</v>
      </c>
      <c r="S2565" s="1" t="s">
        <v>21</v>
      </c>
      <c r="V2565" s="1" t="s">
        <v>1851</v>
      </c>
      <c r="W2565" s="1">
        <v>13.948460000000001</v>
      </c>
      <c r="X2565" s="1">
        <v>-85.624660000000006</v>
      </c>
    </row>
    <row r="2566" spans="1:24">
      <c r="A2566" s="1">
        <v>2565</v>
      </c>
      <c r="B2566" s="1" t="s">
        <v>1852</v>
      </c>
      <c r="C2566" s="1" t="s">
        <v>1080</v>
      </c>
      <c r="D2566" s="1">
        <v>13.86225</v>
      </c>
      <c r="E2566" s="1">
        <v>-83.668090000000007</v>
      </c>
      <c r="F2566" s="1" t="s">
        <v>3822</v>
      </c>
      <c r="G2566" s="1">
        <v>4</v>
      </c>
      <c r="H2566" s="1" t="s">
        <v>21</v>
      </c>
      <c r="I2566" s="1" t="s">
        <v>22</v>
      </c>
      <c r="J2566" s="1">
        <v>2005</v>
      </c>
      <c r="K2566" s="1" t="s">
        <v>1228</v>
      </c>
      <c r="L2566" s="1" t="s">
        <v>24</v>
      </c>
      <c r="M2566" s="1" t="s">
        <v>3822</v>
      </c>
      <c r="N2566" s="1">
        <v>6</v>
      </c>
      <c r="O2566" s="1" t="s">
        <v>21</v>
      </c>
      <c r="P2566" s="1" t="s">
        <v>25</v>
      </c>
      <c r="Q2566" s="1">
        <v>2016</v>
      </c>
      <c r="R2566" s="1" t="s">
        <v>1541</v>
      </c>
      <c r="S2566" s="1" t="s">
        <v>21</v>
      </c>
      <c r="V2566" s="1" t="s">
        <v>1852</v>
      </c>
      <c r="W2566" s="1">
        <v>13.86225</v>
      </c>
      <c r="X2566" s="1">
        <v>-83.668090000000007</v>
      </c>
    </row>
    <row r="2567" spans="1:24">
      <c r="A2567" s="1">
        <v>2566</v>
      </c>
      <c r="B2567" s="1" t="s">
        <v>1853</v>
      </c>
      <c r="C2567" s="1" t="s">
        <v>1080</v>
      </c>
      <c r="D2567" s="1">
        <v>13.862360000000001</v>
      </c>
      <c r="E2567" s="1">
        <v>-83.923220000000001</v>
      </c>
      <c r="F2567" s="1" t="s">
        <v>695</v>
      </c>
      <c r="H2567" s="1" t="s">
        <v>24</v>
      </c>
      <c r="I2567" s="1" t="s">
        <v>22</v>
      </c>
      <c r="J2567" s="1">
        <v>2004</v>
      </c>
      <c r="K2567" s="1" t="s">
        <v>1406</v>
      </c>
      <c r="L2567" s="1" t="s">
        <v>24</v>
      </c>
      <c r="M2567" s="1" t="s">
        <v>1759</v>
      </c>
      <c r="O2567" s="1" t="s">
        <v>21</v>
      </c>
      <c r="P2567" s="1" t="s">
        <v>25</v>
      </c>
      <c r="Q2567" s="1">
        <v>2016</v>
      </c>
      <c r="R2567" s="1" t="s">
        <v>1543</v>
      </c>
      <c r="S2567" s="1" t="s">
        <v>21</v>
      </c>
      <c r="V2567" s="1" t="s">
        <v>1853</v>
      </c>
      <c r="W2567" s="1">
        <v>13.862360000000001</v>
      </c>
      <c r="X2567" s="1">
        <v>-83.923220000000001</v>
      </c>
    </row>
    <row r="2568" spans="1:24">
      <c r="A2568" s="1">
        <v>2567</v>
      </c>
      <c r="B2568" s="1" t="s">
        <v>1854</v>
      </c>
      <c r="C2568" s="1" t="s">
        <v>1080</v>
      </c>
      <c r="D2568" s="1">
        <v>13.862450000000001</v>
      </c>
      <c r="E2568" s="1">
        <v>-84.178359999999998</v>
      </c>
      <c r="F2568" s="1" t="s">
        <v>3823</v>
      </c>
      <c r="G2568" s="1">
        <v>8</v>
      </c>
      <c r="H2568" s="1" t="s">
        <v>21</v>
      </c>
      <c r="I2568" s="1" t="s">
        <v>22</v>
      </c>
      <c r="J2568" s="1">
        <v>2005</v>
      </c>
      <c r="K2568" s="1" t="s">
        <v>1228</v>
      </c>
      <c r="L2568" s="1" t="s">
        <v>24</v>
      </c>
      <c r="M2568" s="1" t="s">
        <v>3823</v>
      </c>
      <c r="N2568" s="1">
        <v>7</v>
      </c>
      <c r="O2568" s="1" t="s">
        <v>21</v>
      </c>
      <c r="P2568" s="1" t="s">
        <v>25</v>
      </c>
      <c r="Q2568" s="1">
        <v>2016</v>
      </c>
      <c r="R2568" s="1" t="s">
        <v>1566</v>
      </c>
      <c r="S2568" s="1" t="s">
        <v>21</v>
      </c>
      <c r="V2568" s="1" t="s">
        <v>1854</v>
      </c>
      <c r="W2568" s="1">
        <v>13.862450000000001</v>
      </c>
      <c r="X2568" s="1">
        <v>-84.178359999999998</v>
      </c>
    </row>
    <row r="2569" spans="1:24">
      <c r="A2569" s="1">
        <v>2568</v>
      </c>
      <c r="B2569" s="1" t="s">
        <v>1855</v>
      </c>
      <c r="C2569" s="1" t="s">
        <v>1080</v>
      </c>
      <c r="D2569" s="1">
        <v>13.86256</v>
      </c>
      <c r="E2569" s="1">
        <v>-84.433490000000006</v>
      </c>
      <c r="F2569" s="1" t="s">
        <v>54</v>
      </c>
      <c r="G2569" s="1">
        <v>2</v>
      </c>
      <c r="H2569" s="1" t="s">
        <v>21</v>
      </c>
      <c r="I2569" s="1" t="s">
        <v>22</v>
      </c>
      <c r="J2569" s="1">
        <v>2005</v>
      </c>
      <c r="K2569" s="1" t="s">
        <v>1228</v>
      </c>
      <c r="L2569" s="1" t="s">
        <v>24</v>
      </c>
      <c r="M2569" s="1" t="s">
        <v>3822</v>
      </c>
      <c r="N2569" s="1">
        <v>3</v>
      </c>
      <c r="O2569" s="1" t="s">
        <v>21</v>
      </c>
      <c r="P2569" s="1" t="s">
        <v>25</v>
      </c>
      <c r="Q2569" s="1">
        <v>2016</v>
      </c>
      <c r="R2569" s="1" t="s">
        <v>1856</v>
      </c>
      <c r="S2569" s="1" t="s">
        <v>21</v>
      </c>
      <c r="V2569" s="1" t="s">
        <v>1855</v>
      </c>
      <c r="W2569" s="1">
        <v>13.86256</v>
      </c>
      <c r="X2569" s="1">
        <v>-84.433490000000006</v>
      </c>
    </row>
    <row r="2570" spans="1:24">
      <c r="A2570" s="1">
        <v>2569</v>
      </c>
      <c r="B2570" s="1" t="s">
        <v>1857</v>
      </c>
      <c r="C2570" s="1" t="s">
        <v>1080</v>
      </c>
      <c r="D2570" s="1">
        <v>13.86265</v>
      </c>
      <c r="E2570" s="1">
        <v>-84.688630000000003</v>
      </c>
      <c r="F2570" s="1" t="s">
        <v>3823</v>
      </c>
      <c r="G2570" s="1">
        <v>8</v>
      </c>
      <c r="H2570" s="1" t="s">
        <v>21</v>
      </c>
      <c r="I2570" s="1" t="s">
        <v>22</v>
      </c>
      <c r="J2570" s="1">
        <v>2005</v>
      </c>
      <c r="K2570" s="1" t="s">
        <v>1228</v>
      </c>
      <c r="L2570" s="1" t="s">
        <v>24</v>
      </c>
      <c r="M2570" s="1" t="s">
        <v>3822</v>
      </c>
      <c r="N2570" s="1">
        <v>4</v>
      </c>
      <c r="O2570" s="1" t="s">
        <v>21</v>
      </c>
      <c r="P2570" s="1" t="s">
        <v>25</v>
      </c>
      <c r="Q2570" s="1">
        <v>2016</v>
      </c>
      <c r="R2570" s="1" t="s">
        <v>1552</v>
      </c>
      <c r="S2570" s="1" t="s">
        <v>21</v>
      </c>
      <c r="V2570" s="1" t="s">
        <v>1857</v>
      </c>
      <c r="W2570" s="1">
        <v>13.86265</v>
      </c>
      <c r="X2570" s="1">
        <v>-84.688630000000003</v>
      </c>
    </row>
    <row r="2571" spans="1:24">
      <c r="A2571" s="1">
        <v>2570</v>
      </c>
      <c r="B2571" s="1" t="s">
        <v>1858</v>
      </c>
      <c r="C2571" s="1" t="s">
        <v>1080</v>
      </c>
      <c r="D2571" s="1">
        <v>11.610329999999999</v>
      </c>
      <c r="E2571" s="1">
        <v>-84.519850000000005</v>
      </c>
      <c r="F2571" s="1" t="s">
        <v>54</v>
      </c>
      <c r="G2571" s="1">
        <v>2</v>
      </c>
      <c r="H2571" s="1" t="s">
        <v>21</v>
      </c>
      <c r="I2571" s="1" t="s">
        <v>22</v>
      </c>
      <c r="J2571" s="1">
        <v>2005</v>
      </c>
      <c r="K2571" s="1" t="s">
        <v>1199</v>
      </c>
      <c r="L2571" s="1" t="s">
        <v>24</v>
      </c>
      <c r="M2571" s="1" t="s">
        <v>54</v>
      </c>
      <c r="N2571" s="1">
        <v>1</v>
      </c>
      <c r="O2571" s="1" t="s">
        <v>21</v>
      </c>
      <c r="P2571" s="1" t="s">
        <v>25</v>
      </c>
      <c r="Q2571" s="1">
        <v>2016</v>
      </c>
      <c r="R2571" s="1" t="s">
        <v>1283</v>
      </c>
      <c r="S2571" s="1" t="s">
        <v>21</v>
      </c>
      <c r="V2571" s="1" t="s">
        <v>1858</v>
      </c>
      <c r="W2571" s="1">
        <v>11.610329999999999</v>
      </c>
      <c r="X2571" s="1">
        <v>-84.519850000000005</v>
      </c>
    </row>
    <row r="2572" spans="1:24">
      <c r="A2572" s="1">
        <v>2571</v>
      </c>
      <c r="B2572" s="1" t="s">
        <v>1859</v>
      </c>
      <c r="C2572" s="1" t="s">
        <v>1080</v>
      </c>
      <c r="D2572" s="1">
        <v>12.587999999999999</v>
      </c>
      <c r="E2572" s="1">
        <v>-83.882080000000002</v>
      </c>
      <c r="F2572" s="1" t="s">
        <v>54</v>
      </c>
      <c r="G2572" s="1">
        <v>2</v>
      </c>
      <c r="H2572" s="1" t="s">
        <v>21</v>
      </c>
      <c r="I2572" s="1" t="s">
        <v>22</v>
      </c>
      <c r="J2572" s="1">
        <v>2005</v>
      </c>
      <c r="K2572" s="1" t="s">
        <v>1202</v>
      </c>
      <c r="L2572" s="1" t="s">
        <v>24</v>
      </c>
      <c r="M2572" s="1" t="s">
        <v>3822</v>
      </c>
      <c r="N2572" s="1">
        <v>4</v>
      </c>
      <c r="O2572" s="1" t="s">
        <v>21</v>
      </c>
      <c r="P2572" s="1" t="s">
        <v>25</v>
      </c>
      <c r="Q2572" s="1">
        <v>2016</v>
      </c>
      <c r="R2572" s="1" t="s">
        <v>1755</v>
      </c>
      <c r="S2572" s="1" t="s">
        <v>21</v>
      </c>
      <c r="V2572" s="1" t="s">
        <v>1859</v>
      </c>
      <c r="W2572" s="1">
        <v>12.587999999999999</v>
      </c>
      <c r="X2572" s="1">
        <v>-83.882080000000002</v>
      </c>
    </row>
    <row r="2573" spans="1:24">
      <c r="A2573" s="1">
        <v>2572</v>
      </c>
      <c r="B2573" s="1" t="s">
        <v>1860</v>
      </c>
      <c r="C2573" s="1" t="s">
        <v>1080</v>
      </c>
      <c r="D2573" s="1">
        <v>13.86276</v>
      </c>
      <c r="E2573" s="1">
        <v>-84.943759999999997</v>
      </c>
      <c r="F2573" s="1" t="s">
        <v>3822</v>
      </c>
      <c r="G2573" s="1">
        <v>5</v>
      </c>
      <c r="H2573" s="1" t="s">
        <v>21</v>
      </c>
      <c r="I2573" s="1" t="s">
        <v>22</v>
      </c>
      <c r="J2573" s="1">
        <v>2005</v>
      </c>
      <c r="K2573" s="1" t="s">
        <v>1228</v>
      </c>
      <c r="L2573" s="1" t="s">
        <v>24</v>
      </c>
      <c r="M2573" s="1" t="s">
        <v>3822</v>
      </c>
      <c r="N2573" s="1">
        <v>6</v>
      </c>
      <c r="O2573" s="1" t="s">
        <v>21</v>
      </c>
      <c r="P2573" s="1" t="s">
        <v>25</v>
      </c>
      <c r="Q2573" s="1">
        <v>2016</v>
      </c>
      <c r="R2573" s="1" t="s">
        <v>1578</v>
      </c>
      <c r="S2573" s="1" t="s">
        <v>21</v>
      </c>
      <c r="V2573" s="1" t="s">
        <v>1860</v>
      </c>
      <c r="W2573" s="1">
        <v>13.86276</v>
      </c>
      <c r="X2573" s="1">
        <v>-84.943759999999997</v>
      </c>
    </row>
    <row r="2574" spans="1:24">
      <c r="A2574" s="1">
        <v>2573</v>
      </c>
      <c r="B2574" s="1" t="s">
        <v>1861</v>
      </c>
      <c r="C2574" s="1" t="s">
        <v>1080</v>
      </c>
      <c r="D2574" s="1">
        <v>13.86284</v>
      </c>
      <c r="E2574" s="1">
        <v>-85.198899999999995</v>
      </c>
      <c r="F2574" s="1" t="s">
        <v>3823</v>
      </c>
      <c r="G2574" s="1">
        <v>8</v>
      </c>
      <c r="H2574" s="1" t="s">
        <v>21</v>
      </c>
      <c r="I2574" s="1" t="s">
        <v>22</v>
      </c>
      <c r="J2574" s="1">
        <v>2005</v>
      </c>
      <c r="K2574" s="1" t="s">
        <v>1228</v>
      </c>
      <c r="L2574" s="1" t="s">
        <v>24</v>
      </c>
      <c r="M2574" s="1" t="s">
        <v>3822</v>
      </c>
      <c r="N2574" s="1">
        <v>6</v>
      </c>
      <c r="O2574" s="1" t="s">
        <v>21</v>
      </c>
      <c r="P2574" s="1" t="s">
        <v>25</v>
      </c>
      <c r="Q2574" s="1">
        <v>2016</v>
      </c>
      <c r="R2574" s="1" t="s">
        <v>1862</v>
      </c>
      <c r="S2574" s="1" t="s">
        <v>21</v>
      </c>
      <c r="V2574" s="1" t="s">
        <v>1861</v>
      </c>
      <c r="W2574" s="1">
        <v>13.86284</v>
      </c>
      <c r="X2574" s="1">
        <v>-85.198899999999995</v>
      </c>
    </row>
    <row r="2575" spans="1:24">
      <c r="A2575" s="1">
        <v>2574</v>
      </c>
      <c r="B2575" s="1" t="s">
        <v>1863</v>
      </c>
      <c r="C2575" s="1" t="s">
        <v>1080</v>
      </c>
      <c r="D2575" s="1">
        <v>13.86295</v>
      </c>
      <c r="E2575" s="1">
        <v>-85.454040000000006</v>
      </c>
      <c r="F2575" s="1" t="s">
        <v>3822</v>
      </c>
      <c r="G2575" s="1">
        <v>3</v>
      </c>
      <c r="H2575" s="1" t="s">
        <v>21</v>
      </c>
      <c r="I2575" s="1" t="s">
        <v>22</v>
      </c>
      <c r="J2575" s="1">
        <v>2005</v>
      </c>
      <c r="K2575" s="1" t="s">
        <v>1228</v>
      </c>
      <c r="L2575" s="1" t="s">
        <v>24</v>
      </c>
      <c r="M2575" s="1" t="s">
        <v>54</v>
      </c>
      <c r="N2575" s="1">
        <v>2</v>
      </c>
      <c r="O2575" s="1" t="s">
        <v>21</v>
      </c>
      <c r="P2575" s="1" t="s">
        <v>25</v>
      </c>
      <c r="Q2575" s="1">
        <v>2016</v>
      </c>
      <c r="R2575" s="1" t="s">
        <v>1587</v>
      </c>
      <c r="S2575" s="1" t="s">
        <v>21</v>
      </c>
      <c r="V2575" s="1" t="s">
        <v>1863</v>
      </c>
      <c r="W2575" s="1">
        <v>13.86295</v>
      </c>
      <c r="X2575" s="1">
        <v>-85.454040000000006</v>
      </c>
    </row>
    <row r="2576" spans="1:24">
      <c r="A2576" s="1">
        <v>2575</v>
      </c>
      <c r="B2576" s="1" t="s">
        <v>1864</v>
      </c>
      <c r="C2576" s="1" t="s">
        <v>1080</v>
      </c>
      <c r="D2576" s="1">
        <v>13.777340000000001</v>
      </c>
      <c r="E2576" s="1">
        <v>-83.839330000000004</v>
      </c>
      <c r="F2576" s="1" t="s">
        <v>3822</v>
      </c>
      <c r="G2576" s="1">
        <v>5</v>
      </c>
      <c r="H2576" s="1" t="s">
        <v>24</v>
      </c>
      <c r="I2576" s="1" t="s">
        <v>22</v>
      </c>
      <c r="J2576" s="1">
        <v>2005</v>
      </c>
      <c r="K2576" s="1" t="s">
        <v>1228</v>
      </c>
      <c r="L2576" s="1" t="s">
        <v>24</v>
      </c>
      <c r="M2576" s="1" t="s">
        <v>3822</v>
      </c>
      <c r="N2576" s="1">
        <v>6</v>
      </c>
      <c r="O2576" s="1" t="s">
        <v>21</v>
      </c>
      <c r="P2576" s="1" t="s">
        <v>25</v>
      </c>
      <c r="Q2576" s="1">
        <v>2016</v>
      </c>
      <c r="R2576" s="1" t="s">
        <v>1865</v>
      </c>
      <c r="S2576" s="1" t="s">
        <v>21</v>
      </c>
      <c r="V2576" s="1" t="s">
        <v>1864</v>
      </c>
      <c r="W2576" s="1">
        <v>13.777340000000001</v>
      </c>
      <c r="X2576" s="1">
        <v>-83.839330000000004</v>
      </c>
    </row>
    <row r="2577" spans="1:25">
      <c r="A2577" s="1">
        <v>2576</v>
      </c>
      <c r="B2577" s="1" t="s">
        <v>1866</v>
      </c>
      <c r="C2577" s="1" t="s">
        <v>1080</v>
      </c>
      <c r="D2577" s="1">
        <v>13.77745</v>
      </c>
      <c r="E2577" s="1">
        <v>-84.094369999999998</v>
      </c>
      <c r="F2577" s="1" t="s">
        <v>3824</v>
      </c>
      <c r="G2577" s="1">
        <v>5</v>
      </c>
      <c r="H2577" s="1" t="s">
        <v>24</v>
      </c>
      <c r="I2577" s="1" t="s">
        <v>22</v>
      </c>
      <c r="J2577" s="1">
        <v>2005</v>
      </c>
      <c r="K2577" s="1" t="s">
        <v>1228</v>
      </c>
      <c r="L2577" s="1" t="s">
        <v>24</v>
      </c>
      <c r="M2577" s="1" t="s">
        <v>3824</v>
      </c>
      <c r="N2577" s="1">
        <v>3</v>
      </c>
      <c r="O2577" s="1" t="s">
        <v>21</v>
      </c>
      <c r="P2577" s="1" t="s">
        <v>25</v>
      </c>
      <c r="Q2577" s="1">
        <v>2016</v>
      </c>
      <c r="R2577" s="1" t="s">
        <v>1543</v>
      </c>
      <c r="S2577" s="1" t="s">
        <v>21</v>
      </c>
      <c r="V2577" s="1" t="s">
        <v>1866</v>
      </c>
      <c r="W2577" s="1">
        <v>13.77745</v>
      </c>
      <c r="X2577" s="1">
        <v>-84.094369999999998</v>
      </c>
    </row>
    <row r="2578" spans="1:25">
      <c r="A2578" s="1">
        <v>2577</v>
      </c>
      <c r="B2578" s="1" t="s">
        <v>1867</v>
      </c>
      <c r="C2578" s="1" t="s">
        <v>1080</v>
      </c>
      <c r="D2578" s="1">
        <v>13.777520000000001</v>
      </c>
      <c r="E2578" s="1">
        <v>-84.264399999999995</v>
      </c>
      <c r="F2578" s="1" t="s">
        <v>3823</v>
      </c>
      <c r="G2578" s="1">
        <v>9</v>
      </c>
      <c r="H2578" s="1" t="s">
        <v>24</v>
      </c>
      <c r="I2578" s="1" t="s">
        <v>22</v>
      </c>
      <c r="J2578" s="1">
        <v>2005</v>
      </c>
      <c r="K2578" s="1" t="s">
        <v>1380</v>
      </c>
      <c r="L2578" s="1" t="s">
        <v>24</v>
      </c>
      <c r="M2578" s="1" t="s">
        <v>3822</v>
      </c>
      <c r="N2578" s="1">
        <v>6</v>
      </c>
      <c r="O2578" s="1" t="s">
        <v>21</v>
      </c>
      <c r="P2578" s="1" t="s">
        <v>25</v>
      </c>
      <c r="Q2578" s="1">
        <v>2016</v>
      </c>
      <c r="R2578" s="1" t="s">
        <v>1566</v>
      </c>
      <c r="S2578" s="1" t="s">
        <v>21</v>
      </c>
      <c r="V2578" s="1" t="s">
        <v>1867</v>
      </c>
      <c r="W2578" s="1">
        <v>13.777520000000001</v>
      </c>
      <c r="X2578" s="1">
        <v>-84.264399999999995</v>
      </c>
    </row>
    <row r="2579" spans="1:25">
      <c r="A2579" s="1">
        <v>2578</v>
      </c>
      <c r="B2579" s="1" t="s">
        <v>1868</v>
      </c>
      <c r="C2579" s="1" t="s">
        <v>1080</v>
      </c>
      <c r="D2579" s="1">
        <v>13.7776</v>
      </c>
      <c r="E2579" s="1">
        <v>-84.519440000000003</v>
      </c>
      <c r="F2579" s="1" t="s">
        <v>3823</v>
      </c>
      <c r="G2579" s="1">
        <v>9</v>
      </c>
      <c r="H2579" s="1" t="s">
        <v>21</v>
      </c>
      <c r="I2579" s="1" t="s">
        <v>22</v>
      </c>
      <c r="J2579" s="1">
        <v>2005</v>
      </c>
      <c r="K2579" s="1" t="s">
        <v>1380</v>
      </c>
      <c r="L2579" s="1" t="s">
        <v>24</v>
      </c>
      <c r="M2579" s="1" t="s">
        <v>3822</v>
      </c>
      <c r="N2579" s="1">
        <v>6</v>
      </c>
      <c r="O2579" s="1" t="s">
        <v>21</v>
      </c>
      <c r="P2579" s="1" t="s">
        <v>1084</v>
      </c>
      <c r="Q2579" s="1">
        <v>2017</v>
      </c>
      <c r="S2579" s="1" t="s">
        <v>21</v>
      </c>
      <c r="V2579" s="1" t="s">
        <v>1868</v>
      </c>
      <c r="W2579" s="1">
        <v>13.7776</v>
      </c>
      <c r="X2579" s="1">
        <v>-84.519440000000003</v>
      </c>
    </row>
    <row r="2580" spans="1:25">
      <c r="A2580" s="1">
        <v>2579</v>
      </c>
      <c r="B2580" s="1" t="s">
        <v>1869</v>
      </c>
      <c r="C2580" s="1" t="s">
        <v>1080</v>
      </c>
      <c r="D2580" s="1">
        <v>13.777710000000001</v>
      </c>
      <c r="E2580" s="1">
        <v>-84.774479999999997</v>
      </c>
      <c r="F2580" s="1" t="s">
        <v>54</v>
      </c>
      <c r="G2580" s="1">
        <v>2</v>
      </c>
      <c r="H2580" s="1" t="s">
        <v>21</v>
      </c>
      <c r="I2580" s="1" t="s">
        <v>22</v>
      </c>
      <c r="J2580" s="1">
        <v>2005</v>
      </c>
      <c r="K2580" s="1" t="s">
        <v>1380</v>
      </c>
      <c r="L2580" s="1" t="s">
        <v>24</v>
      </c>
      <c r="M2580" s="1" t="s">
        <v>54</v>
      </c>
      <c r="N2580" s="1">
        <v>2</v>
      </c>
      <c r="O2580" s="1" t="s">
        <v>21</v>
      </c>
      <c r="P2580" s="1" t="s">
        <v>25</v>
      </c>
      <c r="Q2580" s="1">
        <v>2016</v>
      </c>
      <c r="R2580" s="1" t="s">
        <v>1575</v>
      </c>
      <c r="S2580" s="1" t="s">
        <v>21</v>
      </c>
      <c r="V2580" s="1" t="s">
        <v>1869</v>
      </c>
      <c r="W2580" s="1">
        <v>13.777710000000001</v>
      </c>
      <c r="X2580" s="1">
        <v>-84.774479999999997</v>
      </c>
    </row>
    <row r="2581" spans="1:25">
      <c r="A2581" s="1">
        <v>2580</v>
      </c>
      <c r="B2581" s="1" t="s">
        <v>1870</v>
      </c>
      <c r="C2581" s="1" t="s">
        <v>1080</v>
      </c>
      <c r="D2581" s="1">
        <v>13.77779</v>
      </c>
      <c r="E2581" s="1">
        <v>-85.029520000000005</v>
      </c>
      <c r="F2581" s="1" t="s">
        <v>3823</v>
      </c>
      <c r="G2581" s="1">
        <v>9</v>
      </c>
      <c r="H2581" s="1" t="s">
        <v>21</v>
      </c>
      <c r="I2581" s="1" t="s">
        <v>22</v>
      </c>
      <c r="J2581" s="1">
        <v>2005</v>
      </c>
      <c r="K2581" s="1" t="s">
        <v>1380</v>
      </c>
      <c r="L2581" s="1" t="s">
        <v>24</v>
      </c>
      <c r="M2581" s="1" t="s">
        <v>3822</v>
      </c>
      <c r="N2581" s="1">
        <v>4</v>
      </c>
      <c r="O2581" s="1" t="s">
        <v>21</v>
      </c>
      <c r="P2581" s="1" t="s">
        <v>1084</v>
      </c>
      <c r="Q2581" s="1">
        <v>2017</v>
      </c>
      <c r="S2581" s="1" t="s">
        <v>21</v>
      </c>
      <c r="V2581" s="1" t="s">
        <v>1870</v>
      </c>
      <c r="W2581" s="1">
        <v>13.77779</v>
      </c>
      <c r="X2581" s="1">
        <v>-85.029520000000005</v>
      </c>
    </row>
    <row r="2582" spans="1:25">
      <c r="A2582" s="1">
        <v>2581</v>
      </c>
      <c r="B2582" s="1" t="s">
        <v>1871</v>
      </c>
      <c r="C2582" s="1" t="s">
        <v>1080</v>
      </c>
      <c r="D2582" s="1">
        <v>13.777900000000001</v>
      </c>
      <c r="E2582" s="1">
        <v>-85.284570000000002</v>
      </c>
      <c r="F2582" s="1" t="s">
        <v>3822</v>
      </c>
      <c r="G2582" s="1">
        <v>4</v>
      </c>
      <c r="H2582" s="1" t="s">
        <v>21</v>
      </c>
      <c r="I2582" s="1" t="s">
        <v>22</v>
      </c>
      <c r="J2582" s="1">
        <v>2005</v>
      </c>
      <c r="K2582" s="1" t="s">
        <v>1380</v>
      </c>
      <c r="L2582" s="1" t="s">
        <v>24</v>
      </c>
      <c r="M2582" s="1" t="s">
        <v>54</v>
      </c>
      <c r="N2582" s="1">
        <v>2</v>
      </c>
      <c r="O2582" s="1" t="s">
        <v>21</v>
      </c>
      <c r="P2582" s="1" t="s">
        <v>1084</v>
      </c>
      <c r="Q2582" s="1">
        <v>2017</v>
      </c>
      <c r="S2582" s="1" t="s">
        <v>21</v>
      </c>
      <c r="V2582" s="1" t="s">
        <v>1871</v>
      </c>
      <c r="W2582" s="1">
        <v>13.777900000000001</v>
      </c>
      <c r="X2582" s="1">
        <v>-85.284570000000002</v>
      </c>
    </row>
    <row r="2583" spans="1:25">
      <c r="A2583" s="1">
        <v>2582</v>
      </c>
      <c r="B2583" s="1" t="s">
        <v>1872</v>
      </c>
      <c r="C2583" s="1" t="s">
        <v>1080</v>
      </c>
      <c r="D2583" s="1">
        <v>12.58717</v>
      </c>
      <c r="E2583" s="1">
        <v>-84.137129999999999</v>
      </c>
      <c r="F2583" s="1" t="s">
        <v>3822</v>
      </c>
      <c r="G2583" s="1">
        <v>4</v>
      </c>
      <c r="H2583" s="1" t="s">
        <v>21</v>
      </c>
      <c r="I2583" s="1" t="s">
        <v>22</v>
      </c>
      <c r="J2583" s="1">
        <v>2005</v>
      </c>
      <c r="K2583" s="1" t="s">
        <v>1202</v>
      </c>
      <c r="L2583" s="1" t="s">
        <v>24</v>
      </c>
      <c r="M2583" s="1" t="s">
        <v>54</v>
      </c>
      <c r="N2583" s="1">
        <v>2</v>
      </c>
      <c r="O2583" s="1" t="s">
        <v>21</v>
      </c>
      <c r="P2583" s="1" t="s">
        <v>25</v>
      </c>
      <c r="Q2583" s="1">
        <v>2016</v>
      </c>
      <c r="R2583" s="1" t="s">
        <v>1390</v>
      </c>
      <c r="S2583" s="1" t="s">
        <v>21</v>
      </c>
      <c r="V2583" s="1" t="s">
        <v>1872</v>
      </c>
      <c r="W2583" s="1">
        <v>12.58717</v>
      </c>
      <c r="X2583" s="1">
        <v>-84.137129999999999</v>
      </c>
    </row>
    <row r="2584" spans="1:25">
      <c r="A2584" s="1">
        <v>2583</v>
      </c>
      <c r="B2584" s="1" t="s">
        <v>1873</v>
      </c>
      <c r="C2584" s="1" t="s">
        <v>1080</v>
      </c>
      <c r="D2584" s="1">
        <v>13.777979999999999</v>
      </c>
      <c r="E2584" s="1">
        <v>-85.539609999999996</v>
      </c>
      <c r="F2584" s="1" t="s">
        <v>3823</v>
      </c>
      <c r="G2584" s="1">
        <v>9</v>
      </c>
      <c r="H2584" s="1" t="s">
        <v>21</v>
      </c>
      <c r="I2584" s="1" t="s">
        <v>22</v>
      </c>
      <c r="J2584" s="1">
        <v>2005</v>
      </c>
      <c r="K2584" s="1" t="s">
        <v>1228</v>
      </c>
      <c r="L2584" s="1" t="s">
        <v>24</v>
      </c>
      <c r="M2584" s="1" t="s">
        <v>3823</v>
      </c>
      <c r="N2584" s="1">
        <v>9</v>
      </c>
      <c r="O2584" s="1" t="s">
        <v>21</v>
      </c>
      <c r="P2584" s="1" t="s">
        <v>25</v>
      </c>
      <c r="Q2584" s="1">
        <v>2016</v>
      </c>
      <c r="R2584" s="1" t="s">
        <v>1587</v>
      </c>
      <c r="S2584" s="1" t="s">
        <v>21</v>
      </c>
      <c r="V2584" s="1" t="s">
        <v>1873</v>
      </c>
      <c r="W2584" s="1">
        <v>13.777979999999999</v>
      </c>
      <c r="X2584" s="1">
        <v>-85.539609999999996</v>
      </c>
    </row>
    <row r="2585" spans="1:25">
      <c r="A2585" s="1">
        <v>2584</v>
      </c>
      <c r="B2585" s="1" t="s">
        <v>1874</v>
      </c>
      <c r="C2585" s="1" t="s">
        <v>1080</v>
      </c>
      <c r="D2585" s="1">
        <v>13.692270000000001</v>
      </c>
      <c r="E2585" s="1">
        <v>-83.668149999999997</v>
      </c>
      <c r="F2585" s="1" t="s">
        <v>695</v>
      </c>
      <c r="H2585" s="1" t="s">
        <v>21</v>
      </c>
      <c r="I2585" s="1" t="s">
        <v>22</v>
      </c>
      <c r="J2585" s="1">
        <v>2005</v>
      </c>
      <c r="K2585" s="1" t="s">
        <v>1228</v>
      </c>
      <c r="L2585" s="1" t="s">
        <v>24</v>
      </c>
      <c r="M2585" s="1" t="s">
        <v>223</v>
      </c>
      <c r="O2585" s="1" t="s">
        <v>21</v>
      </c>
      <c r="P2585" s="1" t="s">
        <v>25</v>
      </c>
      <c r="Q2585" s="1">
        <v>2016</v>
      </c>
      <c r="R2585" s="1" t="s">
        <v>1590</v>
      </c>
      <c r="S2585" s="1" t="s">
        <v>21</v>
      </c>
      <c r="V2585" s="1" t="s">
        <v>1874</v>
      </c>
      <c r="W2585" s="1">
        <v>13.692270000000001</v>
      </c>
      <c r="X2585" s="1">
        <v>-83.668149999999997</v>
      </c>
      <c r="Y2585" s="1" t="s">
        <v>3874</v>
      </c>
    </row>
    <row r="2586" spans="1:25">
      <c r="A2586" s="1">
        <v>2585</v>
      </c>
      <c r="B2586" s="1" t="s">
        <v>1875</v>
      </c>
      <c r="C2586" s="1" t="s">
        <v>1080</v>
      </c>
      <c r="D2586" s="1">
        <v>13.69239</v>
      </c>
      <c r="E2586" s="1">
        <v>-83.923280000000005</v>
      </c>
      <c r="F2586" s="1" t="s">
        <v>695</v>
      </c>
      <c r="H2586" s="1" t="s">
        <v>21</v>
      </c>
      <c r="I2586" s="1" t="s">
        <v>22</v>
      </c>
      <c r="J2586" s="1">
        <v>2005</v>
      </c>
      <c r="K2586" s="1" t="s">
        <v>1228</v>
      </c>
      <c r="L2586" s="1" t="s">
        <v>24</v>
      </c>
      <c r="M2586" s="1" t="s">
        <v>246</v>
      </c>
      <c r="O2586" s="1" t="s">
        <v>21</v>
      </c>
      <c r="P2586" s="1" t="s">
        <v>25</v>
      </c>
      <c r="Q2586" s="1">
        <v>2016</v>
      </c>
      <c r="R2586" s="1" t="s">
        <v>1543</v>
      </c>
      <c r="S2586" s="1" t="s">
        <v>21</v>
      </c>
      <c r="V2586" s="1" t="s">
        <v>1875</v>
      </c>
      <c r="W2586" s="1">
        <v>13.69239</v>
      </c>
      <c r="X2586" s="1">
        <v>-83.923280000000005</v>
      </c>
    </row>
    <row r="2587" spans="1:25">
      <c r="A2587" s="1">
        <v>2586</v>
      </c>
      <c r="B2587" s="1" t="s">
        <v>1876</v>
      </c>
      <c r="C2587" s="1" t="s">
        <v>1080</v>
      </c>
      <c r="D2587" s="1">
        <v>13.69247</v>
      </c>
      <c r="E2587" s="1">
        <v>-84.17841</v>
      </c>
      <c r="F2587" s="1" t="s">
        <v>54</v>
      </c>
      <c r="G2587" s="1">
        <v>2</v>
      </c>
      <c r="H2587" s="1" t="s">
        <v>21</v>
      </c>
      <c r="I2587" s="1" t="s">
        <v>22</v>
      </c>
      <c r="J2587" s="1">
        <v>2005</v>
      </c>
      <c r="K2587" s="1" t="s">
        <v>1228</v>
      </c>
      <c r="L2587" s="1" t="s">
        <v>24</v>
      </c>
      <c r="M2587" s="1" t="s">
        <v>223</v>
      </c>
      <c r="O2587" s="1" t="s">
        <v>21</v>
      </c>
      <c r="P2587" s="1" t="s">
        <v>25</v>
      </c>
      <c r="Q2587" s="1">
        <v>2016</v>
      </c>
      <c r="R2587" s="1" t="s">
        <v>1566</v>
      </c>
      <c r="S2587" s="1" t="s">
        <v>21</v>
      </c>
      <c r="V2587" s="1" t="s">
        <v>1876</v>
      </c>
      <c r="W2587" s="1">
        <v>13.69247</v>
      </c>
      <c r="X2587" s="1">
        <v>-84.17841</v>
      </c>
      <c r="Y2587" s="1" t="s">
        <v>3874</v>
      </c>
    </row>
    <row r="2588" spans="1:25">
      <c r="A2588" s="1">
        <v>2587</v>
      </c>
      <c r="B2588" s="1" t="s">
        <v>1877</v>
      </c>
      <c r="C2588" s="1" t="s">
        <v>1080</v>
      </c>
      <c r="D2588" s="1">
        <v>13.69265</v>
      </c>
      <c r="E2588" s="1">
        <v>-84.603629999999995</v>
      </c>
      <c r="F2588" s="1" t="s">
        <v>54</v>
      </c>
      <c r="G2588" s="1">
        <v>2</v>
      </c>
      <c r="H2588" s="1" t="s">
        <v>21</v>
      </c>
      <c r="I2588" s="1" t="s">
        <v>22</v>
      </c>
      <c r="J2588" s="1">
        <v>2005</v>
      </c>
      <c r="K2588" s="1" t="s">
        <v>1228</v>
      </c>
      <c r="L2588" s="1" t="s">
        <v>24</v>
      </c>
      <c r="M2588" s="1" t="s">
        <v>54</v>
      </c>
      <c r="N2588" s="1">
        <v>2</v>
      </c>
      <c r="O2588" s="1" t="s">
        <v>21</v>
      </c>
      <c r="P2588" s="1" t="s">
        <v>25</v>
      </c>
      <c r="Q2588" s="1">
        <v>2016</v>
      </c>
      <c r="R2588" s="1" t="s">
        <v>1552</v>
      </c>
      <c r="S2588" s="1" t="s">
        <v>21</v>
      </c>
      <c r="V2588" s="1" t="s">
        <v>1877</v>
      </c>
      <c r="W2588" s="1">
        <v>13.69265</v>
      </c>
      <c r="X2588" s="1">
        <v>-84.603629999999995</v>
      </c>
    </row>
    <row r="2589" spans="1:25">
      <c r="A2589" s="1">
        <v>2588</v>
      </c>
      <c r="B2589" s="1" t="s">
        <v>1878</v>
      </c>
      <c r="C2589" s="1" t="s">
        <v>1080</v>
      </c>
      <c r="D2589" s="1">
        <v>13.692729999999999</v>
      </c>
      <c r="E2589" s="1">
        <v>-84.858760000000004</v>
      </c>
      <c r="F2589" s="1" t="s">
        <v>3822</v>
      </c>
      <c r="G2589" s="1">
        <v>4</v>
      </c>
      <c r="H2589" s="1" t="s">
        <v>21</v>
      </c>
      <c r="I2589" s="1" t="s">
        <v>22</v>
      </c>
      <c r="J2589" s="1">
        <v>2005</v>
      </c>
      <c r="K2589" s="1" t="s">
        <v>1228</v>
      </c>
      <c r="L2589" s="1" t="s">
        <v>24</v>
      </c>
      <c r="M2589" s="1" t="s">
        <v>54</v>
      </c>
      <c r="N2589" s="1">
        <v>1</v>
      </c>
      <c r="O2589" s="1" t="s">
        <v>21</v>
      </c>
      <c r="P2589" s="1" t="s">
        <v>25</v>
      </c>
      <c r="Q2589" s="1">
        <v>2016</v>
      </c>
      <c r="R2589" s="1" t="s">
        <v>1578</v>
      </c>
      <c r="S2589" s="1" t="s">
        <v>21</v>
      </c>
      <c r="V2589" s="1" t="s">
        <v>1878</v>
      </c>
      <c r="W2589" s="1">
        <v>13.692729999999999</v>
      </c>
      <c r="X2589" s="1">
        <v>-84.858760000000004</v>
      </c>
    </row>
    <row r="2590" spans="1:25">
      <c r="A2590" s="1">
        <v>2589</v>
      </c>
      <c r="B2590" s="1" t="s">
        <v>1879</v>
      </c>
      <c r="C2590" s="1" t="s">
        <v>1080</v>
      </c>
      <c r="D2590" s="1">
        <v>13.69284</v>
      </c>
      <c r="E2590" s="1">
        <v>-85.113900000000001</v>
      </c>
      <c r="F2590" s="1" t="s">
        <v>3823</v>
      </c>
      <c r="G2590" s="1">
        <v>7</v>
      </c>
      <c r="H2590" s="1" t="s">
        <v>21</v>
      </c>
      <c r="I2590" s="1" t="s">
        <v>22</v>
      </c>
      <c r="J2590" s="1">
        <v>2005</v>
      </c>
      <c r="K2590" s="1" t="s">
        <v>1228</v>
      </c>
      <c r="L2590" s="1" t="s">
        <v>24</v>
      </c>
      <c r="M2590" s="1" t="s">
        <v>3822</v>
      </c>
      <c r="N2590" s="1">
        <v>3</v>
      </c>
      <c r="O2590" s="1" t="s">
        <v>21</v>
      </c>
      <c r="P2590" s="1" t="s">
        <v>25</v>
      </c>
      <c r="Q2590" s="1">
        <v>2016</v>
      </c>
      <c r="R2590" s="1" t="s">
        <v>1581</v>
      </c>
      <c r="S2590" s="1" t="s">
        <v>21</v>
      </c>
      <c r="V2590" s="1" t="s">
        <v>1879</v>
      </c>
      <c r="W2590" s="1">
        <v>13.69284</v>
      </c>
      <c r="X2590" s="1">
        <v>-85.113900000000001</v>
      </c>
    </row>
    <row r="2591" spans="1:25">
      <c r="A2591" s="1">
        <v>2590</v>
      </c>
      <c r="B2591" s="1" t="s">
        <v>1880</v>
      </c>
      <c r="C2591" s="1" t="s">
        <v>1080</v>
      </c>
      <c r="D2591" s="1">
        <v>13.692920000000001</v>
      </c>
      <c r="E2591" s="1">
        <v>-85.369029999999995</v>
      </c>
      <c r="F2591" s="1" t="s">
        <v>3822</v>
      </c>
      <c r="G2591" s="1">
        <v>4</v>
      </c>
      <c r="H2591" s="1" t="s">
        <v>21</v>
      </c>
      <c r="I2591" s="1" t="s">
        <v>22</v>
      </c>
      <c r="J2591" s="1">
        <v>2005</v>
      </c>
      <c r="K2591" s="1" t="s">
        <v>1228</v>
      </c>
      <c r="L2591" s="1" t="s">
        <v>24</v>
      </c>
      <c r="M2591" s="1" t="s">
        <v>54</v>
      </c>
      <c r="N2591" s="1">
        <v>2</v>
      </c>
      <c r="O2591" s="1" t="s">
        <v>21</v>
      </c>
      <c r="P2591" s="1" t="s">
        <v>25</v>
      </c>
      <c r="Q2591" s="1">
        <v>2016</v>
      </c>
      <c r="R2591" s="1" t="s">
        <v>1583</v>
      </c>
      <c r="S2591" s="1" t="s">
        <v>21</v>
      </c>
      <c r="V2591" s="1" t="s">
        <v>1880</v>
      </c>
      <c r="W2591" s="1">
        <v>13.692920000000001</v>
      </c>
      <c r="X2591" s="1">
        <v>-85.369029999999995</v>
      </c>
    </row>
    <row r="2592" spans="1:25">
      <c r="A2592" s="1">
        <v>2591</v>
      </c>
      <c r="B2592" s="1" t="s">
        <v>1881</v>
      </c>
      <c r="C2592" s="1" t="s">
        <v>1080</v>
      </c>
      <c r="D2592" s="1">
        <v>13.69303</v>
      </c>
      <c r="E2592" s="1">
        <v>-85.624170000000007</v>
      </c>
      <c r="F2592" s="1" t="s">
        <v>54</v>
      </c>
      <c r="G2592" s="1">
        <v>2</v>
      </c>
      <c r="H2592" s="1" t="s">
        <v>61</v>
      </c>
      <c r="I2592" s="1" t="s">
        <v>22</v>
      </c>
      <c r="J2592" s="1">
        <v>2005</v>
      </c>
      <c r="K2592" s="1" t="s">
        <v>1358</v>
      </c>
      <c r="L2592" s="1" t="s">
        <v>24</v>
      </c>
      <c r="M2592" s="1" t="s">
        <v>3822</v>
      </c>
      <c r="N2592" s="1">
        <v>3</v>
      </c>
      <c r="O2592" s="1" t="s">
        <v>21</v>
      </c>
      <c r="P2592" s="1" t="s">
        <v>25</v>
      </c>
      <c r="Q2592" s="1">
        <v>2016</v>
      </c>
      <c r="R2592" s="1" t="s">
        <v>1587</v>
      </c>
      <c r="S2592" s="1" t="s">
        <v>21</v>
      </c>
      <c r="V2592" s="1" t="s">
        <v>1881</v>
      </c>
      <c r="W2592" s="1">
        <v>13.69303</v>
      </c>
      <c r="X2592" s="1">
        <v>-85.624170000000007</v>
      </c>
    </row>
    <row r="2593" spans="1:24">
      <c r="A2593" s="1">
        <v>2592</v>
      </c>
      <c r="B2593" s="1" t="s">
        <v>1882</v>
      </c>
      <c r="C2593" s="1" t="s">
        <v>1080</v>
      </c>
      <c r="D2593" s="1">
        <v>12.588100000000001</v>
      </c>
      <c r="E2593" s="1">
        <v>-84.392160000000004</v>
      </c>
      <c r="F2593" s="1" t="s">
        <v>3822</v>
      </c>
      <c r="G2593" s="1">
        <v>5</v>
      </c>
      <c r="H2593" s="1" t="s">
        <v>21</v>
      </c>
      <c r="I2593" s="1" t="s">
        <v>22</v>
      </c>
      <c r="J2593" s="1">
        <v>2005</v>
      </c>
      <c r="K2593" s="1" t="s">
        <v>1303</v>
      </c>
      <c r="L2593" s="1" t="s">
        <v>24</v>
      </c>
      <c r="M2593" s="1" t="s">
        <v>3822</v>
      </c>
      <c r="N2593" s="1">
        <v>5</v>
      </c>
      <c r="O2593" s="1" t="s">
        <v>21</v>
      </c>
      <c r="P2593" s="1" t="s">
        <v>25</v>
      </c>
      <c r="Q2593" s="1">
        <v>2016</v>
      </c>
      <c r="R2593" s="1" t="s">
        <v>1393</v>
      </c>
      <c r="S2593" s="1" t="s">
        <v>21</v>
      </c>
      <c r="V2593" s="1" t="s">
        <v>1882</v>
      </c>
      <c r="W2593" s="1">
        <v>12.588100000000001</v>
      </c>
      <c r="X2593" s="1">
        <v>-84.392160000000004</v>
      </c>
    </row>
    <row r="2594" spans="1:24">
      <c r="A2594" s="1">
        <v>2593</v>
      </c>
      <c r="B2594" s="1" t="s">
        <v>1883</v>
      </c>
      <c r="C2594" s="1" t="s">
        <v>1080</v>
      </c>
      <c r="D2594" s="1">
        <v>13.6073</v>
      </c>
      <c r="E2594" s="1">
        <v>-83.669340000000005</v>
      </c>
      <c r="F2594" s="1" t="s">
        <v>3823</v>
      </c>
      <c r="G2594" s="1">
        <v>9</v>
      </c>
      <c r="H2594" s="1" t="s">
        <v>21</v>
      </c>
      <c r="I2594" s="1" t="s">
        <v>22</v>
      </c>
      <c r="J2594" s="1">
        <v>2005</v>
      </c>
      <c r="K2594" s="1" t="s">
        <v>1358</v>
      </c>
      <c r="L2594" s="1" t="s">
        <v>24</v>
      </c>
      <c r="M2594" s="1" t="s">
        <v>3822</v>
      </c>
      <c r="N2594" s="1">
        <v>6</v>
      </c>
      <c r="O2594" s="1" t="s">
        <v>21</v>
      </c>
      <c r="P2594" s="1" t="s">
        <v>1084</v>
      </c>
      <c r="Q2594" s="1">
        <v>2017</v>
      </c>
      <c r="S2594" s="1" t="s">
        <v>21</v>
      </c>
      <c r="V2594" s="1" t="s">
        <v>1883</v>
      </c>
      <c r="W2594" s="1">
        <v>13.6073</v>
      </c>
      <c r="X2594" s="1">
        <v>-83.669340000000005</v>
      </c>
    </row>
    <row r="2595" spans="1:24">
      <c r="A2595" s="1">
        <v>2594</v>
      </c>
      <c r="B2595" s="1" t="s">
        <v>1884</v>
      </c>
      <c r="C2595" s="1" t="s">
        <v>1080</v>
      </c>
      <c r="D2595" s="1">
        <v>13.60741</v>
      </c>
      <c r="E2595" s="1">
        <v>-83.924379999999999</v>
      </c>
      <c r="F2595" s="1" t="s">
        <v>54</v>
      </c>
      <c r="G2595" s="1">
        <v>2</v>
      </c>
      <c r="H2595" s="1" t="s">
        <v>21</v>
      </c>
      <c r="I2595" s="1" t="s">
        <v>22</v>
      </c>
      <c r="J2595" s="1">
        <v>2005</v>
      </c>
      <c r="K2595" s="1" t="s">
        <v>1358</v>
      </c>
      <c r="L2595" s="1" t="s">
        <v>24</v>
      </c>
      <c r="M2595" s="1" t="s">
        <v>3822</v>
      </c>
      <c r="N2595" s="1">
        <v>3</v>
      </c>
      <c r="O2595" s="1" t="s">
        <v>21</v>
      </c>
      <c r="P2595" s="1" t="s">
        <v>25</v>
      </c>
      <c r="Q2595" s="1">
        <v>2016</v>
      </c>
      <c r="R2595" s="1" t="s">
        <v>1634</v>
      </c>
      <c r="S2595" s="1" t="s">
        <v>21</v>
      </c>
      <c r="V2595" s="1" t="s">
        <v>1884</v>
      </c>
      <c r="W2595" s="1">
        <v>13.60741</v>
      </c>
      <c r="X2595" s="1">
        <v>-83.924379999999999</v>
      </c>
    </row>
    <row r="2596" spans="1:24">
      <c r="A2596" s="1">
        <v>2595</v>
      </c>
      <c r="B2596" s="1" t="s">
        <v>1885</v>
      </c>
      <c r="C2596" s="1" t="s">
        <v>1080</v>
      </c>
      <c r="D2596" s="1">
        <v>13.60749</v>
      </c>
      <c r="E2596" s="1">
        <v>-84.179419999999993</v>
      </c>
      <c r="F2596" s="1" t="s">
        <v>3822</v>
      </c>
      <c r="G2596" s="1">
        <v>4</v>
      </c>
      <c r="H2596" s="1" t="s">
        <v>21</v>
      </c>
      <c r="I2596" s="1" t="s">
        <v>22</v>
      </c>
      <c r="J2596" s="1">
        <v>2005</v>
      </c>
      <c r="K2596" s="1" t="s">
        <v>1358</v>
      </c>
      <c r="L2596" s="1" t="s">
        <v>24</v>
      </c>
      <c r="M2596" s="1" t="s">
        <v>3822</v>
      </c>
      <c r="N2596" s="1">
        <v>5</v>
      </c>
      <c r="O2596" s="1" t="s">
        <v>21</v>
      </c>
      <c r="P2596" s="1" t="s">
        <v>25</v>
      </c>
      <c r="Q2596" s="1">
        <v>2016</v>
      </c>
      <c r="R2596" s="1" t="s">
        <v>1886</v>
      </c>
      <c r="S2596" s="1" t="s">
        <v>21</v>
      </c>
      <c r="V2596" s="1" t="s">
        <v>1885</v>
      </c>
      <c r="W2596" s="1">
        <v>13.60749</v>
      </c>
      <c r="X2596" s="1">
        <v>-84.179419999999993</v>
      </c>
    </row>
    <row r="2597" spans="1:24">
      <c r="A2597" s="1">
        <v>2596</v>
      </c>
      <c r="B2597" s="1" t="s">
        <v>1887</v>
      </c>
      <c r="C2597" s="1" t="s">
        <v>1080</v>
      </c>
      <c r="D2597" s="1">
        <v>13.6076</v>
      </c>
      <c r="E2597" s="1">
        <v>-84.434460000000001</v>
      </c>
      <c r="F2597" s="1" t="s">
        <v>216</v>
      </c>
      <c r="H2597" s="1" t="s">
        <v>21</v>
      </c>
      <c r="I2597" s="1" t="s">
        <v>22</v>
      </c>
      <c r="J2597" s="1">
        <v>2005</v>
      </c>
      <c r="K2597" s="1" t="s">
        <v>1358</v>
      </c>
      <c r="L2597" s="1" t="s">
        <v>24</v>
      </c>
      <c r="M2597" s="1" t="s">
        <v>54</v>
      </c>
      <c r="N2597" s="1">
        <v>2</v>
      </c>
      <c r="O2597" s="1" t="s">
        <v>21</v>
      </c>
      <c r="P2597" s="1" t="s">
        <v>25</v>
      </c>
      <c r="Q2597" s="1">
        <v>2016</v>
      </c>
      <c r="R2597" s="1" t="s">
        <v>1888</v>
      </c>
      <c r="S2597" s="1" t="s">
        <v>21</v>
      </c>
      <c r="V2597" s="1" t="s">
        <v>1887</v>
      </c>
      <c r="W2597" s="1">
        <v>13.6076</v>
      </c>
      <c r="X2597" s="1">
        <v>-84.434460000000001</v>
      </c>
    </row>
    <row r="2598" spans="1:24">
      <c r="A2598" s="1">
        <v>2597</v>
      </c>
      <c r="B2598" s="1" t="s">
        <v>1889</v>
      </c>
      <c r="C2598" s="1" t="s">
        <v>1080</v>
      </c>
      <c r="D2598" s="1">
        <v>13.60768</v>
      </c>
      <c r="E2598" s="1">
        <v>-84.689499999999995</v>
      </c>
      <c r="F2598" s="1" t="s">
        <v>3822</v>
      </c>
      <c r="G2598" s="1">
        <v>4</v>
      </c>
      <c r="H2598" s="1" t="s">
        <v>21</v>
      </c>
      <c r="I2598" s="1" t="s">
        <v>22</v>
      </c>
      <c r="J2598" s="1">
        <v>2005</v>
      </c>
      <c r="K2598" s="1" t="s">
        <v>1358</v>
      </c>
      <c r="L2598" s="1" t="s">
        <v>24</v>
      </c>
      <c r="M2598" s="1" t="s">
        <v>54</v>
      </c>
      <c r="N2598" s="1">
        <v>2</v>
      </c>
      <c r="O2598" s="1" t="s">
        <v>21</v>
      </c>
      <c r="P2598" s="1" t="s">
        <v>25</v>
      </c>
      <c r="Q2598" s="1">
        <v>2016</v>
      </c>
      <c r="R2598" s="1" t="s">
        <v>1619</v>
      </c>
      <c r="S2598" s="1" t="s">
        <v>21</v>
      </c>
      <c r="V2598" s="1" t="s">
        <v>1889</v>
      </c>
      <c r="W2598" s="1">
        <v>13.60768</v>
      </c>
      <c r="X2598" s="1">
        <v>-84.689499999999995</v>
      </c>
    </row>
    <row r="2599" spans="1:24">
      <c r="A2599" s="1">
        <v>2598</v>
      </c>
      <c r="B2599" s="1" t="s">
        <v>1890</v>
      </c>
      <c r="C2599" s="1" t="s">
        <v>1080</v>
      </c>
      <c r="D2599" s="1">
        <v>13.60779</v>
      </c>
      <c r="E2599" s="1">
        <v>-84.944540000000003</v>
      </c>
      <c r="F2599" s="1" t="s">
        <v>3823</v>
      </c>
      <c r="G2599" s="1">
        <v>7</v>
      </c>
      <c r="H2599" s="1" t="s">
        <v>21</v>
      </c>
      <c r="I2599" s="1" t="s">
        <v>22</v>
      </c>
      <c r="J2599" s="1">
        <v>2005</v>
      </c>
      <c r="K2599" s="1" t="s">
        <v>1358</v>
      </c>
      <c r="L2599" s="1" t="s">
        <v>24</v>
      </c>
      <c r="M2599" s="1" t="s">
        <v>3822</v>
      </c>
      <c r="N2599" s="1">
        <v>4</v>
      </c>
      <c r="O2599" s="1" t="s">
        <v>21</v>
      </c>
      <c r="P2599" s="1" t="s">
        <v>1084</v>
      </c>
      <c r="Q2599" s="1">
        <v>2017</v>
      </c>
      <c r="S2599" s="1" t="s">
        <v>21</v>
      </c>
      <c r="V2599" s="1" t="s">
        <v>1890</v>
      </c>
      <c r="W2599" s="1">
        <v>13.60779</v>
      </c>
      <c r="X2599" s="1">
        <v>-84.944540000000003</v>
      </c>
    </row>
    <row r="2600" spans="1:24">
      <c r="A2600" s="1">
        <v>2599</v>
      </c>
      <c r="B2600" s="1" t="s">
        <v>1891</v>
      </c>
      <c r="C2600" s="1" t="s">
        <v>1080</v>
      </c>
      <c r="D2600" s="1">
        <v>13.60787</v>
      </c>
      <c r="E2600" s="1">
        <v>-85.199590000000001</v>
      </c>
      <c r="F2600" s="1" t="s">
        <v>3822</v>
      </c>
      <c r="G2600" s="1">
        <v>5</v>
      </c>
      <c r="H2600" s="1" t="s">
        <v>21</v>
      </c>
      <c r="I2600" s="1" t="s">
        <v>22</v>
      </c>
      <c r="J2600" s="1">
        <v>2005</v>
      </c>
      <c r="K2600" s="1" t="s">
        <v>1358</v>
      </c>
      <c r="L2600" s="1" t="s">
        <v>24</v>
      </c>
      <c r="M2600" s="1" t="s">
        <v>3822</v>
      </c>
      <c r="N2600" s="1">
        <v>5</v>
      </c>
      <c r="O2600" s="1" t="s">
        <v>21</v>
      </c>
      <c r="P2600" s="1" t="s">
        <v>25</v>
      </c>
      <c r="Q2600" s="1">
        <v>2016</v>
      </c>
      <c r="R2600" s="1" t="s">
        <v>1892</v>
      </c>
      <c r="S2600" s="1" t="s">
        <v>21</v>
      </c>
      <c r="V2600" s="1" t="s">
        <v>1891</v>
      </c>
      <c r="W2600" s="1">
        <v>13.60787</v>
      </c>
      <c r="X2600" s="1">
        <v>-85.199590000000001</v>
      </c>
    </row>
    <row r="2601" spans="1:24">
      <c r="A2601" s="1">
        <v>2600</v>
      </c>
      <c r="B2601" s="1" t="s">
        <v>1893</v>
      </c>
      <c r="C2601" s="1" t="s">
        <v>1080</v>
      </c>
      <c r="D2601" s="1">
        <v>13.60798</v>
      </c>
      <c r="E2601" s="1">
        <v>-85.454629999999995</v>
      </c>
      <c r="F2601" s="1" t="s">
        <v>3823</v>
      </c>
      <c r="G2601" s="1">
        <v>7</v>
      </c>
      <c r="H2601" s="1" t="s">
        <v>21</v>
      </c>
      <c r="I2601" s="1" t="s">
        <v>22</v>
      </c>
      <c r="J2601" s="1">
        <v>2005</v>
      </c>
      <c r="K2601" s="1" t="s">
        <v>1228</v>
      </c>
      <c r="L2601" s="1" t="s">
        <v>24</v>
      </c>
      <c r="M2601" s="1" t="s">
        <v>3823</v>
      </c>
      <c r="N2601" s="1">
        <v>7</v>
      </c>
      <c r="O2601" s="1" t="s">
        <v>21</v>
      </c>
      <c r="P2601" s="1" t="s">
        <v>25</v>
      </c>
      <c r="Q2601" s="1">
        <v>2016</v>
      </c>
      <c r="R2601" s="1" t="s">
        <v>1625</v>
      </c>
      <c r="S2601" s="1" t="s">
        <v>21</v>
      </c>
      <c r="V2601" s="1" t="s">
        <v>1893</v>
      </c>
      <c r="W2601" s="1">
        <v>13.60798</v>
      </c>
      <c r="X2601" s="1">
        <v>-85.454629999999995</v>
      </c>
    </row>
    <row r="2602" spans="1:24">
      <c r="A2602" s="1">
        <v>2601</v>
      </c>
      <c r="B2602" s="1" t="s">
        <v>1894</v>
      </c>
      <c r="C2602" s="1" t="s">
        <v>1080</v>
      </c>
      <c r="D2602" s="1">
        <v>13.60805</v>
      </c>
      <c r="E2602" s="1">
        <v>-85.709680000000006</v>
      </c>
      <c r="F2602" s="1" t="s">
        <v>3822</v>
      </c>
      <c r="G2602" s="1">
        <v>6</v>
      </c>
      <c r="H2602" s="1" t="s">
        <v>24</v>
      </c>
      <c r="I2602" s="1" t="s">
        <v>22</v>
      </c>
      <c r="J2602" s="1">
        <v>2005</v>
      </c>
      <c r="K2602" s="1" t="s">
        <v>1358</v>
      </c>
      <c r="L2602" s="1" t="s">
        <v>24</v>
      </c>
      <c r="M2602" s="1" t="s">
        <v>3822</v>
      </c>
      <c r="N2602" s="1">
        <v>4</v>
      </c>
      <c r="O2602" s="1" t="s">
        <v>21</v>
      </c>
      <c r="P2602" s="1" t="s">
        <v>25</v>
      </c>
      <c r="Q2602" s="1">
        <v>2016</v>
      </c>
      <c r="R2602" s="1" t="s">
        <v>1450</v>
      </c>
      <c r="S2602" s="1" t="s">
        <v>21</v>
      </c>
      <c r="V2602" s="1" t="s">
        <v>1894</v>
      </c>
      <c r="W2602" s="1">
        <v>13.60805</v>
      </c>
      <c r="X2602" s="1">
        <v>-85.709680000000006</v>
      </c>
    </row>
    <row r="2603" spans="1:24">
      <c r="A2603" s="1">
        <v>2602</v>
      </c>
      <c r="B2603" s="1" t="s">
        <v>1895</v>
      </c>
      <c r="C2603" s="1" t="s">
        <v>1080</v>
      </c>
      <c r="D2603" s="1">
        <v>13.52234</v>
      </c>
      <c r="E2603" s="1">
        <v>-83.753240000000005</v>
      </c>
      <c r="F2603" s="1" t="s">
        <v>216</v>
      </c>
      <c r="H2603" s="1" t="s">
        <v>21</v>
      </c>
      <c r="I2603" s="1" t="s">
        <v>22</v>
      </c>
      <c r="J2603" s="1">
        <v>2005</v>
      </c>
      <c r="K2603" s="1" t="s">
        <v>1358</v>
      </c>
      <c r="L2603" s="1" t="s">
        <v>24</v>
      </c>
      <c r="M2603" s="1" t="s">
        <v>216</v>
      </c>
      <c r="O2603" s="1" t="s">
        <v>21</v>
      </c>
      <c r="P2603" s="1" t="s">
        <v>25</v>
      </c>
      <c r="Q2603" s="1">
        <v>2016</v>
      </c>
      <c r="R2603" s="1" t="s">
        <v>1609</v>
      </c>
      <c r="S2603" s="1" t="s">
        <v>21</v>
      </c>
      <c r="V2603" s="1" t="s">
        <v>1895</v>
      </c>
      <c r="W2603" s="1">
        <v>13.52234</v>
      </c>
      <c r="X2603" s="1">
        <v>-83.753240000000005</v>
      </c>
    </row>
    <row r="2604" spans="1:24">
      <c r="A2604" s="1">
        <v>2603</v>
      </c>
      <c r="B2604" s="1" t="s">
        <v>1896</v>
      </c>
      <c r="C2604" s="1" t="s">
        <v>1080</v>
      </c>
      <c r="D2604" s="1">
        <v>12.587429999999999</v>
      </c>
      <c r="E2604" s="1">
        <v>-84.647199999999998</v>
      </c>
      <c r="F2604" s="1" t="s">
        <v>216</v>
      </c>
      <c r="H2604" s="1" t="s">
        <v>21</v>
      </c>
      <c r="I2604" s="1" t="s">
        <v>22</v>
      </c>
      <c r="J2604" s="1">
        <v>2005</v>
      </c>
      <c r="K2604" s="1" t="s">
        <v>1303</v>
      </c>
      <c r="L2604" s="1" t="s">
        <v>24</v>
      </c>
      <c r="M2604" s="1" t="s">
        <v>216</v>
      </c>
      <c r="O2604" s="1" t="s">
        <v>21</v>
      </c>
      <c r="P2604" s="1" t="s">
        <v>25</v>
      </c>
      <c r="Q2604" s="1">
        <v>2016</v>
      </c>
      <c r="R2604" s="1" t="s">
        <v>1398</v>
      </c>
      <c r="S2604" s="1" t="s">
        <v>21</v>
      </c>
      <c r="V2604" s="1" t="s">
        <v>1896</v>
      </c>
      <c r="W2604" s="1">
        <v>12.587429999999999</v>
      </c>
      <c r="X2604" s="1">
        <v>-84.647199999999998</v>
      </c>
    </row>
    <row r="2605" spans="1:24">
      <c r="A2605" s="1">
        <v>2604</v>
      </c>
      <c r="B2605" s="1" t="s">
        <v>1897</v>
      </c>
      <c r="C2605" s="1" t="s">
        <v>1080</v>
      </c>
      <c r="D2605" s="1">
        <v>13.52243</v>
      </c>
      <c r="E2605" s="1">
        <v>-84.008369999999999</v>
      </c>
      <c r="F2605" s="1" t="s">
        <v>695</v>
      </c>
      <c r="H2605" s="1" t="s">
        <v>21</v>
      </c>
      <c r="I2605" s="1" t="s">
        <v>22</v>
      </c>
      <c r="J2605" s="1">
        <v>2005</v>
      </c>
      <c r="K2605" s="1" t="s">
        <v>1303</v>
      </c>
      <c r="L2605" s="1" t="s">
        <v>24</v>
      </c>
      <c r="M2605" s="1" t="s">
        <v>1759</v>
      </c>
      <c r="O2605" s="1" t="s">
        <v>24</v>
      </c>
      <c r="P2605" s="1" t="s">
        <v>25</v>
      </c>
      <c r="Q2605" s="1">
        <v>2016</v>
      </c>
      <c r="R2605" s="1" t="s">
        <v>1634</v>
      </c>
      <c r="S2605" s="1" t="s">
        <v>21</v>
      </c>
      <c r="V2605" s="1" t="s">
        <v>1897</v>
      </c>
      <c r="W2605" s="1">
        <v>13.52243</v>
      </c>
      <c r="X2605" s="1">
        <v>-84.008369999999999</v>
      </c>
    </row>
    <row r="2606" spans="1:24">
      <c r="A2606" s="1">
        <v>2605</v>
      </c>
      <c r="B2606" s="1" t="s">
        <v>1898</v>
      </c>
      <c r="C2606" s="1" t="s">
        <v>1080</v>
      </c>
      <c r="D2606" s="1">
        <v>13.522539999999999</v>
      </c>
      <c r="E2606" s="1">
        <v>-84.263499999999993</v>
      </c>
      <c r="F2606" s="1" t="s">
        <v>54</v>
      </c>
      <c r="H2606" s="1" t="s">
        <v>21</v>
      </c>
      <c r="I2606" s="1" t="s">
        <v>22</v>
      </c>
      <c r="J2606" s="1">
        <v>2005</v>
      </c>
      <c r="K2606" s="1" t="s">
        <v>1303</v>
      </c>
      <c r="L2606" s="1" t="s">
        <v>24</v>
      </c>
      <c r="M2606" s="1" t="s">
        <v>54</v>
      </c>
      <c r="O2606" s="1" t="s">
        <v>21</v>
      </c>
      <c r="P2606" s="1" t="s">
        <v>25</v>
      </c>
      <c r="Q2606" s="1">
        <v>2016</v>
      </c>
      <c r="R2606" s="1" t="s">
        <v>1614</v>
      </c>
      <c r="S2606" s="1" t="s">
        <v>21</v>
      </c>
      <c r="V2606" s="1" t="s">
        <v>1898</v>
      </c>
      <c r="W2606" s="1">
        <v>13.522539999999999</v>
      </c>
      <c r="X2606" s="1">
        <v>-84.263499999999993</v>
      </c>
    </row>
    <row r="2607" spans="1:24">
      <c r="A2607" s="1">
        <v>2606</v>
      </c>
      <c r="B2607" s="1" t="s">
        <v>1899</v>
      </c>
      <c r="C2607" s="1" t="s">
        <v>1080</v>
      </c>
      <c r="D2607" s="1">
        <v>13.52262</v>
      </c>
      <c r="E2607" s="1">
        <v>-84.518630000000002</v>
      </c>
      <c r="F2607" s="1" t="s">
        <v>3822</v>
      </c>
      <c r="G2607" s="1">
        <v>5</v>
      </c>
      <c r="H2607" s="1" t="s">
        <v>21</v>
      </c>
      <c r="I2607" s="1" t="s">
        <v>22</v>
      </c>
      <c r="J2607" s="1">
        <v>2005</v>
      </c>
      <c r="K2607" s="1" t="s">
        <v>1303</v>
      </c>
      <c r="L2607" s="1" t="s">
        <v>24</v>
      </c>
      <c r="M2607" s="1" t="s">
        <v>54</v>
      </c>
      <c r="N2607" s="1">
        <v>2</v>
      </c>
      <c r="O2607" s="1" t="s">
        <v>24</v>
      </c>
      <c r="P2607" s="1" t="s">
        <v>1829</v>
      </c>
      <c r="Q2607" s="1">
        <v>2017</v>
      </c>
      <c r="R2607" s="1" t="s">
        <v>1900</v>
      </c>
      <c r="S2607" s="1" t="s">
        <v>21</v>
      </c>
      <c r="V2607" s="1" t="s">
        <v>1899</v>
      </c>
      <c r="W2607" s="1">
        <v>13.52262</v>
      </c>
      <c r="X2607" s="1">
        <v>-84.518630000000002</v>
      </c>
    </row>
    <row r="2608" spans="1:24">
      <c r="A2608" s="1">
        <v>2607</v>
      </c>
      <c r="B2608" s="1" t="s">
        <v>1901</v>
      </c>
      <c r="C2608" s="1" t="s">
        <v>1080</v>
      </c>
      <c r="D2608" s="1">
        <v>13.522729999999999</v>
      </c>
      <c r="E2608" s="1">
        <v>-84.773759999999996</v>
      </c>
      <c r="F2608" s="1" t="s">
        <v>3822</v>
      </c>
      <c r="G2608" s="1">
        <v>4</v>
      </c>
      <c r="H2608" s="1" t="s">
        <v>21</v>
      </c>
      <c r="I2608" s="1" t="s">
        <v>22</v>
      </c>
      <c r="J2608" s="1">
        <v>2005</v>
      </c>
      <c r="K2608" s="1" t="s">
        <v>1303</v>
      </c>
      <c r="L2608" s="1" t="s">
        <v>24</v>
      </c>
      <c r="M2608" s="1" t="s">
        <v>3822</v>
      </c>
      <c r="N2608" s="1">
        <v>5</v>
      </c>
      <c r="O2608" s="1" t="s">
        <v>21</v>
      </c>
      <c r="P2608" s="1" t="s">
        <v>25</v>
      </c>
      <c r="Q2608" s="1">
        <v>2016</v>
      </c>
      <c r="R2608" s="1" t="s">
        <v>1619</v>
      </c>
      <c r="S2608" s="1" t="s">
        <v>21</v>
      </c>
      <c r="V2608" s="1" t="s">
        <v>1901</v>
      </c>
      <c r="W2608" s="1">
        <v>13.522729999999999</v>
      </c>
      <c r="X2608" s="1">
        <v>-84.773759999999996</v>
      </c>
    </row>
    <row r="2609" spans="1:24">
      <c r="A2609" s="1">
        <v>2608</v>
      </c>
      <c r="B2609" s="1" t="s">
        <v>1902</v>
      </c>
      <c r="C2609" s="1" t="s">
        <v>1080</v>
      </c>
      <c r="D2609" s="1">
        <v>13.52275</v>
      </c>
      <c r="E2609" s="1">
        <v>-84.858810000000005</v>
      </c>
      <c r="F2609" s="1" t="s">
        <v>3822</v>
      </c>
      <c r="G2609" s="1">
        <v>5</v>
      </c>
      <c r="H2609" s="1" t="s">
        <v>21</v>
      </c>
      <c r="I2609" s="1" t="s">
        <v>22</v>
      </c>
      <c r="J2609" s="1">
        <v>2005</v>
      </c>
      <c r="K2609" s="1" t="s">
        <v>1303</v>
      </c>
      <c r="L2609" s="1" t="s">
        <v>24</v>
      </c>
      <c r="M2609" s="1" t="s">
        <v>3822</v>
      </c>
      <c r="N2609" s="1">
        <v>5</v>
      </c>
      <c r="O2609" s="1" t="s">
        <v>21</v>
      </c>
      <c r="P2609" s="1" t="s">
        <v>25</v>
      </c>
      <c r="Q2609" s="1">
        <v>2016</v>
      </c>
      <c r="R2609" s="1" t="s">
        <v>1903</v>
      </c>
      <c r="S2609" s="1" t="s">
        <v>21</v>
      </c>
      <c r="V2609" s="1" t="s">
        <v>1902</v>
      </c>
      <c r="W2609" s="1">
        <v>13.52275</v>
      </c>
      <c r="X2609" s="1">
        <v>-84.858810000000005</v>
      </c>
    </row>
    <row r="2610" spans="1:24">
      <c r="A2610" s="1">
        <v>2609</v>
      </c>
      <c r="B2610" s="1" t="s">
        <v>1904</v>
      </c>
      <c r="C2610" s="1" t="s">
        <v>1080</v>
      </c>
      <c r="D2610" s="1">
        <v>13.522919999999999</v>
      </c>
      <c r="E2610" s="1">
        <v>-85.284030000000001</v>
      </c>
      <c r="F2610" s="1" t="s">
        <v>3822</v>
      </c>
      <c r="G2610" s="1">
        <v>5</v>
      </c>
      <c r="H2610" s="1" t="s">
        <v>21</v>
      </c>
      <c r="I2610" s="1" t="s">
        <v>22</v>
      </c>
      <c r="J2610" s="1">
        <v>2005</v>
      </c>
      <c r="K2610" s="1" t="s">
        <v>1303</v>
      </c>
      <c r="L2610" s="1" t="s">
        <v>24</v>
      </c>
      <c r="M2610" s="1" t="s">
        <v>3822</v>
      </c>
      <c r="N2610" s="1">
        <v>4</v>
      </c>
      <c r="O2610" s="1" t="s">
        <v>21</v>
      </c>
      <c r="P2610" s="1" t="s">
        <v>25</v>
      </c>
      <c r="Q2610" s="1">
        <v>2016</v>
      </c>
      <c r="R2610" s="1" t="s">
        <v>1623</v>
      </c>
      <c r="S2610" s="1" t="s">
        <v>21</v>
      </c>
      <c r="V2610" s="1" t="s">
        <v>1904</v>
      </c>
      <c r="W2610" s="1">
        <v>13.522919999999999</v>
      </c>
      <c r="X2610" s="1">
        <v>-85.284030000000001</v>
      </c>
    </row>
    <row r="2611" spans="1:24">
      <c r="A2611" s="1">
        <v>2610</v>
      </c>
      <c r="B2611" s="1" t="s">
        <v>1905</v>
      </c>
      <c r="C2611" s="1" t="s">
        <v>1080</v>
      </c>
      <c r="D2611" s="1">
        <v>13.523</v>
      </c>
      <c r="E2611" s="1">
        <v>-85.539159999999995</v>
      </c>
      <c r="F2611" s="1" t="s">
        <v>3822</v>
      </c>
      <c r="G2611" s="1">
        <v>5</v>
      </c>
      <c r="H2611" s="1" t="s">
        <v>21</v>
      </c>
      <c r="I2611" s="1" t="s">
        <v>22</v>
      </c>
      <c r="J2611" s="1">
        <v>2005</v>
      </c>
      <c r="K2611" s="1" t="s">
        <v>1303</v>
      </c>
      <c r="L2611" s="1" t="s">
        <v>24</v>
      </c>
      <c r="M2611" s="1" t="s">
        <v>54</v>
      </c>
      <c r="N2611" s="1">
        <v>2</v>
      </c>
      <c r="O2611" s="1" t="s">
        <v>21</v>
      </c>
      <c r="P2611" s="1" t="s">
        <v>25</v>
      </c>
      <c r="Q2611" s="1">
        <v>2016</v>
      </c>
      <c r="R2611" s="1" t="s">
        <v>1625</v>
      </c>
      <c r="S2611" s="1" t="s">
        <v>21</v>
      </c>
      <c r="V2611" s="1" t="s">
        <v>1905</v>
      </c>
      <c r="W2611" s="1">
        <v>13.523</v>
      </c>
      <c r="X2611" s="1">
        <v>-85.539159999999995</v>
      </c>
    </row>
    <row r="2612" spans="1:24">
      <c r="A2612" s="1">
        <v>2611</v>
      </c>
      <c r="B2612" s="1" t="s">
        <v>1906</v>
      </c>
      <c r="C2612" s="1" t="s">
        <v>1080</v>
      </c>
      <c r="D2612" s="1">
        <v>13.437390000000001</v>
      </c>
      <c r="E2612" s="1">
        <v>-83.839399999999998</v>
      </c>
      <c r="F2612" s="1" t="s">
        <v>3822</v>
      </c>
      <c r="G2612" s="1">
        <v>4</v>
      </c>
      <c r="H2612" s="1" t="s">
        <v>21</v>
      </c>
      <c r="I2612" s="1" t="s">
        <v>22</v>
      </c>
      <c r="J2612" s="1">
        <v>2005</v>
      </c>
      <c r="K2612" s="1" t="s">
        <v>1202</v>
      </c>
      <c r="L2612" s="1" t="s">
        <v>24</v>
      </c>
      <c r="M2612" s="1" t="s">
        <v>3822</v>
      </c>
      <c r="N2612" s="1">
        <v>5</v>
      </c>
      <c r="O2612" s="1" t="s">
        <v>21</v>
      </c>
      <c r="P2612" s="1" t="s">
        <v>25</v>
      </c>
      <c r="Q2612" s="1">
        <v>2016</v>
      </c>
      <c r="R2612" s="1" t="s">
        <v>1651</v>
      </c>
      <c r="S2612" s="1" t="s">
        <v>21</v>
      </c>
      <c r="V2612" s="1" t="s">
        <v>1906</v>
      </c>
      <c r="W2612" s="1">
        <v>13.437390000000001</v>
      </c>
      <c r="X2612" s="1">
        <v>-83.839399999999998</v>
      </c>
    </row>
    <row r="2613" spans="1:24">
      <c r="A2613" s="1">
        <v>2612</v>
      </c>
      <c r="B2613" s="1" t="s">
        <v>1907</v>
      </c>
      <c r="C2613" s="1" t="s">
        <v>1080</v>
      </c>
      <c r="D2613" s="1">
        <v>13.4375</v>
      </c>
      <c r="E2613" s="1">
        <v>-84.094440000000006</v>
      </c>
      <c r="F2613" s="1" t="s">
        <v>3822</v>
      </c>
      <c r="G2613" s="1">
        <v>5</v>
      </c>
      <c r="H2613" s="1" t="s">
        <v>21</v>
      </c>
      <c r="I2613" s="1" t="s">
        <v>22</v>
      </c>
      <c r="J2613" s="1">
        <v>2005</v>
      </c>
      <c r="K2613" s="1" t="s">
        <v>1202</v>
      </c>
      <c r="L2613" s="1" t="s">
        <v>24</v>
      </c>
      <c r="M2613" s="1" t="s">
        <v>3822</v>
      </c>
      <c r="N2613" s="1">
        <v>5</v>
      </c>
      <c r="O2613" s="1" t="s">
        <v>21</v>
      </c>
      <c r="P2613" s="1" t="s">
        <v>25</v>
      </c>
      <c r="Q2613" s="1">
        <v>2016</v>
      </c>
      <c r="R2613" s="1" t="s">
        <v>1908</v>
      </c>
      <c r="S2613" s="1" t="s">
        <v>21</v>
      </c>
      <c r="V2613" s="1" t="s">
        <v>1907</v>
      </c>
      <c r="W2613" s="1">
        <v>13.4375</v>
      </c>
      <c r="X2613" s="1">
        <v>-84.094440000000006</v>
      </c>
    </row>
    <row r="2614" spans="1:24">
      <c r="A2614" s="1">
        <v>2613</v>
      </c>
      <c r="B2614" s="1" t="s">
        <v>1909</v>
      </c>
      <c r="C2614" s="1" t="s">
        <v>1080</v>
      </c>
      <c r="D2614" s="1">
        <v>13.437580000000001</v>
      </c>
      <c r="E2614" s="1">
        <v>-84.34948</v>
      </c>
      <c r="F2614" s="1" t="s">
        <v>3823</v>
      </c>
      <c r="G2614" s="1">
        <v>9</v>
      </c>
      <c r="H2614" s="1" t="s">
        <v>21</v>
      </c>
      <c r="I2614" s="1" t="s">
        <v>22</v>
      </c>
      <c r="J2614" s="1">
        <v>2005</v>
      </c>
      <c r="K2614" s="1" t="s">
        <v>1358</v>
      </c>
      <c r="L2614" s="1" t="s">
        <v>24</v>
      </c>
      <c r="M2614" s="1" t="s">
        <v>3823</v>
      </c>
      <c r="N2614" s="1">
        <v>9</v>
      </c>
      <c r="O2614" s="1" t="s">
        <v>21</v>
      </c>
      <c r="P2614" s="1" t="s">
        <v>25</v>
      </c>
      <c r="Q2614" s="1">
        <v>2016</v>
      </c>
      <c r="R2614" s="1" t="s">
        <v>1658</v>
      </c>
      <c r="S2614" s="1" t="s">
        <v>21</v>
      </c>
      <c r="V2614" s="1" t="s">
        <v>1909</v>
      </c>
      <c r="W2614" s="1">
        <v>13.437580000000001</v>
      </c>
      <c r="X2614" s="1">
        <v>-84.34948</v>
      </c>
    </row>
    <row r="2615" spans="1:24">
      <c r="A2615" s="1">
        <v>2614</v>
      </c>
      <c r="B2615" s="1" t="s">
        <v>1910</v>
      </c>
      <c r="C2615" s="1" t="s">
        <v>1080</v>
      </c>
      <c r="D2615" s="1">
        <v>13.43769</v>
      </c>
      <c r="E2615" s="1">
        <v>-84.604519999999994</v>
      </c>
      <c r="F2615" s="1" t="s">
        <v>3822</v>
      </c>
      <c r="G2615" s="1">
        <v>5</v>
      </c>
      <c r="H2615" s="1" t="s">
        <v>21</v>
      </c>
      <c r="I2615" s="1" t="s">
        <v>22</v>
      </c>
      <c r="J2615" s="1">
        <v>2005</v>
      </c>
      <c r="K2615" s="1" t="s">
        <v>1358</v>
      </c>
      <c r="L2615" s="1" t="s">
        <v>24</v>
      </c>
      <c r="M2615" s="1" t="s">
        <v>3822</v>
      </c>
      <c r="N2615" s="1">
        <v>4</v>
      </c>
      <c r="O2615" s="1" t="s">
        <v>21</v>
      </c>
      <c r="P2615" s="1" t="s">
        <v>25</v>
      </c>
      <c r="Q2615" s="1">
        <v>2016</v>
      </c>
      <c r="R2615" s="1" t="s">
        <v>1662</v>
      </c>
      <c r="S2615" s="1" t="s">
        <v>21</v>
      </c>
      <c r="V2615" s="1" t="s">
        <v>1910</v>
      </c>
      <c r="W2615" s="1">
        <v>13.43769</v>
      </c>
      <c r="X2615" s="1">
        <v>-84.604519999999994</v>
      </c>
    </row>
    <row r="2616" spans="1:24">
      <c r="A2616" s="1">
        <v>2615</v>
      </c>
      <c r="B2616" s="1" t="s">
        <v>1911</v>
      </c>
      <c r="C2616" s="1" t="s">
        <v>1080</v>
      </c>
      <c r="D2616" s="1">
        <v>13.437760000000001</v>
      </c>
      <c r="E2616" s="1">
        <v>-84.859560000000002</v>
      </c>
      <c r="F2616" s="1" t="s">
        <v>3823</v>
      </c>
      <c r="G2616" s="1">
        <v>7</v>
      </c>
      <c r="H2616" s="1" t="s">
        <v>21</v>
      </c>
      <c r="I2616" s="1" t="s">
        <v>22</v>
      </c>
      <c r="J2616" s="1">
        <v>2005</v>
      </c>
      <c r="K2616" s="1" t="s">
        <v>1358</v>
      </c>
      <c r="L2616" s="1" t="s">
        <v>24</v>
      </c>
      <c r="M2616" s="1" t="s">
        <v>3822</v>
      </c>
      <c r="N2616" s="1">
        <v>4</v>
      </c>
      <c r="O2616" s="1" t="s">
        <v>21</v>
      </c>
      <c r="P2616" s="1" t="s">
        <v>1084</v>
      </c>
      <c r="Q2616" s="1">
        <v>2017</v>
      </c>
      <c r="S2616" s="1" t="s">
        <v>21</v>
      </c>
      <c r="V2616" s="1" t="s">
        <v>1911</v>
      </c>
      <c r="W2616" s="1">
        <v>13.437760000000001</v>
      </c>
      <c r="X2616" s="1">
        <v>-84.859560000000002</v>
      </c>
    </row>
    <row r="2617" spans="1:24">
      <c r="A2617" s="1">
        <v>2616</v>
      </c>
      <c r="B2617" s="1" t="s">
        <v>1912</v>
      </c>
      <c r="C2617" s="1" t="s">
        <v>1080</v>
      </c>
      <c r="D2617" s="1">
        <v>13.437889999999999</v>
      </c>
      <c r="E2617" s="1">
        <v>-85.199619999999996</v>
      </c>
      <c r="F2617" s="1" t="s">
        <v>3822</v>
      </c>
      <c r="G2617" s="1">
        <v>5</v>
      </c>
      <c r="H2617" s="1" t="s">
        <v>24</v>
      </c>
      <c r="I2617" s="1" t="s">
        <v>22</v>
      </c>
      <c r="J2617" s="1">
        <v>2005</v>
      </c>
      <c r="K2617" s="1" t="s">
        <v>1228</v>
      </c>
      <c r="L2617" s="1" t="s">
        <v>24</v>
      </c>
      <c r="M2617" s="1" t="s">
        <v>54</v>
      </c>
      <c r="N2617" s="1">
        <v>2</v>
      </c>
      <c r="O2617" s="1" t="s">
        <v>21</v>
      </c>
      <c r="P2617" s="1" t="s">
        <v>25</v>
      </c>
      <c r="Q2617" s="1">
        <v>2016</v>
      </c>
      <c r="R2617" s="1" t="s">
        <v>1683</v>
      </c>
      <c r="S2617" s="1" t="s">
        <v>21</v>
      </c>
      <c r="V2617" s="1" t="s">
        <v>1912</v>
      </c>
      <c r="W2617" s="1">
        <v>13.437889999999999</v>
      </c>
      <c r="X2617" s="1">
        <v>-85.199619999999996</v>
      </c>
    </row>
    <row r="2618" spans="1:24">
      <c r="A2618" s="1">
        <v>2617</v>
      </c>
      <c r="B2618" s="1" t="s">
        <v>1913</v>
      </c>
      <c r="C2618" s="1" t="s">
        <v>1080</v>
      </c>
      <c r="D2618" s="1">
        <v>13.437989999999999</v>
      </c>
      <c r="E2618" s="1">
        <v>-85.454669999999993</v>
      </c>
      <c r="F2618" s="1" t="s">
        <v>3822</v>
      </c>
      <c r="G2618" s="1">
        <v>4</v>
      </c>
      <c r="H2618" s="1" t="s">
        <v>24</v>
      </c>
      <c r="I2618" s="1" t="s">
        <v>22</v>
      </c>
      <c r="J2618" s="1">
        <v>2005</v>
      </c>
      <c r="K2618" s="1" t="s">
        <v>1228</v>
      </c>
      <c r="L2618" s="1" t="s">
        <v>24</v>
      </c>
      <c r="M2618" s="1" t="s">
        <v>3822</v>
      </c>
      <c r="N2618" s="1">
        <v>5</v>
      </c>
      <c r="O2618" s="1" t="s">
        <v>21</v>
      </c>
      <c r="P2618" s="1" t="s">
        <v>25</v>
      </c>
      <c r="Q2618" s="1">
        <v>2016</v>
      </c>
      <c r="R2618" s="1" t="s">
        <v>1488</v>
      </c>
      <c r="S2618" s="1" t="s">
        <v>21</v>
      </c>
      <c r="V2618" s="1" t="s">
        <v>1913</v>
      </c>
      <c r="W2618" s="1">
        <v>13.437989999999999</v>
      </c>
      <c r="X2618" s="1">
        <v>-85.454669999999993</v>
      </c>
    </row>
    <row r="2619" spans="1:24">
      <c r="A2619" s="1">
        <v>2618</v>
      </c>
      <c r="B2619" s="1" t="s">
        <v>1914</v>
      </c>
      <c r="C2619" s="1" t="s">
        <v>1080</v>
      </c>
      <c r="D2619" s="1">
        <v>13.352320000000001</v>
      </c>
      <c r="E2619" s="1">
        <v>-83.66825</v>
      </c>
      <c r="F2619" s="1" t="s">
        <v>3823</v>
      </c>
      <c r="G2619" s="1">
        <v>7</v>
      </c>
      <c r="H2619" s="1" t="s">
        <v>24</v>
      </c>
      <c r="I2619" s="1" t="s">
        <v>22</v>
      </c>
      <c r="J2619" s="1">
        <v>2005</v>
      </c>
      <c r="K2619" s="1" t="s">
        <v>1228</v>
      </c>
      <c r="L2619" s="1" t="s">
        <v>24</v>
      </c>
      <c r="M2619" s="1" t="s">
        <v>3822</v>
      </c>
      <c r="N2619" s="1">
        <v>5</v>
      </c>
      <c r="O2619" s="1" t="s">
        <v>24</v>
      </c>
      <c r="P2619" s="1" t="s">
        <v>1091</v>
      </c>
      <c r="Q2619" s="1">
        <v>2014</v>
      </c>
      <c r="S2619" s="1" t="s">
        <v>21</v>
      </c>
      <c r="V2619" s="1" t="s">
        <v>1914</v>
      </c>
      <c r="W2619" s="1">
        <v>13.352320000000001</v>
      </c>
      <c r="X2619" s="1">
        <v>-83.66825</v>
      </c>
    </row>
    <row r="2620" spans="1:24">
      <c r="A2620" s="1">
        <v>2619</v>
      </c>
      <c r="B2620" s="1" t="s">
        <v>1915</v>
      </c>
      <c r="C2620" s="1" t="s">
        <v>1080</v>
      </c>
      <c r="D2620" s="1">
        <v>13.35243</v>
      </c>
      <c r="E2620" s="1">
        <v>-83.923379999999995</v>
      </c>
      <c r="F2620" s="1" t="s">
        <v>3823</v>
      </c>
      <c r="G2620" s="1">
        <v>9</v>
      </c>
      <c r="H2620" s="1" t="s">
        <v>21</v>
      </c>
      <c r="I2620" s="1" t="s">
        <v>22</v>
      </c>
      <c r="J2620" s="1">
        <v>2005</v>
      </c>
      <c r="K2620" s="1" t="s">
        <v>1228</v>
      </c>
      <c r="L2620" s="1" t="s">
        <v>24</v>
      </c>
      <c r="M2620" s="1" t="s">
        <v>3823</v>
      </c>
      <c r="N2620" s="1">
        <v>8</v>
      </c>
      <c r="O2620" s="1" t="s">
        <v>21</v>
      </c>
      <c r="P2620" s="1" t="s">
        <v>25</v>
      </c>
      <c r="Q2620" s="1">
        <v>2016</v>
      </c>
      <c r="R2620" s="1" t="s">
        <v>1653</v>
      </c>
      <c r="S2620" s="1" t="s">
        <v>21</v>
      </c>
      <c r="V2620" s="1" t="s">
        <v>1915</v>
      </c>
      <c r="W2620" s="1">
        <v>13.35243</v>
      </c>
      <c r="X2620" s="1">
        <v>-83.923379999999995</v>
      </c>
    </row>
    <row r="2621" spans="1:24">
      <c r="A2621" s="1">
        <v>2620</v>
      </c>
      <c r="B2621" s="1" t="s">
        <v>1916</v>
      </c>
      <c r="C2621" s="1" t="s">
        <v>1080</v>
      </c>
      <c r="D2621" s="1">
        <v>12.50296</v>
      </c>
      <c r="E2621" s="1">
        <v>-83.711020000000005</v>
      </c>
      <c r="F2621" s="1" t="s">
        <v>20</v>
      </c>
      <c r="H2621" s="1" t="s">
        <v>21</v>
      </c>
      <c r="I2621" s="1" t="s">
        <v>22</v>
      </c>
      <c r="J2621" s="1">
        <v>2005</v>
      </c>
      <c r="K2621" s="1" t="s">
        <v>1202</v>
      </c>
      <c r="L2621" s="1" t="s">
        <v>24</v>
      </c>
      <c r="M2621" s="1" t="s">
        <v>20</v>
      </c>
      <c r="O2621" s="1" t="s">
        <v>21</v>
      </c>
      <c r="P2621" s="1" t="s">
        <v>25</v>
      </c>
      <c r="Q2621" s="1">
        <v>2015</v>
      </c>
      <c r="R2621" s="1" t="s">
        <v>1500</v>
      </c>
      <c r="S2621" s="1" t="s">
        <v>21</v>
      </c>
      <c r="V2621" s="1" t="s">
        <v>1916</v>
      </c>
      <c r="W2621" s="1">
        <v>12.50296</v>
      </c>
      <c r="X2621" s="1">
        <v>-83.711020000000005</v>
      </c>
    </row>
    <row r="2622" spans="1:24">
      <c r="A2622" s="1">
        <v>2621</v>
      </c>
      <c r="B2622" s="1" t="s">
        <v>1917</v>
      </c>
      <c r="C2622" s="1" t="s">
        <v>1080</v>
      </c>
      <c r="D2622" s="1">
        <v>13.352510000000001</v>
      </c>
      <c r="E2622" s="1">
        <v>-84.178510000000003</v>
      </c>
      <c r="F2622" s="1" t="s">
        <v>3822</v>
      </c>
      <c r="G2622" s="1">
        <v>3</v>
      </c>
      <c r="H2622" s="1" t="s">
        <v>24</v>
      </c>
      <c r="I2622" s="1" t="s">
        <v>22</v>
      </c>
      <c r="J2622" s="1">
        <v>2005</v>
      </c>
      <c r="K2622" s="1" t="s">
        <v>1228</v>
      </c>
      <c r="L2622" s="1" t="s">
        <v>24</v>
      </c>
      <c r="M2622" s="1" t="s">
        <v>3822</v>
      </c>
      <c r="N2622" s="1">
        <v>3</v>
      </c>
      <c r="O2622" s="1" t="s">
        <v>21</v>
      </c>
      <c r="P2622" s="1" t="s">
        <v>1084</v>
      </c>
      <c r="Q2622" s="1">
        <v>2017</v>
      </c>
      <c r="S2622" s="1" t="s">
        <v>21</v>
      </c>
      <c r="V2622" s="1" t="s">
        <v>1917</v>
      </c>
      <c r="W2622" s="1">
        <v>13.352510000000001</v>
      </c>
      <c r="X2622" s="1">
        <v>-84.178510000000003</v>
      </c>
    </row>
    <row r="2623" spans="1:24">
      <c r="A2623" s="1">
        <v>2622</v>
      </c>
      <c r="B2623" s="1" t="s">
        <v>1918</v>
      </c>
      <c r="C2623" s="1" t="s">
        <v>1080</v>
      </c>
      <c r="D2623" s="1">
        <v>13.35262</v>
      </c>
      <c r="E2623" s="1">
        <v>-84.433639999999997</v>
      </c>
      <c r="F2623" s="1" t="s">
        <v>3822</v>
      </c>
      <c r="G2623" s="1">
        <v>5</v>
      </c>
      <c r="H2623" s="1" t="s">
        <v>24</v>
      </c>
      <c r="I2623" s="1" t="s">
        <v>22</v>
      </c>
      <c r="J2623" s="1">
        <v>2005</v>
      </c>
      <c r="K2623" s="1" t="s">
        <v>1228</v>
      </c>
      <c r="L2623" s="1" t="s">
        <v>24</v>
      </c>
      <c r="M2623" s="1" t="s">
        <v>3822</v>
      </c>
      <c r="N2623" s="1">
        <v>5</v>
      </c>
      <c r="O2623" s="1" t="s">
        <v>21</v>
      </c>
      <c r="P2623" s="1" t="s">
        <v>25</v>
      </c>
      <c r="Q2623" s="1">
        <v>2016</v>
      </c>
      <c r="R2623" s="1" t="s">
        <v>1658</v>
      </c>
      <c r="S2623" s="1" t="s">
        <v>21</v>
      </c>
      <c r="V2623" s="1" t="s">
        <v>1918</v>
      </c>
      <c r="W2623" s="1">
        <v>13.35262</v>
      </c>
      <c r="X2623" s="1">
        <v>-84.433639999999997</v>
      </c>
    </row>
    <row r="2624" spans="1:24">
      <c r="A2624" s="1">
        <v>2623</v>
      </c>
      <c r="B2624" s="1" t="s">
        <v>1919</v>
      </c>
      <c r="C2624" s="1" t="s">
        <v>1080</v>
      </c>
      <c r="D2624" s="1">
        <v>13.3527</v>
      </c>
      <c r="E2624" s="1">
        <v>-84.688770000000005</v>
      </c>
      <c r="F2624" s="1" t="s">
        <v>3823</v>
      </c>
      <c r="G2624" s="1">
        <v>8</v>
      </c>
      <c r="H2624" s="1" t="s">
        <v>24</v>
      </c>
      <c r="I2624" s="1" t="s">
        <v>22</v>
      </c>
      <c r="J2624" s="1">
        <v>2005</v>
      </c>
      <c r="K2624" s="1" t="s">
        <v>1303</v>
      </c>
      <c r="L2624" s="1" t="s">
        <v>24</v>
      </c>
      <c r="M2624" s="1" t="s">
        <v>3822</v>
      </c>
      <c r="N2624" s="1">
        <v>6</v>
      </c>
      <c r="O2624" s="1" t="s">
        <v>21</v>
      </c>
      <c r="P2624" s="1" t="s">
        <v>25</v>
      </c>
      <c r="Q2624" s="1">
        <v>2016</v>
      </c>
      <c r="R2624" s="1" t="s">
        <v>1662</v>
      </c>
      <c r="S2624" s="1" t="s">
        <v>21</v>
      </c>
      <c r="V2624" s="1" t="s">
        <v>1919</v>
      </c>
      <c r="W2624" s="1">
        <v>13.3527</v>
      </c>
      <c r="X2624" s="1">
        <v>-84.688770000000005</v>
      </c>
    </row>
    <row r="2625" spans="1:25">
      <c r="A2625" s="1">
        <v>2624</v>
      </c>
      <c r="B2625" s="1" t="s">
        <v>1920</v>
      </c>
      <c r="C2625" s="1" t="s">
        <v>1080</v>
      </c>
      <c r="D2625" s="1">
        <v>13.35281</v>
      </c>
      <c r="E2625" s="1">
        <v>-84.943899999999999</v>
      </c>
      <c r="F2625" s="1" t="s">
        <v>54</v>
      </c>
      <c r="G2625" s="1">
        <v>1</v>
      </c>
      <c r="H2625" s="1" t="s">
        <v>21</v>
      </c>
      <c r="I2625" s="1" t="s">
        <v>22</v>
      </c>
      <c r="J2625" s="1">
        <v>2005</v>
      </c>
      <c r="K2625" s="1" t="s">
        <v>1303</v>
      </c>
      <c r="L2625" s="1" t="s">
        <v>24</v>
      </c>
      <c r="M2625" s="1" t="s">
        <v>54</v>
      </c>
      <c r="N2625" s="1">
        <v>2</v>
      </c>
      <c r="O2625" s="1" t="s">
        <v>21</v>
      </c>
      <c r="P2625" s="1" t="s">
        <v>25</v>
      </c>
      <c r="Q2625" s="1">
        <v>2016</v>
      </c>
      <c r="R2625" s="1" t="s">
        <v>1662</v>
      </c>
      <c r="S2625" s="1" t="s">
        <v>21</v>
      </c>
      <c r="V2625" s="1" t="s">
        <v>1920</v>
      </c>
      <c r="W2625" s="1">
        <v>13.35281</v>
      </c>
      <c r="X2625" s="1">
        <v>-84.943899999999999</v>
      </c>
    </row>
    <row r="2626" spans="1:25">
      <c r="A2626" s="1">
        <v>2625</v>
      </c>
      <c r="B2626" s="1" t="s">
        <v>1921</v>
      </c>
      <c r="C2626" s="1" t="s">
        <v>1080</v>
      </c>
      <c r="D2626" s="1">
        <v>13.35289</v>
      </c>
      <c r="E2626" s="1">
        <v>-85.199029999999993</v>
      </c>
      <c r="F2626" s="1" t="s">
        <v>3822</v>
      </c>
      <c r="G2626" s="1">
        <v>6</v>
      </c>
      <c r="H2626" s="1" t="s">
        <v>21</v>
      </c>
      <c r="I2626" s="1" t="s">
        <v>22</v>
      </c>
      <c r="J2626" s="1">
        <v>2003</v>
      </c>
      <c r="K2626" s="1" t="s">
        <v>1209</v>
      </c>
      <c r="L2626" s="1" t="s">
        <v>24</v>
      </c>
      <c r="M2626" s="1" t="s">
        <v>54</v>
      </c>
      <c r="N2626" s="1">
        <v>2</v>
      </c>
      <c r="O2626" s="1" t="s">
        <v>21</v>
      </c>
      <c r="P2626" s="1" t="s">
        <v>25</v>
      </c>
      <c r="Q2626" s="1">
        <v>2016</v>
      </c>
      <c r="R2626" s="1" t="s">
        <v>1683</v>
      </c>
      <c r="S2626" s="1" t="s">
        <v>21</v>
      </c>
      <c r="V2626" s="1" t="s">
        <v>1921</v>
      </c>
      <c r="W2626" s="1">
        <v>13.35289</v>
      </c>
      <c r="X2626" s="1">
        <v>-85.199029999999993</v>
      </c>
    </row>
    <row r="2627" spans="1:25">
      <c r="A2627" s="1">
        <v>2626</v>
      </c>
      <c r="B2627" s="1" t="s">
        <v>1922</v>
      </c>
      <c r="C2627" s="1" t="s">
        <v>1080</v>
      </c>
      <c r="D2627" s="1">
        <v>13.35295</v>
      </c>
      <c r="E2627" s="1">
        <v>-85.369119999999995</v>
      </c>
      <c r="F2627" s="1" t="s">
        <v>3823</v>
      </c>
      <c r="G2627" s="1">
        <v>9</v>
      </c>
      <c r="H2627" s="1" t="s">
        <v>21</v>
      </c>
      <c r="I2627" s="1" t="s">
        <v>22</v>
      </c>
      <c r="J2627" s="1">
        <v>2003</v>
      </c>
      <c r="K2627" s="1" t="s">
        <v>1209</v>
      </c>
      <c r="L2627" s="1" t="s">
        <v>24</v>
      </c>
      <c r="M2627" s="1" t="s">
        <v>690</v>
      </c>
      <c r="O2627" s="1" t="s">
        <v>21</v>
      </c>
      <c r="P2627" s="1" t="s">
        <v>25</v>
      </c>
      <c r="Q2627" s="1">
        <v>2016</v>
      </c>
      <c r="R2627" s="1" t="s">
        <v>1923</v>
      </c>
      <c r="S2627" s="1" t="s">
        <v>21</v>
      </c>
      <c r="V2627" s="1" t="s">
        <v>1922</v>
      </c>
      <c r="W2627" s="1">
        <v>13.35295</v>
      </c>
      <c r="X2627" s="1">
        <v>-85.369119999999995</v>
      </c>
    </row>
    <row r="2628" spans="1:25">
      <c r="A2628" s="1">
        <v>2627</v>
      </c>
      <c r="B2628" s="1" t="s">
        <v>1924</v>
      </c>
      <c r="C2628" s="1" t="s">
        <v>1080</v>
      </c>
      <c r="D2628" s="1">
        <v>13.267390000000001</v>
      </c>
      <c r="E2628" s="1">
        <v>-83.754429999999999</v>
      </c>
      <c r="F2628" s="1" t="s">
        <v>3823</v>
      </c>
      <c r="G2628" s="1">
        <v>9</v>
      </c>
      <c r="H2628" s="1" t="s">
        <v>21</v>
      </c>
      <c r="I2628" s="1" t="s">
        <v>22</v>
      </c>
      <c r="J2628" s="1">
        <v>2005</v>
      </c>
      <c r="K2628" s="1" t="s">
        <v>1202</v>
      </c>
      <c r="L2628" s="1" t="s">
        <v>24</v>
      </c>
      <c r="M2628" s="1" t="s">
        <v>3823</v>
      </c>
      <c r="N2628" s="1">
        <v>7</v>
      </c>
      <c r="O2628" s="1" t="s">
        <v>21</v>
      </c>
      <c r="P2628" s="1" t="s">
        <v>25</v>
      </c>
      <c r="Q2628" s="1">
        <v>2015</v>
      </c>
      <c r="R2628" s="1" t="s">
        <v>1651</v>
      </c>
      <c r="S2628" s="1" t="s">
        <v>21</v>
      </c>
      <c r="V2628" s="1" t="s">
        <v>1924</v>
      </c>
      <c r="W2628" s="1">
        <v>13.267390000000001</v>
      </c>
      <c r="X2628" s="1">
        <v>-83.754429999999999</v>
      </c>
    </row>
    <row r="2629" spans="1:25">
      <c r="A2629" s="1">
        <v>2628</v>
      </c>
      <c r="B2629" s="1" t="s">
        <v>1925</v>
      </c>
      <c r="C2629" s="1" t="s">
        <v>1080</v>
      </c>
      <c r="D2629" s="1">
        <v>11.56786</v>
      </c>
      <c r="E2629" s="1">
        <v>-84.520229999999998</v>
      </c>
      <c r="F2629" s="1" t="s">
        <v>3822</v>
      </c>
      <c r="G2629" s="1">
        <v>5</v>
      </c>
      <c r="H2629" s="1" t="s">
        <v>21</v>
      </c>
      <c r="I2629" s="1" t="s">
        <v>22</v>
      </c>
      <c r="J2629" s="1">
        <v>2005</v>
      </c>
      <c r="K2629" s="1" t="s">
        <v>1199</v>
      </c>
      <c r="L2629" s="1" t="s">
        <v>24</v>
      </c>
      <c r="M2629" s="1" t="s">
        <v>223</v>
      </c>
      <c r="O2629" s="1" t="s">
        <v>21</v>
      </c>
      <c r="P2629" s="1" t="s">
        <v>25</v>
      </c>
      <c r="Q2629" s="1">
        <v>2016</v>
      </c>
      <c r="R2629" s="1" t="s">
        <v>1283</v>
      </c>
      <c r="S2629" s="1" t="s">
        <v>21</v>
      </c>
      <c r="V2629" s="1" t="s">
        <v>1925</v>
      </c>
      <c r="W2629" s="1">
        <v>11.56786</v>
      </c>
      <c r="X2629" s="1">
        <v>-84.520229999999998</v>
      </c>
      <c r="Y2629" s="1" t="s">
        <v>3874</v>
      </c>
    </row>
    <row r="2630" spans="1:25">
      <c r="A2630" s="1">
        <v>2629</v>
      </c>
      <c r="B2630" s="1" t="s">
        <v>1926</v>
      </c>
      <c r="C2630" s="1" t="s">
        <v>1080</v>
      </c>
      <c r="D2630" s="1">
        <v>13.267469999999999</v>
      </c>
      <c r="E2630" s="1">
        <v>-84.009460000000004</v>
      </c>
      <c r="F2630" s="1" t="s">
        <v>3823</v>
      </c>
      <c r="G2630" s="1">
        <v>9</v>
      </c>
      <c r="H2630" s="1" t="s">
        <v>21</v>
      </c>
      <c r="I2630" s="1" t="s">
        <v>22</v>
      </c>
      <c r="J2630" s="1">
        <v>2005</v>
      </c>
      <c r="K2630" s="1" t="s">
        <v>1202</v>
      </c>
      <c r="L2630" s="1" t="s">
        <v>24</v>
      </c>
      <c r="M2630" s="1" t="s">
        <v>3823</v>
      </c>
      <c r="N2630" s="1">
        <v>7</v>
      </c>
      <c r="O2630" s="1" t="s">
        <v>21</v>
      </c>
      <c r="P2630" s="1" t="s">
        <v>25</v>
      </c>
      <c r="Q2630" s="1">
        <v>2016</v>
      </c>
      <c r="R2630" s="1" t="s">
        <v>1653</v>
      </c>
      <c r="S2630" s="1" t="s">
        <v>21</v>
      </c>
      <c r="V2630" s="1" t="s">
        <v>1926</v>
      </c>
      <c r="W2630" s="1">
        <v>13.267469999999999</v>
      </c>
      <c r="X2630" s="1">
        <v>-84.009460000000004</v>
      </c>
    </row>
    <row r="2631" spans="1:25">
      <c r="A2631" s="1">
        <v>2630</v>
      </c>
      <c r="B2631" s="1" t="s">
        <v>1927</v>
      </c>
      <c r="C2631" s="1" t="s">
        <v>1080</v>
      </c>
      <c r="D2631" s="1">
        <v>13.267580000000001</v>
      </c>
      <c r="E2631" s="1">
        <v>-84.264499999999998</v>
      </c>
      <c r="F2631" s="1" t="s">
        <v>3823</v>
      </c>
      <c r="G2631" s="1">
        <v>9</v>
      </c>
      <c r="H2631" s="1" t="s">
        <v>21</v>
      </c>
      <c r="I2631" s="1" t="s">
        <v>22</v>
      </c>
      <c r="J2631" s="1">
        <v>2005</v>
      </c>
      <c r="K2631" s="1" t="s">
        <v>1202</v>
      </c>
      <c r="L2631" s="1" t="s">
        <v>24</v>
      </c>
      <c r="M2631" s="1" t="s">
        <v>3823</v>
      </c>
      <c r="N2631" s="1">
        <v>8</v>
      </c>
      <c r="O2631" s="1" t="s">
        <v>21</v>
      </c>
      <c r="P2631" s="1" t="s">
        <v>25</v>
      </c>
      <c r="Q2631" s="1">
        <v>2016</v>
      </c>
      <c r="R2631" s="1" t="s">
        <v>1656</v>
      </c>
      <c r="S2631" s="1" t="s">
        <v>21</v>
      </c>
      <c r="V2631" s="1" t="s">
        <v>1927</v>
      </c>
      <c r="W2631" s="1">
        <v>13.267580000000001</v>
      </c>
      <c r="X2631" s="1">
        <v>-84.264499999999998</v>
      </c>
    </row>
    <row r="2632" spans="1:25">
      <c r="A2632" s="1">
        <v>2631</v>
      </c>
      <c r="B2632" s="1" t="s">
        <v>1928</v>
      </c>
      <c r="C2632" s="1" t="s">
        <v>1080</v>
      </c>
      <c r="D2632" s="1">
        <v>13.267659999999999</v>
      </c>
      <c r="E2632" s="1">
        <v>-84.519540000000006</v>
      </c>
      <c r="F2632" s="1" t="s">
        <v>223</v>
      </c>
      <c r="H2632" s="1" t="s">
        <v>21</v>
      </c>
      <c r="I2632" s="1" t="s">
        <v>22</v>
      </c>
      <c r="J2632" s="1">
        <v>2005</v>
      </c>
      <c r="K2632" s="1" t="s">
        <v>1303</v>
      </c>
      <c r="L2632" s="1" t="s">
        <v>24</v>
      </c>
      <c r="M2632" s="1" t="s">
        <v>54</v>
      </c>
      <c r="N2632" s="1">
        <v>2</v>
      </c>
      <c r="O2632" s="1" t="s">
        <v>21</v>
      </c>
      <c r="P2632" s="1" t="s">
        <v>25</v>
      </c>
      <c r="Q2632" s="1">
        <v>2016</v>
      </c>
      <c r="R2632" s="1" t="s">
        <v>1658</v>
      </c>
      <c r="S2632" s="1" t="s">
        <v>21</v>
      </c>
      <c r="V2632" s="1" t="s">
        <v>1928</v>
      </c>
      <c r="W2632" s="1">
        <v>13.267659999999999</v>
      </c>
      <c r="X2632" s="1">
        <v>-84.519540000000006</v>
      </c>
      <c r="Y2632" s="1" t="s">
        <v>3874</v>
      </c>
    </row>
    <row r="2633" spans="1:25">
      <c r="A2633" s="1">
        <v>2632</v>
      </c>
      <c r="B2633" s="1" t="s">
        <v>1929</v>
      </c>
      <c r="C2633" s="1" t="s">
        <v>1080</v>
      </c>
      <c r="D2633" s="1">
        <v>13.267770000000001</v>
      </c>
      <c r="E2633" s="1">
        <v>-84.77458</v>
      </c>
      <c r="F2633" s="1" t="s">
        <v>3822</v>
      </c>
      <c r="G2633" s="1">
        <v>6</v>
      </c>
      <c r="H2633" s="1" t="s">
        <v>21</v>
      </c>
      <c r="I2633" s="1" t="s">
        <v>22</v>
      </c>
      <c r="J2633" s="1">
        <v>2005</v>
      </c>
      <c r="K2633" s="1" t="s">
        <v>1303</v>
      </c>
      <c r="L2633" s="1" t="s">
        <v>24</v>
      </c>
      <c r="M2633" s="1" t="s">
        <v>3822</v>
      </c>
      <c r="N2633" s="1">
        <v>4</v>
      </c>
      <c r="O2633" s="1" t="s">
        <v>21</v>
      </c>
      <c r="P2633" s="1" t="s">
        <v>25</v>
      </c>
      <c r="Q2633" s="1">
        <v>2016</v>
      </c>
      <c r="R2633" s="1" t="s">
        <v>1662</v>
      </c>
      <c r="S2633" s="1" t="s">
        <v>21</v>
      </c>
      <c r="V2633" s="1" t="s">
        <v>1929</v>
      </c>
      <c r="W2633" s="1">
        <v>13.267770000000001</v>
      </c>
      <c r="X2633" s="1">
        <v>-84.77458</v>
      </c>
    </row>
    <row r="2634" spans="1:25">
      <c r="A2634" s="1">
        <v>2633</v>
      </c>
      <c r="B2634" s="1" t="s">
        <v>1930</v>
      </c>
      <c r="C2634" s="1" t="s">
        <v>1080</v>
      </c>
      <c r="D2634" s="1">
        <v>12.502079999999999</v>
      </c>
      <c r="E2634" s="1">
        <v>-83.966149999999999</v>
      </c>
      <c r="F2634" s="1" t="s">
        <v>3822</v>
      </c>
      <c r="G2634" s="1">
        <v>5</v>
      </c>
      <c r="H2634" s="1" t="s">
        <v>21</v>
      </c>
      <c r="I2634" s="1" t="s">
        <v>22</v>
      </c>
      <c r="J2634" s="1">
        <v>2005</v>
      </c>
      <c r="K2634" s="1" t="s">
        <v>1202</v>
      </c>
      <c r="L2634" s="1" t="s">
        <v>24</v>
      </c>
      <c r="M2634" s="1" t="s">
        <v>3822</v>
      </c>
      <c r="N2634" s="1">
        <v>5</v>
      </c>
      <c r="O2634" s="1" t="s">
        <v>21</v>
      </c>
      <c r="P2634" s="1" t="s">
        <v>1091</v>
      </c>
      <c r="Q2634" s="1">
        <v>2014</v>
      </c>
      <c r="S2634" s="1" t="s">
        <v>24</v>
      </c>
      <c r="V2634" s="1" t="s">
        <v>1930</v>
      </c>
      <c r="W2634" s="1">
        <v>12.502079999999999</v>
      </c>
      <c r="X2634" s="1">
        <v>-83.966149999999999</v>
      </c>
    </row>
    <row r="2635" spans="1:25">
      <c r="A2635" s="1">
        <v>2634</v>
      </c>
      <c r="B2635" s="1" t="s">
        <v>1931</v>
      </c>
      <c r="C2635" s="1" t="s">
        <v>1080</v>
      </c>
      <c r="D2635" s="1">
        <v>13.26784</v>
      </c>
      <c r="E2635" s="1">
        <v>-85.029629999999997</v>
      </c>
      <c r="F2635" s="1" t="s">
        <v>3822</v>
      </c>
      <c r="G2635" s="1">
        <v>6</v>
      </c>
      <c r="H2635" s="1" t="s">
        <v>21</v>
      </c>
      <c r="I2635" s="1" t="s">
        <v>22</v>
      </c>
      <c r="J2635" s="1">
        <v>2003</v>
      </c>
      <c r="K2635" s="1" t="s">
        <v>1209</v>
      </c>
      <c r="L2635" s="1" t="s">
        <v>24</v>
      </c>
      <c r="M2635" s="1" t="s">
        <v>3822</v>
      </c>
      <c r="N2635" s="1">
        <v>4</v>
      </c>
      <c r="O2635" s="1" t="s">
        <v>21</v>
      </c>
      <c r="P2635" s="1" t="s">
        <v>25</v>
      </c>
      <c r="Q2635" s="1">
        <v>2016</v>
      </c>
      <c r="R2635" s="1" t="s">
        <v>1932</v>
      </c>
      <c r="S2635" s="1" t="s">
        <v>21</v>
      </c>
      <c r="V2635" s="1" t="s">
        <v>1931</v>
      </c>
      <c r="W2635" s="1">
        <v>13.26784</v>
      </c>
      <c r="X2635" s="1">
        <v>-85.029629999999997</v>
      </c>
    </row>
    <row r="2636" spans="1:25">
      <c r="A2636" s="1">
        <v>2635</v>
      </c>
      <c r="B2636" s="1" t="s">
        <v>1933</v>
      </c>
      <c r="C2636" s="1" t="s">
        <v>1080</v>
      </c>
      <c r="D2636" s="1">
        <v>13.267950000000001</v>
      </c>
      <c r="E2636" s="1">
        <v>-85.284670000000006</v>
      </c>
      <c r="F2636" s="1" t="s">
        <v>54</v>
      </c>
      <c r="G2636" s="1">
        <v>2</v>
      </c>
      <c r="H2636" s="1" t="s">
        <v>21</v>
      </c>
      <c r="I2636" s="1" t="s">
        <v>22</v>
      </c>
      <c r="J2636" s="1">
        <v>2003</v>
      </c>
      <c r="K2636" s="1" t="s">
        <v>1209</v>
      </c>
      <c r="L2636" s="1" t="s">
        <v>24</v>
      </c>
      <c r="M2636" s="1" t="s">
        <v>54</v>
      </c>
      <c r="N2636" s="1">
        <v>1</v>
      </c>
      <c r="O2636" s="1" t="s">
        <v>21</v>
      </c>
      <c r="P2636" s="1" t="s">
        <v>25</v>
      </c>
      <c r="Q2636" s="1">
        <v>2016</v>
      </c>
      <c r="R2636" s="1" t="s">
        <v>1923</v>
      </c>
      <c r="S2636" s="1" t="s">
        <v>21</v>
      </c>
      <c r="V2636" s="1" t="s">
        <v>1933</v>
      </c>
      <c r="W2636" s="1">
        <v>13.267950000000001</v>
      </c>
      <c r="X2636" s="1">
        <v>-85.284670000000006</v>
      </c>
    </row>
    <row r="2637" spans="1:25">
      <c r="A2637" s="1">
        <v>2636</v>
      </c>
      <c r="B2637" s="1" t="s">
        <v>1934</v>
      </c>
      <c r="C2637" s="1" t="s">
        <v>1080</v>
      </c>
      <c r="D2637" s="1">
        <v>13.18239</v>
      </c>
      <c r="E2637" s="1">
        <v>-83.753349999999998</v>
      </c>
      <c r="F2637" s="1" t="s">
        <v>3822</v>
      </c>
      <c r="G2637" s="1">
        <v>4</v>
      </c>
      <c r="H2637" s="1" t="s">
        <v>21</v>
      </c>
      <c r="I2637" s="1" t="s">
        <v>22</v>
      </c>
      <c r="J2637" s="1">
        <v>2005</v>
      </c>
      <c r="K2637" s="1" t="s">
        <v>1202</v>
      </c>
      <c r="L2637" s="1" t="s">
        <v>24</v>
      </c>
      <c r="M2637" s="1" t="s">
        <v>3822</v>
      </c>
      <c r="N2637" s="1">
        <v>4</v>
      </c>
      <c r="O2637" s="1" t="s">
        <v>21</v>
      </c>
      <c r="P2637" s="1" t="s">
        <v>25</v>
      </c>
      <c r="Q2637" s="1">
        <v>2016</v>
      </c>
      <c r="R2637" s="1" t="s">
        <v>1203</v>
      </c>
      <c r="S2637" s="1" t="s">
        <v>21</v>
      </c>
      <c r="V2637" s="1" t="s">
        <v>1934</v>
      </c>
      <c r="W2637" s="1">
        <v>13.18239</v>
      </c>
      <c r="X2637" s="1">
        <v>-83.753349999999998</v>
      </c>
    </row>
    <row r="2638" spans="1:25">
      <c r="A2638" s="1">
        <v>2637</v>
      </c>
      <c r="B2638" s="1" t="s">
        <v>1935</v>
      </c>
      <c r="C2638" s="1" t="s">
        <v>1080</v>
      </c>
      <c r="D2638" s="1">
        <v>13.182449999999999</v>
      </c>
      <c r="E2638" s="1">
        <v>-83.923429999999996</v>
      </c>
      <c r="F2638" s="1" t="s">
        <v>3823</v>
      </c>
      <c r="G2638" s="1">
        <v>7</v>
      </c>
      <c r="H2638" s="1" t="s">
        <v>21</v>
      </c>
      <c r="I2638" s="1" t="s">
        <v>22</v>
      </c>
      <c r="J2638" s="1">
        <v>2005</v>
      </c>
      <c r="K2638" s="1" t="s">
        <v>1202</v>
      </c>
      <c r="L2638" s="1" t="s">
        <v>24</v>
      </c>
      <c r="M2638" s="1" t="s">
        <v>223</v>
      </c>
      <c r="O2638" s="1" t="s">
        <v>21</v>
      </c>
      <c r="P2638" s="1" t="s">
        <v>25</v>
      </c>
      <c r="Q2638" s="1">
        <v>2016</v>
      </c>
      <c r="R2638" s="1" t="s">
        <v>1936</v>
      </c>
      <c r="S2638" s="1" t="s">
        <v>21</v>
      </c>
      <c r="V2638" s="1" t="s">
        <v>1935</v>
      </c>
      <c r="W2638" s="1">
        <v>13.182449999999999</v>
      </c>
      <c r="X2638" s="1">
        <v>-83.923429999999996</v>
      </c>
      <c r="Y2638" s="1" t="s">
        <v>3874</v>
      </c>
    </row>
    <row r="2639" spans="1:25">
      <c r="A2639" s="1">
        <v>2638</v>
      </c>
      <c r="B2639" s="1" t="s">
        <v>1937</v>
      </c>
      <c r="C2639" s="1" t="s">
        <v>1080</v>
      </c>
      <c r="D2639" s="1">
        <v>13.18253</v>
      </c>
      <c r="E2639" s="1">
        <v>-84.178560000000004</v>
      </c>
      <c r="F2639" s="1" t="s">
        <v>3823</v>
      </c>
      <c r="G2639" s="1">
        <v>9</v>
      </c>
      <c r="H2639" s="1" t="s">
        <v>21</v>
      </c>
      <c r="I2639" s="1" t="s">
        <v>22</v>
      </c>
      <c r="J2639" s="1">
        <v>2005</v>
      </c>
      <c r="K2639" s="1" t="s">
        <v>1202</v>
      </c>
      <c r="L2639" s="1" t="s">
        <v>24</v>
      </c>
      <c r="M2639" s="1" t="s">
        <v>3822</v>
      </c>
      <c r="N2639" s="1">
        <v>4</v>
      </c>
      <c r="O2639" s="1" t="s">
        <v>21</v>
      </c>
      <c r="P2639" s="1" t="s">
        <v>1084</v>
      </c>
      <c r="Q2639" s="1">
        <v>2017</v>
      </c>
      <c r="S2639" s="1" t="s">
        <v>21</v>
      </c>
      <c r="V2639" s="1" t="s">
        <v>1937</v>
      </c>
      <c r="W2639" s="1">
        <v>13.18253</v>
      </c>
      <c r="X2639" s="1">
        <v>-84.178560000000004</v>
      </c>
    </row>
    <row r="2640" spans="1:25">
      <c r="A2640" s="1">
        <v>2639</v>
      </c>
      <c r="B2640" s="1" t="s">
        <v>1938</v>
      </c>
      <c r="C2640" s="1" t="s">
        <v>1080</v>
      </c>
      <c r="D2640" s="1">
        <v>13.182639999999999</v>
      </c>
      <c r="E2640" s="1">
        <v>-84.433679999999995</v>
      </c>
      <c r="F2640" s="1" t="s">
        <v>54</v>
      </c>
      <c r="G2640" s="1">
        <v>2</v>
      </c>
      <c r="H2640" s="1" t="s">
        <v>21</v>
      </c>
      <c r="I2640" s="1" t="s">
        <v>22</v>
      </c>
      <c r="J2640" s="1">
        <v>2005</v>
      </c>
      <c r="K2640" s="1" t="s">
        <v>1303</v>
      </c>
      <c r="L2640" s="1" t="s">
        <v>24</v>
      </c>
      <c r="M2640" s="1" t="s">
        <v>54</v>
      </c>
      <c r="N2640" s="1">
        <v>1</v>
      </c>
      <c r="O2640" s="1" t="s">
        <v>21</v>
      </c>
      <c r="P2640" s="1" t="s">
        <v>25</v>
      </c>
      <c r="Q2640" s="1">
        <v>2015</v>
      </c>
      <c r="R2640" s="1" t="s">
        <v>1939</v>
      </c>
      <c r="S2640" s="1" t="s">
        <v>21</v>
      </c>
      <c r="V2640" s="1" t="s">
        <v>1938</v>
      </c>
      <c r="W2640" s="1">
        <v>13.182639999999999</v>
      </c>
      <c r="X2640" s="1">
        <v>-84.433679999999995</v>
      </c>
    </row>
    <row r="2641" spans="1:24">
      <c r="A2641" s="1">
        <v>2640</v>
      </c>
      <c r="B2641" s="1" t="s">
        <v>1940</v>
      </c>
      <c r="C2641" s="1" t="s">
        <v>1080</v>
      </c>
      <c r="D2641" s="1">
        <v>13.18272</v>
      </c>
      <c r="E2641" s="1">
        <v>-84.688810000000004</v>
      </c>
      <c r="F2641" s="1" t="s">
        <v>3822</v>
      </c>
      <c r="G2641" s="1">
        <v>5</v>
      </c>
      <c r="H2641" s="1" t="s">
        <v>21</v>
      </c>
      <c r="I2641" s="1" t="s">
        <v>22</v>
      </c>
      <c r="J2641" s="1">
        <v>2005</v>
      </c>
      <c r="K2641" s="1" t="s">
        <v>1303</v>
      </c>
      <c r="L2641" s="1" t="s">
        <v>24</v>
      </c>
      <c r="M2641" s="1" t="s">
        <v>54</v>
      </c>
      <c r="N2641" s="1">
        <v>1</v>
      </c>
      <c r="O2641" s="1" t="s">
        <v>21</v>
      </c>
      <c r="P2641" s="1" t="s">
        <v>25</v>
      </c>
      <c r="Q2641" s="1">
        <v>2015</v>
      </c>
      <c r="R2641" s="1" t="s">
        <v>1718</v>
      </c>
      <c r="S2641" s="1" t="s">
        <v>21</v>
      </c>
      <c r="V2641" s="1" t="s">
        <v>1940</v>
      </c>
      <c r="W2641" s="1">
        <v>13.18272</v>
      </c>
      <c r="X2641" s="1">
        <v>-84.688810000000004</v>
      </c>
    </row>
    <row r="2642" spans="1:24">
      <c r="A2642" s="1">
        <v>2641</v>
      </c>
      <c r="B2642" s="1" t="s">
        <v>1941</v>
      </c>
      <c r="C2642" s="1" t="s">
        <v>1080</v>
      </c>
      <c r="D2642" s="1">
        <v>13.182829999999999</v>
      </c>
      <c r="E2642" s="1">
        <v>-84.943939999999998</v>
      </c>
      <c r="F2642" s="1" t="s">
        <v>3822</v>
      </c>
      <c r="G2642" s="1">
        <v>4</v>
      </c>
      <c r="H2642" s="1" t="s">
        <v>21</v>
      </c>
      <c r="I2642" s="1" t="s">
        <v>22</v>
      </c>
      <c r="J2642" s="1">
        <v>2005</v>
      </c>
      <c r="K2642" s="1" t="s">
        <v>1303</v>
      </c>
      <c r="L2642" s="1" t="s">
        <v>24</v>
      </c>
      <c r="M2642" s="1" t="s">
        <v>54</v>
      </c>
      <c r="N2642" s="1">
        <v>2</v>
      </c>
      <c r="O2642" s="1" t="s">
        <v>21</v>
      </c>
      <c r="P2642" s="1" t="s">
        <v>25</v>
      </c>
      <c r="Q2642" s="1">
        <v>2016</v>
      </c>
      <c r="R2642" s="1" t="s">
        <v>1225</v>
      </c>
      <c r="S2642" s="1" t="s">
        <v>21</v>
      </c>
      <c r="V2642" s="1" t="s">
        <v>1941</v>
      </c>
      <c r="W2642" s="1">
        <v>13.182829999999999</v>
      </c>
      <c r="X2642" s="1">
        <v>-84.943939999999998</v>
      </c>
    </row>
    <row r="2643" spans="1:24">
      <c r="A2643" s="1">
        <v>2642</v>
      </c>
      <c r="B2643" s="1" t="s">
        <v>1942</v>
      </c>
      <c r="C2643" s="1" t="s">
        <v>1080</v>
      </c>
      <c r="D2643" s="1">
        <v>13.09737</v>
      </c>
      <c r="E2643" s="1">
        <v>-83.669449999999998</v>
      </c>
      <c r="F2643" s="1" t="s">
        <v>3823</v>
      </c>
      <c r="G2643" s="1">
        <v>8</v>
      </c>
      <c r="H2643" s="1" t="s">
        <v>21</v>
      </c>
      <c r="I2643" s="1" t="s">
        <v>22</v>
      </c>
      <c r="J2643" s="1">
        <v>2005</v>
      </c>
      <c r="K2643" s="1" t="s">
        <v>1202</v>
      </c>
      <c r="L2643" s="1" t="s">
        <v>24</v>
      </c>
      <c r="M2643" s="1" t="s">
        <v>3822</v>
      </c>
      <c r="N2643" s="1">
        <v>5</v>
      </c>
      <c r="O2643" s="1" t="s">
        <v>21</v>
      </c>
      <c r="P2643" s="1" t="s">
        <v>1084</v>
      </c>
      <c r="Q2643" s="1">
        <v>2017</v>
      </c>
      <c r="S2643" s="1" t="s">
        <v>21</v>
      </c>
      <c r="V2643" s="1" t="s">
        <v>1942</v>
      </c>
      <c r="W2643" s="1">
        <v>13.09737</v>
      </c>
      <c r="X2643" s="1">
        <v>-83.669449999999998</v>
      </c>
    </row>
    <row r="2644" spans="1:24">
      <c r="A2644" s="1">
        <v>2643</v>
      </c>
      <c r="B2644" s="1" t="s">
        <v>1943</v>
      </c>
      <c r="C2644" s="1" t="s">
        <v>1080</v>
      </c>
      <c r="D2644" s="1">
        <v>13.097479999999999</v>
      </c>
      <c r="E2644" s="1">
        <v>-83.924490000000006</v>
      </c>
      <c r="F2644" s="1" t="s">
        <v>3823</v>
      </c>
      <c r="G2644" s="1">
        <v>7</v>
      </c>
      <c r="H2644" s="1" t="s">
        <v>21</v>
      </c>
      <c r="I2644" s="1" t="s">
        <v>22</v>
      </c>
      <c r="J2644" s="1">
        <v>2005</v>
      </c>
      <c r="K2644" s="1" t="s">
        <v>1202</v>
      </c>
      <c r="L2644" s="1" t="s">
        <v>24</v>
      </c>
      <c r="M2644" s="1" t="s">
        <v>3822</v>
      </c>
      <c r="N2644" s="1">
        <v>5</v>
      </c>
      <c r="O2644" s="1" t="s">
        <v>21</v>
      </c>
      <c r="P2644" s="1" t="s">
        <v>1084</v>
      </c>
      <c r="Q2644" s="1">
        <v>2017</v>
      </c>
      <c r="S2644" s="1" t="s">
        <v>21</v>
      </c>
      <c r="V2644" s="1" t="s">
        <v>1943</v>
      </c>
      <c r="W2644" s="1">
        <v>13.097479999999999</v>
      </c>
      <c r="X2644" s="1">
        <v>-83.924490000000006</v>
      </c>
    </row>
    <row r="2645" spans="1:24">
      <c r="A2645" s="1">
        <v>2644</v>
      </c>
      <c r="B2645" s="1" t="s">
        <v>1944</v>
      </c>
      <c r="C2645" s="1" t="s">
        <v>1080</v>
      </c>
      <c r="D2645" s="1">
        <v>13.09756</v>
      </c>
      <c r="E2645" s="1">
        <v>-84.17953</v>
      </c>
      <c r="F2645" s="1" t="s">
        <v>3822</v>
      </c>
      <c r="G2645" s="1">
        <v>3</v>
      </c>
      <c r="H2645" s="1" t="s">
        <v>21</v>
      </c>
      <c r="I2645" s="1" t="s">
        <v>22</v>
      </c>
      <c r="J2645" s="1">
        <v>2005</v>
      </c>
      <c r="K2645" s="1" t="s">
        <v>1202</v>
      </c>
      <c r="L2645" s="1" t="s">
        <v>24</v>
      </c>
      <c r="M2645" s="1" t="s">
        <v>54</v>
      </c>
      <c r="N2645" s="1">
        <v>2</v>
      </c>
      <c r="O2645" s="1" t="s">
        <v>21</v>
      </c>
      <c r="P2645" s="1" t="s">
        <v>1084</v>
      </c>
      <c r="Q2645" s="1">
        <v>2017</v>
      </c>
      <c r="S2645" s="1" t="s">
        <v>21</v>
      </c>
      <c r="V2645" s="1" t="s">
        <v>1944</v>
      </c>
      <c r="W2645" s="1">
        <v>13.09756</v>
      </c>
      <c r="X2645" s="1">
        <v>-84.17953</v>
      </c>
    </row>
    <row r="2646" spans="1:24">
      <c r="A2646" s="1">
        <v>2645</v>
      </c>
      <c r="B2646" s="1" t="s">
        <v>1945</v>
      </c>
      <c r="C2646" s="1" t="s">
        <v>1080</v>
      </c>
      <c r="D2646" s="1">
        <v>12.50306</v>
      </c>
      <c r="E2646" s="1">
        <v>-84.221260000000001</v>
      </c>
      <c r="F2646" s="1" t="s">
        <v>54</v>
      </c>
      <c r="G2646" s="1">
        <v>2</v>
      </c>
      <c r="H2646" s="1" t="s">
        <v>21</v>
      </c>
      <c r="I2646" s="1" t="s">
        <v>22</v>
      </c>
      <c r="J2646" s="1">
        <v>2005</v>
      </c>
      <c r="K2646" s="1" t="s">
        <v>1202</v>
      </c>
      <c r="L2646" s="1" t="s">
        <v>24</v>
      </c>
      <c r="M2646" s="1" t="s">
        <v>54</v>
      </c>
      <c r="N2646" s="1">
        <v>2</v>
      </c>
      <c r="O2646" s="1" t="s">
        <v>21</v>
      </c>
      <c r="P2646" s="1" t="s">
        <v>1084</v>
      </c>
      <c r="Q2646" s="1">
        <v>2017</v>
      </c>
      <c r="S2646" s="1" t="s">
        <v>21</v>
      </c>
      <c r="V2646" s="1" t="s">
        <v>1945</v>
      </c>
      <c r="W2646" s="1">
        <v>12.50306</v>
      </c>
      <c r="X2646" s="1">
        <v>-84.221260000000001</v>
      </c>
    </row>
    <row r="2647" spans="1:24">
      <c r="A2647" s="1">
        <v>2646</v>
      </c>
      <c r="B2647" s="1" t="s">
        <v>1946</v>
      </c>
      <c r="C2647" s="1" t="s">
        <v>1080</v>
      </c>
      <c r="D2647" s="1">
        <v>13.097659999999999</v>
      </c>
      <c r="E2647" s="1">
        <v>-84.434569999999994</v>
      </c>
      <c r="F2647" s="1" t="s">
        <v>3823</v>
      </c>
      <c r="G2647" s="1">
        <v>7</v>
      </c>
      <c r="H2647" s="1" t="s">
        <v>21</v>
      </c>
      <c r="I2647" s="1" t="s">
        <v>22</v>
      </c>
      <c r="J2647" s="1">
        <v>2005</v>
      </c>
      <c r="K2647" s="1" t="s">
        <v>1303</v>
      </c>
      <c r="L2647" s="1" t="s">
        <v>24</v>
      </c>
      <c r="M2647" s="1" t="s">
        <v>3822</v>
      </c>
      <c r="N2647" s="1">
        <v>3</v>
      </c>
      <c r="O2647" s="1" t="s">
        <v>21</v>
      </c>
      <c r="P2647" s="1" t="s">
        <v>25</v>
      </c>
      <c r="Q2647" s="1">
        <v>2015</v>
      </c>
      <c r="R2647" s="1" t="s">
        <v>1939</v>
      </c>
      <c r="S2647" s="1" t="s">
        <v>21</v>
      </c>
      <c r="V2647" s="1" t="s">
        <v>1946</v>
      </c>
      <c r="W2647" s="1">
        <v>13.097659999999999</v>
      </c>
      <c r="X2647" s="1">
        <v>-84.434569999999994</v>
      </c>
    </row>
    <row r="2648" spans="1:24">
      <c r="A2648" s="1">
        <v>2647</v>
      </c>
      <c r="B2648" s="1" t="s">
        <v>1947</v>
      </c>
      <c r="C2648" s="1" t="s">
        <v>1080</v>
      </c>
      <c r="D2648" s="1">
        <v>13.09774</v>
      </c>
      <c r="E2648" s="1">
        <v>-84.689610000000002</v>
      </c>
      <c r="F2648" s="1" t="s">
        <v>3822</v>
      </c>
      <c r="G2648" s="1">
        <v>5</v>
      </c>
      <c r="H2648" s="1" t="s">
        <v>21</v>
      </c>
      <c r="I2648" s="1" t="s">
        <v>22</v>
      </c>
      <c r="J2648" s="1">
        <v>2005</v>
      </c>
      <c r="K2648" s="1" t="s">
        <v>1303</v>
      </c>
      <c r="L2648" s="1" t="s">
        <v>24</v>
      </c>
      <c r="M2648" s="1" t="s">
        <v>3822</v>
      </c>
      <c r="N2648" s="1">
        <v>3</v>
      </c>
      <c r="O2648" s="1" t="s">
        <v>21</v>
      </c>
      <c r="P2648" s="1" t="s">
        <v>25</v>
      </c>
      <c r="Q2648" s="1">
        <v>2016</v>
      </c>
      <c r="R2648" s="1" t="s">
        <v>1706</v>
      </c>
      <c r="S2648" s="1" t="s">
        <v>21</v>
      </c>
      <c r="V2648" s="1" t="s">
        <v>1947</v>
      </c>
      <c r="W2648" s="1">
        <v>13.09774</v>
      </c>
      <c r="X2648" s="1">
        <v>-84.689610000000002</v>
      </c>
    </row>
    <row r="2649" spans="1:24">
      <c r="A2649" s="1">
        <v>2648</v>
      </c>
      <c r="B2649" s="1" t="s">
        <v>1948</v>
      </c>
      <c r="C2649" s="1" t="s">
        <v>1080</v>
      </c>
      <c r="D2649" s="1">
        <v>13.097849999999999</v>
      </c>
      <c r="E2649" s="1">
        <v>-84.944649999999996</v>
      </c>
      <c r="F2649" s="1" t="s">
        <v>54</v>
      </c>
      <c r="G2649" s="1">
        <v>2</v>
      </c>
      <c r="H2649" s="1" t="s">
        <v>21</v>
      </c>
      <c r="I2649" s="1" t="s">
        <v>22</v>
      </c>
      <c r="J2649" s="1">
        <v>2005</v>
      </c>
      <c r="K2649" s="1" t="s">
        <v>1303</v>
      </c>
      <c r="L2649" s="1" t="s">
        <v>24</v>
      </c>
      <c r="M2649" s="1" t="s">
        <v>54</v>
      </c>
      <c r="N2649" s="1">
        <v>1</v>
      </c>
      <c r="O2649" s="1" t="s">
        <v>21</v>
      </c>
      <c r="P2649" s="1" t="s">
        <v>25</v>
      </c>
      <c r="Q2649" s="1">
        <v>2016</v>
      </c>
      <c r="R2649" s="1" t="s">
        <v>1225</v>
      </c>
      <c r="S2649" s="1" t="s">
        <v>21</v>
      </c>
      <c r="V2649" s="1" t="s">
        <v>1948</v>
      </c>
      <c r="W2649" s="1">
        <v>13.097849999999999</v>
      </c>
      <c r="X2649" s="1">
        <v>-84.944649999999996</v>
      </c>
    </row>
    <row r="2650" spans="1:24">
      <c r="A2650" s="1">
        <v>2649</v>
      </c>
      <c r="B2650" s="1" t="s">
        <v>1949</v>
      </c>
      <c r="C2650" s="1" t="s">
        <v>1080</v>
      </c>
      <c r="D2650" s="1">
        <v>13.012409999999999</v>
      </c>
      <c r="E2650" s="1">
        <v>-83.753399999999999</v>
      </c>
      <c r="F2650" s="1" t="s">
        <v>3822</v>
      </c>
      <c r="G2650" s="1">
        <v>6</v>
      </c>
      <c r="H2650" s="1" t="s">
        <v>21</v>
      </c>
      <c r="I2650" s="1" t="s">
        <v>22</v>
      </c>
      <c r="J2650" s="1">
        <v>2005</v>
      </c>
      <c r="K2650" s="1" t="s">
        <v>1202</v>
      </c>
      <c r="L2650" s="1" t="s">
        <v>24</v>
      </c>
      <c r="M2650" s="1" t="s">
        <v>3822</v>
      </c>
      <c r="N2650" s="1">
        <v>4</v>
      </c>
      <c r="O2650" s="1" t="s">
        <v>24</v>
      </c>
      <c r="P2650" s="1" t="s">
        <v>1091</v>
      </c>
      <c r="Q2650" s="1">
        <v>2014</v>
      </c>
      <c r="S2650" s="1" t="s">
        <v>24</v>
      </c>
      <c r="V2650" s="1" t="s">
        <v>1949</v>
      </c>
      <c r="W2650" s="1">
        <v>13.012409999999999</v>
      </c>
      <c r="X2650" s="1">
        <v>-83.753399999999999</v>
      </c>
    </row>
    <row r="2651" spans="1:24">
      <c r="A2651" s="1">
        <v>2650</v>
      </c>
      <c r="B2651" s="1" t="s">
        <v>1950</v>
      </c>
      <c r="C2651" s="1" t="s">
        <v>1080</v>
      </c>
      <c r="D2651" s="1">
        <v>13.01249</v>
      </c>
      <c r="E2651" s="1">
        <v>-84.008520000000004</v>
      </c>
      <c r="F2651" s="1" t="s">
        <v>3822</v>
      </c>
      <c r="G2651" s="1">
        <v>5</v>
      </c>
      <c r="H2651" s="1" t="s">
        <v>21</v>
      </c>
      <c r="I2651" s="1" t="s">
        <v>22</v>
      </c>
      <c r="J2651" s="1">
        <v>2005</v>
      </c>
      <c r="K2651" s="1" t="s">
        <v>1202</v>
      </c>
      <c r="L2651" s="1" t="s">
        <v>24</v>
      </c>
      <c r="M2651" s="1" t="s">
        <v>54</v>
      </c>
      <c r="N2651" s="1">
        <v>2</v>
      </c>
      <c r="O2651" s="1" t="s">
        <v>21</v>
      </c>
      <c r="P2651" s="1" t="s">
        <v>25</v>
      </c>
      <c r="Q2651" s="1">
        <v>2015</v>
      </c>
      <c r="R2651" s="1" t="s">
        <v>1699</v>
      </c>
      <c r="S2651" s="1" t="s">
        <v>21</v>
      </c>
      <c r="V2651" s="1" t="s">
        <v>1950</v>
      </c>
      <c r="W2651" s="1">
        <v>13.01249</v>
      </c>
      <c r="X2651" s="1">
        <v>-84.008520000000004</v>
      </c>
    </row>
    <row r="2652" spans="1:24">
      <c r="A2652" s="1">
        <v>2651</v>
      </c>
      <c r="B2652" s="1" t="s">
        <v>1951</v>
      </c>
      <c r="C2652" s="1" t="s">
        <v>1080</v>
      </c>
      <c r="D2652" s="1">
        <v>13.01254</v>
      </c>
      <c r="E2652" s="1">
        <v>-84.093559999999997</v>
      </c>
      <c r="F2652" s="1" t="s">
        <v>3823</v>
      </c>
      <c r="G2652" s="1">
        <v>9</v>
      </c>
      <c r="H2652" s="1" t="s">
        <v>21</v>
      </c>
      <c r="I2652" s="1" t="s">
        <v>22</v>
      </c>
      <c r="J2652" s="1">
        <v>2005</v>
      </c>
      <c r="K2652" s="1" t="s">
        <v>1202</v>
      </c>
      <c r="L2652" s="1" t="s">
        <v>24</v>
      </c>
      <c r="M2652" s="1" t="s">
        <v>54</v>
      </c>
      <c r="N2652" s="1">
        <v>9</v>
      </c>
      <c r="O2652" s="1" t="s">
        <v>21</v>
      </c>
      <c r="P2652" s="1" t="s">
        <v>25</v>
      </c>
      <c r="Q2652" s="1">
        <v>2016</v>
      </c>
      <c r="R2652" s="1" t="s">
        <v>1699</v>
      </c>
      <c r="S2652" s="1" t="s">
        <v>21</v>
      </c>
      <c r="V2652" s="1" t="s">
        <v>1951</v>
      </c>
      <c r="W2652" s="1">
        <v>13.01254</v>
      </c>
      <c r="X2652" s="1">
        <v>-84.093559999999997</v>
      </c>
    </row>
    <row r="2653" spans="1:24">
      <c r="A2653" s="1">
        <v>2652</v>
      </c>
      <c r="B2653" s="1" t="s">
        <v>1952</v>
      </c>
      <c r="C2653" s="1" t="s">
        <v>1080</v>
      </c>
      <c r="D2653" s="1">
        <v>13.01262</v>
      </c>
      <c r="E2653" s="1">
        <v>-84.348690000000005</v>
      </c>
      <c r="F2653" s="1" t="s">
        <v>3823</v>
      </c>
      <c r="G2653" s="1">
        <v>7</v>
      </c>
      <c r="H2653" s="1" t="s">
        <v>21</v>
      </c>
      <c r="I2653" s="1" t="s">
        <v>22</v>
      </c>
      <c r="J2653" s="1">
        <v>2005</v>
      </c>
      <c r="K2653" s="1" t="s">
        <v>1303</v>
      </c>
      <c r="L2653" s="1" t="s">
        <v>24</v>
      </c>
      <c r="M2653" s="1" t="s">
        <v>3822</v>
      </c>
      <c r="N2653" s="1">
        <v>6</v>
      </c>
      <c r="O2653" s="1" t="s">
        <v>21</v>
      </c>
      <c r="P2653" s="1" t="s">
        <v>25</v>
      </c>
      <c r="Q2653" s="1">
        <v>2016</v>
      </c>
      <c r="R2653" s="1" t="s">
        <v>1217</v>
      </c>
      <c r="S2653" s="1" t="s">
        <v>21</v>
      </c>
      <c r="V2653" s="1" t="s">
        <v>1952</v>
      </c>
      <c r="W2653" s="1">
        <v>13.01262</v>
      </c>
      <c r="X2653" s="1">
        <v>-84.348690000000005</v>
      </c>
    </row>
    <row r="2654" spans="1:24">
      <c r="A2654" s="1">
        <v>2653</v>
      </c>
      <c r="B2654" s="1" t="s">
        <v>1953</v>
      </c>
      <c r="C2654" s="1" t="s">
        <v>1080</v>
      </c>
      <c r="D2654" s="1">
        <v>13.012729999999999</v>
      </c>
      <c r="E2654" s="1">
        <v>-84.603809999999996</v>
      </c>
      <c r="F2654" s="1" t="s">
        <v>3822</v>
      </c>
      <c r="G2654" s="1">
        <v>5</v>
      </c>
      <c r="H2654" s="1" t="s">
        <v>21</v>
      </c>
      <c r="I2654" s="1" t="s">
        <v>22</v>
      </c>
      <c r="J2654" s="1">
        <v>2005</v>
      </c>
      <c r="K2654" s="1" t="s">
        <v>1303</v>
      </c>
      <c r="L2654" s="1" t="s">
        <v>24</v>
      </c>
      <c r="M2654" s="1" t="s">
        <v>3822</v>
      </c>
      <c r="N2654" s="1">
        <v>4</v>
      </c>
      <c r="O2654" s="1" t="s">
        <v>21</v>
      </c>
      <c r="P2654" s="1" t="s">
        <v>25</v>
      </c>
      <c r="Q2654" s="1">
        <v>2016</v>
      </c>
      <c r="R2654" s="1" t="s">
        <v>1706</v>
      </c>
      <c r="S2654" s="1" t="s">
        <v>21</v>
      </c>
      <c r="V2654" s="1" t="s">
        <v>1953</v>
      </c>
      <c r="W2654" s="1">
        <v>13.012729999999999</v>
      </c>
      <c r="X2654" s="1">
        <v>-84.603809999999996</v>
      </c>
    </row>
    <row r="2655" spans="1:24">
      <c r="A2655" s="1">
        <v>2654</v>
      </c>
      <c r="B2655" s="1" t="s">
        <v>1954</v>
      </c>
      <c r="C2655" s="1" t="s">
        <v>1080</v>
      </c>
      <c r="D2655" s="1">
        <v>11.5252</v>
      </c>
      <c r="E2655" s="1">
        <v>-83.840639999999993</v>
      </c>
      <c r="F2655" s="1" t="s">
        <v>3823</v>
      </c>
      <c r="G2655" s="1">
        <v>9</v>
      </c>
      <c r="H2655" s="1" t="s">
        <v>21</v>
      </c>
      <c r="I2655" s="1" t="s">
        <v>22</v>
      </c>
      <c r="J2655" s="1">
        <v>2005</v>
      </c>
      <c r="K2655" s="1" t="s">
        <v>1199</v>
      </c>
      <c r="L2655" s="1" t="s">
        <v>24</v>
      </c>
      <c r="M2655" s="1" t="s">
        <v>3822</v>
      </c>
      <c r="N2655" s="1">
        <v>6</v>
      </c>
      <c r="O2655" s="1" t="s">
        <v>21</v>
      </c>
      <c r="P2655" s="1" t="s">
        <v>25</v>
      </c>
      <c r="Q2655" s="1">
        <v>2016</v>
      </c>
      <c r="R2655" s="1" t="s">
        <v>1745</v>
      </c>
      <c r="S2655" s="1" t="s">
        <v>21</v>
      </c>
      <c r="V2655" s="1" t="s">
        <v>1954</v>
      </c>
      <c r="W2655" s="1">
        <v>11.5252</v>
      </c>
      <c r="X2655" s="1">
        <v>-83.840639999999993</v>
      </c>
    </row>
    <row r="2656" spans="1:24">
      <c r="A2656" s="1">
        <v>2655</v>
      </c>
      <c r="B2656" s="1" t="s">
        <v>1955</v>
      </c>
      <c r="C2656" s="1" t="s">
        <v>1080</v>
      </c>
      <c r="D2656" s="1">
        <v>13.0128</v>
      </c>
      <c r="E2656" s="1">
        <v>-84.858940000000004</v>
      </c>
      <c r="F2656" s="1" t="s">
        <v>3822</v>
      </c>
      <c r="G2656" s="1">
        <v>5</v>
      </c>
      <c r="H2656" s="1" t="s">
        <v>21</v>
      </c>
      <c r="I2656" s="1" t="s">
        <v>22</v>
      </c>
      <c r="J2656" s="1">
        <v>2005</v>
      </c>
      <c r="K2656" s="1" t="s">
        <v>1303</v>
      </c>
      <c r="L2656" s="1" t="s">
        <v>24</v>
      </c>
      <c r="M2656" s="1" t="s">
        <v>54</v>
      </c>
      <c r="N2656" s="1">
        <v>2</v>
      </c>
      <c r="O2656" s="1" t="s">
        <v>21</v>
      </c>
      <c r="P2656" s="1" t="s">
        <v>25</v>
      </c>
      <c r="Q2656" s="1">
        <v>2016</v>
      </c>
      <c r="R2656" s="1" t="s">
        <v>1729</v>
      </c>
      <c r="S2656" s="1" t="s">
        <v>21</v>
      </c>
      <c r="V2656" s="1" t="s">
        <v>1955</v>
      </c>
      <c r="W2656" s="1">
        <v>13.0128</v>
      </c>
      <c r="X2656" s="1">
        <v>-84.858940000000004</v>
      </c>
    </row>
    <row r="2657" spans="1:24">
      <c r="A2657" s="1">
        <v>2656</v>
      </c>
      <c r="B2657" s="1" t="s">
        <v>1956</v>
      </c>
      <c r="C2657" s="1" t="s">
        <v>1080</v>
      </c>
      <c r="D2657" s="1">
        <v>12.92745</v>
      </c>
      <c r="E2657" s="1">
        <v>-83.839510000000004</v>
      </c>
      <c r="F2657" s="1" t="s">
        <v>3823</v>
      </c>
      <c r="G2657" s="1">
        <v>9</v>
      </c>
      <c r="H2657" s="1" t="s">
        <v>21</v>
      </c>
      <c r="I2657" s="1" t="s">
        <v>22</v>
      </c>
      <c r="J2657" s="1">
        <v>2005</v>
      </c>
      <c r="K2657" s="1" t="s">
        <v>1202</v>
      </c>
      <c r="L2657" s="1" t="s">
        <v>24</v>
      </c>
      <c r="M2657" s="1" t="s">
        <v>3822</v>
      </c>
      <c r="N2657" s="1">
        <v>6</v>
      </c>
      <c r="O2657" s="1" t="s">
        <v>21</v>
      </c>
      <c r="P2657" s="1" t="s">
        <v>1084</v>
      </c>
      <c r="Q2657" s="1">
        <v>2017</v>
      </c>
      <c r="S2657" s="1" t="s">
        <v>21</v>
      </c>
      <c r="V2657" s="1" t="s">
        <v>1956</v>
      </c>
      <c r="W2657" s="1">
        <v>12.92745</v>
      </c>
      <c r="X2657" s="1">
        <v>-83.839510000000004</v>
      </c>
    </row>
    <row r="2658" spans="1:24">
      <c r="A2658" s="1">
        <v>2657</v>
      </c>
      <c r="B2658" s="1" t="s">
        <v>1957</v>
      </c>
      <c r="C2658" s="1" t="s">
        <v>1080</v>
      </c>
      <c r="D2658" s="1">
        <v>12.92756</v>
      </c>
      <c r="E2658" s="1">
        <v>-84.094549999999998</v>
      </c>
      <c r="F2658" s="1" t="s">
        <v>3823</v>
      </c>
      <c r="G2658" s="1">
        <v>8</v>
      </c>
      <c r="H2658" s="1" t="s">
        <v>21</v>
      </c>
      <c r="I2658" s="1" t="s">
        <v>22</v>
      </c>
      <c r="J2658" s="1">
        <v>2005</v>
      </c>
      <c r="K2658" s="1" t="s">
        <v>1202</v>
      </c>
      <c r="L2658" s="1" t="s">
        <v>24</v>
      </c>
      <c r="M2658" s="1" t="s">
        <v>3823</v>
      </c>
      <c r="N2658" s="1">
        <v>9</v>
      </c>
      <c r="O2658" s="1" t="s">
        <v>21</v>
      </c>
      <c r="P2658" s="1" t="s">
        <v>25</v>
      </c>
      <c r="Q2658" s="1">
        <v>2016</v>
      </c>
      <c r="R2658" s="1" t="s">
        <v>1734</v>
      </c>
      <c r="S2658" s="1" t="s">
        <v>21</v>
      </c>
      <c r="V2658" s="1" t="s">
        <v>1957</v>
      </c>
      <c r="W2658" s="1">
        <v>12.92756</v>
      </c>
      <c r="X2658" s="1">
        <v>-84.094549999999998</v>
      </c>
    </row>
    <row r="2659" spans="1:24">
      <c r="A2659" s="1">
        <v>2658</v>
      </c>
      <c r="B2659" s="1" t="s">
        <v>1958</v>
      </c>
      <c r="C2659" s="1" t="s">
        <v>1080</v>
      </c>
      <c r="D2659" s="1">
        <v>12.50235</v>
      </c>
      <c r="E2659" s="1">
        <v>-84.476389999999995</v>
      </c>
      <c r="F2659" s="1" t="s">
        <v>54</v>
      </c>
      <c r="G2659" s="1">
        <v>2</v>
      </c>
      <c r="H2659" s="1" t="s">
        <v>21</v>
      </c>
      <c r="I2659" s="1" t="s">
        <v>22</v>
      </c>
      <c r="J2659" s="1">
        <v>2005</v>
      </c>
      <c r="K2659" s="1" t="s">
        <v>1303</v>
      </c>
      <c r="L2659" s="1" t="s">
        <v>24</v>
      </c>
      <c r="M2659" s="1" t="s">
        <v>54</v>
      </c>
      <c r="N2659" s="1">
        <v>2</v>
      </c>
      <c r="O2659" s="1" t="s">
        <v>21</v>
      </c>
      <c r="P2659" s="1" t="s">
        <v>25</v>
      </c>
      <c r="Q2659" s="1">
        <v>2016</v>
      </c>
      <c r="R2659" s="1" t="s">
        <v>1510</v>
      </c>
      <c r="S2659" s="1" t="s">
        <v>21</v>
      </c>
      <c r="V2659" s="1" t="s">
        <v>1958</v>
      </c>
      <c r="W2659" s="1">
        <v>12.50235</v>
      </c>
      <c r="X2659" s="1">
        <v>-84.476389999999995</v>
      </c>
    </row>
    <row r="2660" spans="1:24">
      <c r="A2660" s="1">
        <v>2659</v>
      </c>
      <c r="B2660" s="1" t="s">
        <v>1959</v>
      </c>
      <c r="C2660" s="1" t="s">
        <v>1080</v>
      </c>
      <c r="D2660" s="1">
        <v>12.927680000000001</v>
      </c>
      <c r="E2660" s="1">
        <v>-84.434600000000003</v>
      </c>
      <c r="F2660" s="1" t="s">
        <v>3822</v>
      </c>
      <c r="G2660" s="1">
        <v>5</v>
      </c>
      <c r="H2660" s="1" t="s">
        <v>21</v>
      </c>
      <c r="I2660" s="1" t="s">
        <v>22</v>
      </c>
      <c r="J2660" s="1">
        <v>2005</v>
      </c>
      <c r="K2660" s="1" t="s">
        <v>1303</v>
      </c>
      <c r="L2660" s="1" t="s">
        <v>24</v>
      </c>
      <c r="M2660" s="1" t="s">
        <v>54</v>
      </c>
      <c r="N2660" s="1">
        <v>2</v>
      </c>
      <c r="O2660" s="1" t="s">
        <v>21</v>
      </c>
      <c r="P2660" s="1" t="s">
        <v>25</v>
      </c>
      <c r="Q2660" s="1">
        <v>2016</v>
      </c>
      <c r="R2660" s="1" t="s">
        <v>1304</v>
      </c>
      <c r="S2660" s="1" t="s">
        <v>21</v>
      </c>
      <c r="V2660" s="1" t="s">
        <v>1959</v>
      </c>
      <c r="W2660" s="1">
        <v>12.927680000000001</v>
      </c>
      <c r="X2660" s="1">
        <v>-84.434600000000003</v>
      </c>
    </row>
    <row r="2661" spans="1:24">
      <c r="A2661" s="1">
        <v>2660</v>
      </c>
      <c r="B2661" s="1" t="s">
        <v>1960</v>
      </c>
      <c r="C2661" s="1" t="s">
        <v>1080</v>
      </c>
      <c r="D2661" s="1">
        <v>12.927759999999999</v>
      </c>
      <c r="E2661" s="1">
        <v>-84.689639999999997</v>
      </c>
      <c r="F2661" s="1" t="s">
        <v>3822</v>
      </c>
      <c r="G2661" s="1">
        <v>4</v>
      </c>
      <c r="H2661" s="1" t="s">
        <v>21</v>
      </c>
      <c r="I2661" s="1" t="s">
        <v>22</v>
      </c>
      <c r="J2661" s="1">
        <v>2005</v>
      </c>
      <c r="K2661" s="1" t="s">
        <v>1303</v>
      </c>
      <c r="L2661" s="1" t="s">
        <v>24</v>
      </c>
      <c r="M2661" s="1" t="s">
        <v>216</v>
      </c>
      <c r="O2661" s="1" t="s">
        <v>21</v>
      </c>
      <c r="P2661" s="1" t="s">
        <v>1084</v>
      </c>
      <c r="Q2661" s="1">
        <v>2017</v>
      </c>
      <c r="S2661" s="1" t="s">
        <v>21</v>
      </c>
      <c r="V2661" s="1" t="s">
        <v>1960</v>
      </c>
      <c r="W2661" s="1">
        <v>12.927759999999999</v>
      </c>
      <c r="X2661" s="1">
        <v>-84.689639999999997</v>
      </c>
    </row>
    <row r="2662" spans="1:24">
      <c r="A2662" s="1">
        <v>2661</v>
      </c>
      <c r="B2662" s="1" t="s">
        <v>1961</v>
      </c>
      <c r="C2662" s="1" t="s">
        <v>1080</v>
      </c>
      <c r="D2662" s="1">
        <v>12.927860000000001</v>
      </c>
      <c r="E2662" s="1">
        <v>-84.944680000000005</v>
      </c>
      <c r="F2662" s="1" t="s">
        <v>54</v>
      </c>
      <c r="G2662" s="1">
        <v>2</v>
      </c>
      <c r="H2662" s="1" t="s">
        <v>21</v>
      </c>
      <c r="I2662" s="1" t="s">
        <v>22</v>
      </c>
      <c r="J2662" s="1">
        <v>2005</v>
      </c>
      <c r="K2662" s="1" t="s">
        <v>1303</v>
      </c>
      <c r="L2662" s="1" t="s">
        <v>24</v>
      </c>
      <c r="M2662" s="1" t="s">
        <v>54</v>
      </c>
      <c r="N2662" s="1">
        <v>2</v>
      </c>
      <c r="O2662" s="1" t="s">
        <v>21</v>
      </c>
      <c r="P2662" s="1" t="s">
        <v>25</v>
      </c>
      <c r="Q2662" s="1">
        <v>2016</v>
      </c>
      <c r="R2662" s="1" t="s">
        <v>1729</v>
      </c>
      <c r="S2662" s="1" t="s">
        <v>21</v>
      </c>
      <c r="V2662" s="1" t="s">
        <v>1961</v>
      </c>
      <c r="W2662" s="1">
        <v>12.927860000000001</v>
      </c>
      <c r="X2662" s="1">
        <v>-84.944680000000005</v>
      </c>
    </row>
    <row r="2663" spans="1:24">
      <c r="A2663" s="1">
        <v>2662</v>
      </c>
      <c r="B2663" s="1" t="s">
        <v>1962</v>
      </c>
      <c r="C2663" s="1" t="s">
        <v>1080</v>
      </c>
      <c r="D2663" s="1">
        <v>12.842449999999999</v>
      </c>
      <c r="E2663" s="1">
        <v>-83.838489999999993</v>
      </c>
      <c r="F2663" s="1" t="s">
        <v>695</v>
      </c>
      <c r="H2663" s="1" t="s">
        <v>21</v>
      </c>
      <c r="I2663" s="1" t="s">
        <v>22</v>
      </c>
      <c r="J2663" s="1">
        <v>2005</v>
      </c>
      <c r="K2663" s="1" t="s">
        <v>1202</v>
      </c>
      <c r="L2663" s="1" t="s">
        <v>24</v>
      </c>
      <c r="M2663" s="1" t="s">
        <v>1759</v>
      </c>
      <c r="O2663" s="1" t="s">
        <v>21</v>
      </c>
      <c r="P2663" s="1" t="s">
        <v>1091</v>
      </c>
      <c r="Q2663" s="1">
        <v>2014</v>
      </c>
      <c r="S2663" s="1" t="s">
        <v>24</v>
      </c>
      <c r="V2663" s="1" t="s">
        <v>1962</v>
      </c>
      <c r="W2663" s="1">
        <v>12.842449999999999</v>
      </c>
      <c r="X2663" s="1">
        <v>-83.838489999999993</v>
      </c>
    </row>
    <row r="2664" spans="1:24">
      <c r="A2664" s="1">
        <v>2663</v>
      </c>
      <c r="B2664" s="1" t="s">
        <v>1963</v>
      </c>
      <c r="C2664" s="1" t="s">
        <v>1080</v>
      </c>
      <c r="D2664" s="1">
        <v>12.842560000000001</v>
      </c>
      <c r="E2664" s="1">
        <v>-84.093609999999998</v>
      </c>
      <c r="F2664" s="1" t="s">
        <v>3823</v>
      </c>
      <c r="G2664" s="1">
        <v>8</v>
      </c>
      <c r="H2664" s="1" t="s">
        <v>21</v>
      </c>
      <c r="I2664" s="1" t="s">
        <v>22</v>
      </c>
      <c r="J2664" s="1">
        <v>2005</v>
      </c>
      <c r="K2664" s="1" t="s">
        <v>1202</v>
      </c>
      <c r="L2664" s="1" t="s">
        <v>24</v>
      </c>
      <c r="M2664" s="1" t="s">
        <v>686</v>
      </c>
      <c r="O2664" s="1" t="s">
        <v>21</v>
      </c>
      <c r="P2664" s="1" t="s">
        <v>25</v>
      </c>
      <c r="Q2664" s="1">
        <v>2016</v>
      </c>
      <c r="R2664" s="1" t="s">
        <v>1964</v>
      </c>
      <c r="S2664" s="1" t="s">
        <v>21</v>
      </c>
      <c r="V2664" s="1" t="s">
        <v>1963</v>
      </c>
      <c r="W2664" s="1">
        <v>12.842560000000001</v>
      </c>
      <c r="X2664" s="1">
        <v>-84.093609999999998</v>
      </c>
    </row>
    <row r="2665" spans="1:24">
      <c r="A2665" s="1">
        <v>2664</v>
      </c>
      <c r="B2665" s="1" t="s">
        <v>1965</v>
      </c>
      <c r="C2665" s="1" t="s">
        <v>1080</v>
      </c>
      <c r="D2665" s="1">
        <v>12.84262</v>
      </c>
      <c r="E2665" s="1">
        <v>-84.263689999999997</v>
      </c>
      <c r="F2665" s="1" t="s">
        <v>3823</v>
      </c>
      <c r="G2665" s="1">
        <v>9</v>
      </c>
      <c r="H2665" s="1" t="s">
        <v>21</v>
      </c>
      <c r="I2665" s="1" t="s">
        <v>22</v>
      </c>
      <c r="J2665" s="1">
        <v>2005</v>
      </c>
      <c r="K2665" s="1" t="s">
        <v>1202</v>
      </c>
      <c r="L2665" s="1" t="s">
        <v>24</v>
      </c>
      <c r="M2665" s="1" t="s">
        <v>3823</v>
      </c>
      <c r="N2665" s="1">
        <v>7</v>
      </c>
      <c r="O2665" s="1" t="s">
        <v>21</v>
      </c>
      <c r="P2665" s="1" t="s">
        <v>25</v>
      </c>
      <c r="Q2665" s="1">
        <v>2016</v>
      </c>
      <c r="R2665" s="1" t="s">
        <v>1296</v>
      </c>
      <c r="S2665" s="1" t="s">
        <v>21</v>
      </c>
      <c r="V2665" s="1" t="s">
        <v>1965</v>
      </c>
      <c r="W2665" s="1">
        <v>12.84262</v>
      </c>
      <c r="X2665" s="1">
        <v>-84.263689999999997</v>
      </c>
    </row>
    <row r="2666" spans="1:24">
      <c r="A2666" s="1">
        <v>2665</v>
      </c>
      <c r="B2666" s="1" t="s">
        <v>1966</v>
      </c>
      <c r="C2666" s="1" t="s">
        <v>1080</v>
      </c>
      <c r="D2666" s="1">
        <v>11.5261</v>
      </c>
      <c r="E2666" s="1">
        <v>-84.094880000000003</v>
      </c>
      <c r="F2666" s="1" t="s">
        <v>3823</v>
      </c>
      <c r="G2666" s="1">
        <v>9</v>
      </c>
      <c r="H2666" s="1" t="s">
        <v>21</v>
      </c>
      <c r="I2666" s="1" t="s">
        <v>22</v>
      </c>
      <c r="J2666" s="1">
        <v>2005</v>
      </c>
      <c r="K2666" s="1" t="s">
        <v>1199</v>
      </c>
      <c r="L2666" s="1" t="s">
        <v>24</v>
      </c>
      <c r="M2666" s="1" t="s">
        <v>3822</v>
      </c>
      <c r="N2666" s="1">
        <v>6</v>
      </c>
      <c r="O2666" s="1" t="s">
        <v>21</v>
      </c>
      <c r="P2666" s="1" t="s">
        <v>25</v>
      </c>
      <c r="Q2666" s="1">
        <v>2016</v>
      </c>
      <c r="R2666" s="1" t="s">
        <v>1748</v>
      </c>
      <c r="S2666" s="1" t="s">
        <v>21</v>
      </c>
      <c r="V2666" s="1" t="s">
        <v>1966</v>
      </c>
      <c r="W2666" s="1">
        <v>11.5261</v>
      </c>
      <c r="X2666" s="1">
        <v>-84.094880000000003</v>
      </c>
    </row>
    <row r="2667" spans="1:24">
      <c r="A2667" s="1">
        <v>2666</v>
      </c>
      <c r="B2667" s="1" t="s">
        <v>1967</v>
      </c>
      <c r="C2667" s="1" t="s">
        <v>1080</v>
      </c>
      <c r="D2667" s="1">
        <v>12.842700000000001</v>
      </c>
      <c r="E2667" s="1">
        <v>-84.518820000000005</v>
      </c>
      <c r="F2667" s="1" t="s">
        <v>3822</v>
      </c>
      <c r="G2667" s="1">
        <v>4</v>
      </c>
      <c r="H2667" s="1" t="s">
        <v>21</v>
      </c>
      <c r="I2667" s="1" t="s">
        <v>22</v>
      </c>
      <c r="J2667" s="1">
        <v>2005</v>
      </c>
      <c r="K2667" s="1" t="s">
        <v>1303</v>
      </c>
      <c r="L2667" s="1" t="s">
        <v>24</v>
      </c>
      <c r="M2667" s="1" t="s">
        <v>54</v>
      </c>
      <c r="N2667" s="1">
        <v>1</v>
      </c>
      <c r="O2667" s="1" t="s">
        <v>21</v>
      </c>
      <c r="P2667" s="1" t="s">
        <v>25</v>
      </c>
      <c r="Q2667" s="1">
        <v>2016</v>
      </c>
      <c r="R2667" s="1" t="s">
        <v>1345</v>
      </c>
      <c r="S2667" s="1" t="s">
        <v>21</v>
      </c>
      <c r="V2667" s="1" t="s">
        <v>1967</v>
      </c>
      <c r="W2667" s="1">
        <v>12.842700000000001</v>
      </c>
      <c r="X2667" s="1">
        <v>-84.518820000000005</v>
      </c>
    </row>
    <row r="2668" spans="1:24">
      <c r="A2668" s="1">
        <v>2667</v>
      </c>
      <c r="B2668" s="1" t="s">
        <v>1968</v>
      </c>
      <c r="C2668" s="1" t="s">
        <v>1080</v>
      </c>
      <c r="D2668" s="1">
        <v>12.84281</v>
      </c>
      <c r="E2668" s="1">
        <v>-84.773939999999996</v>
      </c>
      <c r="F2668" s="1" t="s">
        <v>3822</v>
      </c>
      <c r="G2668" s="1">
        <v>4</v>
      </c>
      <c r="H2668" s="1" t="s">
        <v>21</v>
      </c>
      <c r="I2668" s="1" t="s">
        <v>22</v>
      </c>
      <c r="J2668" s="1">
        <v>2005</v>
      </c>
      <c r="K2668" s="1" t="s">
        <v>1303</v>
      </c>
      <c r="L2668" s="1" t="s">
        <v>24</v>
      </c>
      <c r="M2668" s="1" t="s">
        <v>54</v>
      </c>
      <c r="N2668" s="1">
        <v>1</v>
      </c>
      <c r="O2668" s="1" t="s">
        <v>21</v>
      </c>
      <c r="P2668" s="1" t="s">
        <v>25</v>
      </c>
      <c r="Q2668" s="1">
        <v>2016</v>
      </c>
      <c r="R2668" s="1" t="s">
        <v>1260</v>
      </c>
      <c r="S2668" s="1" t="s">
        <v>21</v>
      </c>
      <c r="V2668" s="1" t="s">
        <v>1968</v>
      </c>
      <c r="W2668" s="1">
        <v>12.84281</v>
      </c>
      <c r="X2668" s="1">
        <v>-84.773939999999996</v>
      </c>
    </row>
    <row r="2669" spans="1:24">
      <c r="A2669" s="1">
        <v>2668</v>
      </c>
      <c r="B2669" s="1" t="s">
        <v>1969</v>
      </c>
      <c r="C2669" s="1" t="s">
        <v>1080</v>
      </c>
      <c r="D2669" s="1">
        <v>12.842879999999999</v>
      </c>
      <c r="E2669" s="1">
        <v>-85.029070000000004</v>
      </c>
      <c r="F2669" s="1" t="s">
        <v>3822</v>
      </c>
      <c r="G2669" s="1">
        <v>6</v>
      </c>
      <c r="H2669" s="1" t="s">
        <v>21</v>
      </c>
      <c r="I2669" s="1" t="s">
        <v>22</v>
      </c>
      <c r="J2669" s="1">
        <v>2005</v>
      </c>
      <c r="K2669" s="1" t="s">
        <v>1303</v>
      </c>
      <c r="L2669" s="1" t="s">
        <v>24</v>
      </c>
      <c r="M2669" s="1" t="s">
        <v>3822</v>
      </c>
      <c r="N2669" s="1">
        <v>3</v>
      </c>
      <c r="O2669" s="1" t="s">
        <v>21</v>
      </c>
      <c r="P2669" s="1" t="s">
        <v>25</v>
      </c>
      <c r="Q2669" s="1">
        <v>2015</v>
      </c>
      <c r="R2669" s="1" t="s">
        <v>1970</v>
      </c>
      <c r="S2669" s="1" t="s">
        <v>21</v>
      </c>
      <c r="V2669" s="1" t="s">
        <v>1969</v>
      </c>
      <c r="W2669" s="1">
        <v>12.842879999999999</v>
      </c>
      <c r="X2669" s="1">
        <v>-85.029070000000004</v>
      </c>
    </row>
    <row r="2670" spans="1:24">
      <c r="A2670" s="1">
        <v>2669</v>
      </c>
      <c r="B2670" s="1" t="s">
        <v>1971</v>
      </c>
      <c r="C2670" s="1" t="s">
        <v>1080</v>
      </c>
      <c r="D2670" s="1">
        <v>12.75741</v>
      </c>
      <c r="E2670" s="1">
        <v>-83.669520000000006</v>
      </c>
      <c r="F2670" s="1" t="s">
        <v>3823</v>
      </c>
      <c r="G2670" s="1">
        <v>9</v>
      </c>
      <c r="H2670" s="1" t="s">
        <v>21</v>
      </c>
      <c r="I2670" s="1" t="s">
        <v>22</v>
      </c>
      <c r="J2670" s="1">
        <v>2005</v>
      </c>
      <c r="K2670" s="1" t="s">
        <v>1202</v>
      </c>
      <c r="L2670" s="1" t="s">
        <v>24</v>
      </c>
      <c r="M2670" s="1" t="s">
        <v>3823</v>
      </c>
      <c r="N2670" s="1">
        <v>9</v>
      </c>
      <c r="O2670" s="1" t="s">
        <v>21</v>
      </c>
      <c r="P2670" s="1" t="s">
        <v>25</v>
      </c>
      <c r="Q2670" s="1">
        <v>2016</v>
      </c>
      <c r="R2670" s="1" t="s">
        <v>1332</v>
      </c>
      <c r="S2670" s="1" t="s">
        <v>21</v>
      </c>
      <c r="V2670" s="1" t="s">
        <v>1971</v>
      </c>
      <c r="W2670" s="1">
        <v>12.75741</v>
      </c>
      <c r="X2670" s="1">
        <v>-83.669520000000006</v>
      </c>
    </row>
    <row r="2671" spans="1:24">
      <c r="A2671" s="1">
        <v>2670</v>
      </c>
      <c r="B2671" s="1" t="s">
        <v>1972</v>
      </c>
      <c r="C2671" s="1" t="s">
        <v>1080</v>
      </c>
      <c r="D2671" s="1">
        <v>11.057410000000001</v>
      </c>
      <c r="E2671" s="1">
        <v>-84.137420000000006</v>
      </c>
      <c r="F2671" s="1" t="s">
        <v>3823</v>
      </c>
      <c r="G2671" s="1">
        <v>9</v>
      </c>
      <c r="H2671" s="1" t="s">
        <v>21</v>
      </c>
      <c r="I2671" s="1" t="s">
        <v>22</v>
      </c>
      <c r="J2671" s="1">
        <v>2005</v>
      </c>
      <c r="K2671" s="1" t="s">
        <v>1202</v>
      </c>
      <c r="L2671" s="1" t="s">
        <v>24</v>
      </c>
      <c r="M2671" s="1" t="s">
        <v>3823</v>
      </c>
      <c r="N2671" s="1">
        <v>9</v>
      </c>
      <c r="O2671" s="1" t="s">
        <v>21</v>
      </c>
      <c r="P2671" s="1" t="s">
        <v>25</v>
      </c>
      <c r="Q2671" s="1">
        <v>2016</v>
      </c>
      <c r="R2671" s="1" t="s">
        <v>1327</v>
      </c>
      <c r="S2671" s="1" t="s">
        <v>21</v>
      </c>
      <c r="V2671" s="1" t="s">
        <v>1972</v>
      </c>
      <c r="W2671" s="1">
        <v>11.057410000000001</v>
      </c>
      <c r="X2671" s="1">
        <v>-84.137420000000006</v>
      </c>
    </row>
    <row r="2672" spans="1:24">
      <c r="A2672" s="1">
        <v>2671</v>
      </c>
      <c r="B2672" s="1" t="s">
        <v>1973</v>
      </c>
      <c r="C2672" s="1" t="s">
        <v>1080</v>
      </c>
      <c r="D2672" s="1">
        <v>11.48265</v>
      </c>
      <c r="E2672" s="1">
        <v>-83.840190000000007</v>
      </c>
      <c r="F2672" s="1" t="s">
        <v>3823</v>
      </c>
      <c r="G2672" s="1">
        <v>9</v>
      </c>
      <c r="H2672" s="1" t="s">
        <v>21</v>
      </c>
      <c r="I2672" s="1" t="s">
        <v>22</v>
      </c>
      <c r="J2672" s="1">
        <v>2005</v>
      </c>
      <c r="K2672" s="1" t="s">
        <v>1202</v>
      </c>
      <c r="L2672" s="1" t="s">
        <v>24</v>
      </c>
      <c r="M2672" s="1" t="s">
        <v>3823</v>
      </c>
      <c r="N2672" s="1">
        <v>9</v>
      </c>
      <c r="O2672" s="1" t="s">
        <v>21</v>
      </c>
      <c r="P2672" s="1" t="s">
        <v>25</v>
      </c>
      <c r="Q2672" s="1">
        <v>2016</v>
      </c>
      <c r="R2672" s="1" t="s">
        <v>1974</v>
      </c>
      <c r="S2672" s="1" t="s">
        <v>21</v>
      </c>
      <c r="V2672" s="1" t="s">
        <v>1973</v>
      </c>
      <c r="W2672" s="1">
        <v>11.48265</v>
      </c>
      <c r="X2672" s="1">
        <v>-83.840190000000007</v>
      </c>
    </row>
    <row r="2673" spans="1:24">
      <c r="A2673" s="1">
        <v>2672</v>
      </c>
      <c r="B2673" s="1" t="s">
        <v>1975</v>
      </c>
      <c r="C2673" s="1" t="s">
        <v>1080</v>
      </c>
      <c r="D2673" s="1">
        <v>12.503159999999999</v>
      </c>
      <c r="E2673" s="1">
        <v>-84.73151</v>
      </c>
      <c r="F2673" s="1" t="s">
        <v>3823</v>
      </c>
      <c r="G2673" s="1">
        <v>9</v>
      </c>
      <c r="H2673" s="1" t="s">
        <v>21</v>
      </c>
      <c r="I2673" s="1" t="s">
        <v>22</v>
      </c>
      <c r="J2673" s="1">
        <v>2005</v>
      </c>
      <c r="K2673" s="1" t="s">
        <v>1303</v>
      </c>
      <c r="L2673" s="1" t="s">
        <v>24</v>
      </c>
      <c r="M2673" s="1" t="s">
        <v>3822</v>
      </c>
      <c r="N2673" s="1">
        <v>4</v>
      </c>
      <c r="O2673" s="1" t="s">
        <v>21</v>
      </c>
      <c r="P2673" s="1" t="s">
        <v>25</v>
      </c>
      <c r="Q2673" s="1">
        <v>2016</v>
      </c>
      <c r="R2673" s="1" t="s">
        <v>1471</v>
      </c>
      <c r="S2673" s="1" t="s">
        <v>21</v>
      </c>
      <c r="V2673" s="1" t="s">
        <v>1975</v>
      </c>
      <c r="W2673" s="1">
        <v>12.503159999999999</v>
      </c>
      <c r="X2673" s="1">
        <v>-84.73151</v>
      </c>
    </row>
    <row r="2674" spans="1:24">
      <c r="A2674" s="1">
        <v>2673</v>
      </c>
      <c r="B2674" s="1" t="s">
        <v>1976</v>
      </c>
      <c r="C2674" s="1" t="s">
        <v>1080</v>
      </c>
      <c r="D2674" s="1">
        <v>12.75752</v>
      </c>
      <c r="E2674" s="1">
        <v>-83.92456</v>
      </c>
      <c r="F2674" s="1" t="s">
        <v>3823</v>
      </c>
      <c r="G2674" s="1">
        <v>9</v>
      </c>
      <c r="H2674" s="1" t="s">
        <v>21</v>
      </c>
      <c r="I2674" s="1" t="s">
        <v>22</v>
      </c>
      <c r="J2674" s="1">
        <v>2005</v>
      </c>
      <c r="K2674" s="1" t="s">
        <v>1202</v>
      </c>
      <c r="L2674" s="1" t="s">
        <v>24</v>
      </c>
      <c r="M2674" s="1" t="s">
        <v>3823</v>
      </c>
      <c r="N2674" s="1">
        <v>7</v>
      </c>
      <c r="O2674" s="1" t="s">
        <v>21</v>
      </c>
      <c r="P2674" s="1" t="s">
        <v>25</v>
      </c>
      <c r="Q2674" s="1">
        <v>2016</v>
      </c>
      <c r="R2674" s="1" t="s">
        <v>1755</v>
      </c>
      <c r="S2674" s="1" t="s">
        <v>21</v>
      </c>
      <c r="V2674" s="1" t="s">
        <v>1976</v>
      </c>
      <c r="W2674" s="1">
        <v>12.75752</v>
      </c>
      <c r="X2674" s="1">
        <v>-83.92456</v>
      </c>
    </row>
    <row r="2675" spans="1:24">
      <c r="A2675" s="1">
        <v>2674</v>
      </c>
      <c r="B2675" s="1" t="s">
        <v>1977</v>
      </c>
      <c r="C2675" s="1" t="s">
        <v>1080</v>
      </c>
      <c r="D2675" s="1">
        <v>12.7576</v>
      </c>
      <c r="E2675" s="1">
        <v>-84.179599999999994</v>
      </c>
      <c r="F2675" s="1" t="s">
        <v>3822</v>
      </c>
      <c r="G2675" s="1">
        <v>6</v>
      </c>
      <c r="H2675" s="1" t="s">
        <v>21</v>
      </c>
      <c r="I2675" s="1" t="s">
        <v>22</v>
      </c>
      <c r="J2675" s="1">
        <v>2005</v>
      </c>
      <c r="K2675" s="1" t="s">
        <v>1202</v>
      </c>
      <c r="L2675" s="1" t="s">
        <v>24</v>
      </c>
      <c r="M2675" s="1" t="s">
        <v>3823</v>
      </c>
      <c r="N2675" s="1">
        <v>8</v>
      </c>
      <c r="O2675" s="1" t="s">
        <v>21</v>
      </c>
      <c r="P2675" s="1" t="s">
        <v>1091</v>
      </c>
      <c r="Q2675" s="1">
        <v>2013</v>
      </c>
      <c r="S2675" s="1" t="s">
        <v>24</v>
      </c>
      <c r="V2675" s="1" t="s">
        <v>1977</v>
      </c>
      <c r="W2675" s="1">
        <v>12.7576</v>
      </c>
      <c r="X2675" s="1">
        <v>-84.179599999999994</v>
      </c>
    </row>
    <row r="2676" spans="1:24">
      <c r="A2676" s="1">
        <v>2675</v>
      </c>
      <c r="B2676" s="1" t="s">
        <v>1978</v>
      </c>
      <c r="C2676" s="1" t="s">
        <v>1080</v>
      </c>
      <c r="D2676" s="1">
        <v>12.7577</v>
      </c>
      <c r="E2676" s="1">
        <v>-84.434629999999999</v>
      </c>
      <c r="F2676" s="1" t="s">
        <v>3823</v>
      </c>
      <c r="G2676" s="1">
        <v>8</v>
      </c>
      <c r="H2676" s="1" t="s">
        <v>61</v>
      </c>
      <c r="I2676" s="1" t="s">
        <v>22</v>
      </c>
      <c r="J2676" s="1">
        <v>2005</v>
      </c>
      <c r="K2676" s="1" t="s">
        <v>1303</v>
      </c>
      <c r="L2676" s="1" t="s">
        <v>24</v>
      </c>
      <c r="M2676" s="1" t="s">
        <v>3822</v>
      </c>
      <c r="N2676" s="1">
        <v>5</v>
      </c>
      <c r="O2676" s="1" t="s">
        <v>21</v>
      </c>
      <c r="P2676" s="1" t="s">
        <v>25</v>
      </c>
      <c r="Q2676" s="1">
        <v>2016</v>
      </c>
      <c r="R2676" s="1" t="s">
        <v>1393</v>
      </c>
      <c r="S2676" s="1" t="s">
        <v>21</v>
      </c>
      <c r="V2676" s="1" t="s">
        <v>1978</v>
      </c>
      <c r="W2676" s="1">
        <v>12.7577</v>
      </c>
      <c r="X2676" s="1">
        <v>-84.434629999999999</v>
      </c>
    </row>
    <row r="2677" spans="1:24">
      <c r="A2677" s="1">
        <v>2676</v>
      </c>
      <c r="B2677" s="1" t="s">
        <v>1979</v>
      </c>
      <c r="C2677" s="1" t="s">
        <v>1080</v>
      </c>
      <c r="D2677" s="1">
        <v>12.75784</v>
      </c>
      <c r="E2677" s="1">
        <v>-84.859700000000004</v>
      </c>
      <c r="F2677" s="1" t="s">
        <v>54</v>
      </c>
      <c r="G2677" s="1">
        <v>2</v>
      </c>
      <c r="H2677" s="1" t="s">
        <v>21</v>
      </c>
      <c r="I2677" s="1" t="s">
        <v>22</v>
      </c>
      <c r="J2677" s="1">
        <v>2005</v>
      </c>
      <c r="K2677" s="1" t="s">
        <v>1303</v>
      </c>
      <c r="L2677" s="1" t="s">
        <v>24</v>
      </c>
      <c r="M2677" s="1" t="s">
        <v>54</v>
      </c>
      <c r="N2677" s="1">
        <v>1</v>
      </c>
      <c r="O2677" s="1" t="s">
        <v>21</v>
      </c>
      <c r="P2677" s="1" t="s">
        <v>25</v>
      </c>
      <c r="Q2677" s="1">
        <v>2016</v>
      </c>
      <c r="R2677" s="1" t="s">
        <v>1352</v>
      </c>
      <c r="S2677" s="1" t="s">
        <v>21</v>
      </c>
      <c r="V2677" s="1" t="s">
        <v>1979</v>
      </c>
      <c r="W2677" s="1">
        <v>12.75784</v>
      </c>
      <c r="X2677" s="1">
        <v>-84.859700000000004</v>
      </c>
    </row>
    <row r="2678" spans="1:24">
      <c r="A2678" s="1">
        <v>2677</v>
      </c>
      <c r="B2678" s="1" t="s">
        <v>1980</v>
      </c>
      <c r="C2678" s="1" t="s">
        <v>1080</v>
      </c>
      <c r="D2678" s="1">
        <v>12.672459999999999</v>
      </c>
      <c r="E2678" s="1">
        <v>-83.753500000000003</v>
      </c>
      <c r="F2678" s="1" t="s">
        <v>3823</v>
      </c>
      <c r="G2678" s="1">
        <v>9</v>
      </c>
      <c r="H2678" s="1" t="s">
        <v>21</v>
      </c>
      <c r="I2678" s="1" t="s">
        <v>22</v>
      </c>
      <c r="J2678" s="1">
        <v>2005</v>
      </c>
      <c r="K2678" s="1" t="s">
        <v>1202</v>
      </c>
      <c r="L2678" s="1" t="s">
        <v>24</v>
      </c>
      <c r="M2678" s="1" t="s">
        <v>3823</v>
      </c>
      <c r="N2678" s="1">
        <v>9</v>
      </c>
      <c r="O2678" s="1" t="s">
        <v>21</v>
      </c>
      <c r="P2678" s="1" t="s">
        <v>25</v>
      </c>
      <c r="Q2678" s="1">
        <v>2016</v>
      </c>
      <c r="R2678" s="1" t="s">
        <v>1332</v>
      </c>
      <c r="S2678" s="1" t="s">
        <v>21</v>
      </c>
      <c r="V2678" s="1" t="s">
        <v>1980</v>
      </c>
      <c r="W2678" s="1">
        <v>12.672459999999999</v>
      </c>
      <c r="X2678" s="1">
        <v>-83.753500000000003</v>
      </c>
    </row>
    <row r="2679" spans="1:24">
      <c r="A2679" s="1">
        <v>2678</v>
      </c>
      <c r="B2679" s="1" t="s">
        <v>1981</v>
      </c>
      <c r="C2679" s="1" t="s">
        <v>1080</v>
      </c>
      <c r="D2679" s="1">
        <v>12.67254</v>
      </c>
      <c r="E2679" s="1">
        <v>-84.008619999999993</v>
      </c>
      <c r="F2679" s="1" t="s">
        <v>54</v>
      </c>
      <c r="G2679" s="1">
        <v>2</v>
      </c>
      <c r="H2679" s="1" t="s">
        <v>21</v>
      </c>
      <c r="I2679" s="1" t="s">
        <v>22</v>
      </c>
      <c r="J2679" s="1">
        <v>2005</v>
      </c>
      <c r="K2679" s="1" t="s">
        <v>1202</v>
      </c>
      <c r="L2679" s="1" t="s">
        <v>24</v>
      </c>
      <c r="M2679" s="1" t="s">
        <v>54</v>
      </c>
      <c r="N2679" s="1">
        <v>2</v>
      </c>
      <c r="O2679" s="1" t="s">
        <v>21</v>
      </c>
      <c r="P2679" s="1" t="s">
        <v>25</v>
      </c>
      <c r="Q2679" s="1">
        <v>2016</v>
      </c>
      <c r="R2679" s="1" t="s">
        <v>1755</v>
      </c>
      <c r="S2679" s="1" t="s">
        <v>21</v>
      </c>
      <c r="V2679" s="1" t="s">
        <v>1981</v>
      </c>
      <c r="W2679" s="1">
        <v>12.67254</v>
      </c>
      <c r="X2679" s="1">
        <v>-84.008619999999993</v>
      </c>
    </row>
    <row r="2680" spans="1:24">
      <c r="A2680" s="1">
        <v>2679</v>
      </c>
      <c r="B2680" s="1" t="s">
        <v>1982</v>
      </c>
      <c r="C2680" s="1" t="s">
        <v>1080</v>
      </c>
      <c r="D2680" s="1">
        <v>11.52535</v>
      </c>
      <c r="E2680" s="1">
        <v>-84.350610000000003</v>
      </c>
      <c r="F2680" s="1" t="s">
        <v>54</v>
      </c>
      <c r="G2680" s="1">
        <v>2</v>
      </c>
      <c r="H2680" s="1" t="s">
        <v>21</v>
      </c>
      <c r="I2680" s="1" t="s">
        <v>22</v>
      </c>
      <c r="J2680" s="1">
        <v>2005</v>
      </c>
      <c r="K2680" s="1" t="s">
        <v>1199</v>
      </c>
      <c r="L2680" s="1" t="s">
        <v>24</v>
      </c>
      <c r="M2680" s="1" t="s">
        <v>3822</v>
      </c>
      <c r="N2680" s="1">
        <v>3</v>
      </c>
      <c r="O2680" s="1" t="s">
        <v>21</v>
      </c>
      <c r="P2680" s="1" t="s">
        <v>25</v>
      </c>
      <c r="Q2680" s="1">
        <v>2015</v>
      </c>
      <c r="R2680" s="1" t="s">
        <v>1306</v>
      </c>
      <c r="S2680" s="1" t="s">
        <v>21</v>
      </c>
      <c r="V2680" s="1" t="s">
        <v>1982</v>
      </c>
      <c r="W2680" s="1">
        <v>11.52535</v>
      </c>
      <c r="X2680" s="1">
        <v>-84.350610000000003</v>
      </c>
    </row>
    <row r="2681" spans="1:24">
      <c r="A2681" s="1">
        <v>2680</v>
      </c>
      <c r="B2681" s="1" t="s">
        <v>1983</v>
      </c>
      <c r="C2681" s="1" t="s">
        <v>1080</v>
      </c>
      <c r="D2681" s="1">
        <v>12.417020000000001</v>
      </c>
      <c r="E2681" s="1">
        <v>-83.797120000000007</v>
      </c>
      <c r="F2681" s="1" t="s">
        <v>3822</v>
      </c>
      <c r="G2681" s="1">
        <v>5</v>
      </c>
      <c r="H2681" s="1" t="s">
        <v>21</v>
      </c>
      <c r="I2681" s="1" t="s">
        <v>22</v>
      </c>
      <c r="J2681" s="1">
        <v>2005</v>
      </c>
      <c r="K2681" s="1" t="s">
        <v>1199</v>
      </c>
      <c r="L2681" s="1" t="s">
        <v>24</v>
      </c>
      <c r="M2681" s="1" t="s">
        <v>3822</v>
      </c>
      <c r="N2681" s="1">
        <v>5</v>
      </c>
      <c r="O2681" s="1" t="s">
        <v>21</v>
      </c>
      <c r="P2681" s="1" t="s">
        <v>25</v>
      </c>
      <c r="Q2681" s="1">
        <v>2015</v>
      </c>
      <c r="R2681" s="1" t="s">
        <v>1500</v>
      </c>
      <c r="S2681" s="1" t="s">
        <v>21</v>
      </c>
      <c r="V2681" s="1" t="s">
        <v>1983</v>
      </c>
      <c r="W2681" s="1">
        <v>12.417020000000001</v>
      </c>
      <c r="X2681" s="1">
        <v>-83.797120000000007</v>
      </c>
    </row>
    <row r="2682" spans="1:24">
      <c r="A2682" s="1">
        <v>2681</v>
      </c>
      <c r="B2682" s="1" t="s">
        <v>1984</v>
      </c>
      <c r="C2682" s="1" t="s">
        <v>1080</v>
      </c>
      <c r="D2682" s="1">
        <v>12.672639999999999</v>
      </c>
      <c r="E2682" s="1">
        <v>-84.263739999999999</v>
      </c>
      <c r="F2682" s="1" t="s">
        <v>3823</v>
      </c>
      <c r="G2682" s="1">
        <v>8</v>
      </c>
      <c r="H2682" s="1" t="s">
        <v>21</v>
      </c>
      <c r="I2682" s="1" t="s">
        <v>22</v>
      </c>
      <c r="J2682" s="1">
        <v>2005</v>
      </c>
      <c r="K2682" s="1" t="s">
        <v>1202</v>
      </c>
      <c r="L2682" s="1" t="s">
        <v>24</v>
      </c>
      <c r="M2682" s="1" t="s">
        <v>3822</v>
      </c>
      <c r="N2682" s="1">
        <v>6</v>
      </c>
      <c r="O2682" s="1" t="s">
        <v>21</v>
      </c>
      <c r="P2682" s="1" t="s">
        <v>22</v>
      </c>
      <c r="Q2682" s="1">
        <v>2017</v>
      </c>
      <c r="S2682" s="1" t="s">
        <v>21</v>
      </c>
      <c r="V2682" s="1" t="s">
        <v>1984</v>
      </c>
      <c r="W2682" s="1">
        <v>12.672639999999999</v>
      </c>
      <c r="X2682" s="1">
        <v>-84.263739999999999</v>
      </c>
    </row>
    <row r="2683" spans="1:24">
      <c r="A2683" s="1">
        <v>2682</v>
      </c>
      <c r="B2683" s="1" t="s">
        <v>1985</v>
      </c>
      <c r="C2683" s="1" t="s">
        <v>1080</v>
      </c>
      <c r="D2683" s="1">
        <v>12.67272</v>
      </c>
      <c r="E2683" s="1">
        <v>-84.518860000000004</v>
      </c>
      <c r="F2683" s="1" t="s">
        <v>3822</v>
      </c>
      <c r="G2683" s="1">
        <v>4</v>
      </c>
      <c r="H2683" s="1" t="s">
        <v>21</v>
      </c>
      <c r="I2683" s="1" t="s">
        <v>22</v>
      </c>
      <c r="J2683" s="1">
        <v>2005</v>
      </c>
      <c r="K2683" s="1" t="s">
        <v>1303</v>
      </c>
      <c r="L2683" s="1" t="s">
        <v>24</v>
      </c>
      <c r="M2683" s="1" t="s">
        <v>54</v>
      </c>
      <c r="N2683" s="1">
        <v>2</v>
      </c>
      <c r="O2683" s="1" t="s">
        <v>21</v>
      </c>
      <c r="P2683" s="1" t="s">
        <v>25</v>
      </c>
      <c r="Q2683" s="1">
        <v>2016</v>
      </c>
      <c r="R2683" s="1" t="s">
        <v>1390</v>
      </c>
      <c r="S2683" s="1" t="s">
        <v>21</v>
      </c>
      <c r="V2683" s="1" t="s">
        <v>1985</v>
      </c>
      <c r="W2683" s="1">
        <v>12.67272</v>
      </c>
      <c r="X2683" s="1">
        <v>-84.518860000000004</v>
      </c>
    </row>
    <row r="2684" spans="1:24">
      <c r="A2684" s="1">
        <v>2683</v>
      </c>
      <c r="B2684" s="1" t="s">
        <v>1986</v>
      </c>
      <c r="C2684" s="1" t="s">
        <v>1080</v>
      </c>
      <c r="D2684" s="1">
        <v>12.672829999999999</v>
      </c>
      <c r="E2684" s="1">
        <v>-84.773979999999995</v>
      </c>
      <c r="F2684" s="1" t="s">
        <v>3822</v>
      </c>
      <c r="G2684" s="1">
        <v>5</v>
      </c>
      <c r="H2684" s="1" t="s">
        <v>21</v>
      </c>
      <c r="I2684" s="1" t="s">
        <v>22</v>
      </c>
      <c r="J2684" s="1">
        <v>2005</v>
      </c>
      <c r="K2684" s="1" t="s">
        <v>1303</v>
      </c>
      <c r="L2684" s="1" t="s">
        <v>24</v>
      </c>
      <c r="M2684" s="1" t="s">
        <v>54</v>
      </c>
      <c r="N2684" s="1">
        <v>1</v>
      </c>
      <c r="O2684" s="1" t="s">
        <v>24</v>
      </c>
      <c r="P2684" s="1" t="s">
        <v>1084</v>
      </c>
      <c r="Q2684" s="1">
        <v>2017</v>
      </c>
      <c r="S2684" s="1" t="s">
        <v>24</v>
      </c>
      <c r="V2684" s="1" t="s">
        <v>1986</v>
      </c>
      <c r="W2684" s="1">
        <v>12.672829999999999</v>
      </c>
      <c r="X2684" s="1">
        <v>-84.773979999999995</v>
      </c>
    </row>
    <row r="2685" spans="1:24">
      <c r="A2685" s="1">
        <v>2684</v>
      </c>
      <c r="B2685" s="1" t="s">
        <v>1987</v>
      </c>
      <c r="C2685" s="1" t="s">
        <v>1080</v>
      </c>
      <c r="D2685" s="1">
        <v>12.5875</v>
      </c>
      <c r="E2685" s="1">
        <v>-83.839579999999998</v>
      </c>
      <c r="F2685" s="1" t="s">
        <v>54</v>
      </c>
      <c r="G2685" s="1">
        <v>2</v>
      </c>
      <c r="H2685" s="1" t="s">
        <v>21</v>
      </c>
      <c r="I2685" s="1" t="s">
        <v>22</v>
      </c>
      <c r="J2685" s="1">
        <v>2005</v>
      </c>
      <c r="K2685" s="1" t="s">
        <v>1202</v>
      </c>
      <c r="L2685" s="1" t="s">
        <v>24</v>
      </c>
      <c r="M2685" s="1" t="s">
        <v>54</v>
      </c>
      <c r="N2685" s="1">
        <v>2</v>
      </c>
      <c r="O2685" s="1" t="s">
        <v>21</v>
      </c>
      <c r="P2685" s="1" t="s">
        <v>25</v>
      </c>
      <c r="Q2685" s="1">
        <v>2016</v>
      </c>
      <c r="R2685" s="1" t="s">
        <v>1332</v>
      </c>
      <c r="S2685" s="1" t="s">
        <v>21</v>
      </c>
      <c r="V2685" s="1" t="s">
        <v>1987</v>
      </c>
      <c r="W2685" s="1">
        <v>12.5875</v>
      </c>
      <c r="X2685" s="1">
        <v>-83.839579999999998</v>
      </c>
    </row>
    <row r="2686" spans="1:24">
      <c r="A2686" s="1">
        <v>2685</v>
      </c>
      <c r="B2686" s="1" t="s">
        <v>1988</v>
      </c>
      <c r="C2686" s="1" t="s">
        <v>1080</v>
      </c>
      <c r="D2686" s="1">
        <v>12.5876</v>
      </c>
      <c r="E2686" s="1">
        <v>-84.094620000000006</v>
      </c>
      <c r="F2686" s="1" t="s">
        <v>686</v>
      </c>
      <c r="H2686" s="1" t="s">
        <v>21</v>
      </c>
      <c r="I2686" s="1" t="s">
        <v>22</v>
      </c>
      <c r="J2686" s="1">
        <v>2005</v>
      </c>
      <c r="K2686" s="1" t="s">
        <v>1202</v>
      </c>
      <c r="L2686" s="1" t="s">
        <v>24</v>
      </c>
      <c r="M2686" s="1" t="s">
        <v>686</v>
      </c>
      <c r="O2686" s="1" t="s">
        <v>21</v>
      </c>
      <c r="P2686" s="1" t="s">
        <v>1091</v>
      </c>
      <c r="Q2686" s="1">
        <v>2014</v>
      </c>
      <c r="S2686" s="1" t="s">
        <v>21</v>
      </c>
      <c r="V2686" s="1" t="s">
        <v>1988</v>
      </c>
      <c r="W2686" s="1">
        <v>12.5876</v>
      </c>
      <c r="X2686" s="1">
        <v>-84.094620000000006</v>
      </c>
    </row>
    <row r="2687" spans="1:24">
      <c r="A2687" s="1">
        <v>2686</v>
      </c>
      <c r="B2687" s="1" t="s">
        <v>1989</v>
      </c>
      <c r="C2687" s="1" t="s">
        <v>1080</v>
      </c>
      <c r="D2687" s="1">
        <v>12.587680000000001</v>
      </c>
      <c r="E2687" s="1">
        <v>-84.34966</v>
      </c>
      <c r="F2687" s="1" t="s">
        <v>3823</v>
      </c>
      <c r="G2687" s="1">
        <v>9</v>
      </c>
      <c r="H2687" s="1" t="s">
        <v>21</v>
      </c>
      <c r="I2687" s="1" t="s">
        <v>22</v>
      </c>
      <c r="J2687" s="1">
        <v>2005</v>
      </c>
      <c r="K2687" s="1" t="s">
        <v>1202</v>
      </c>
      <c r="L2687" s="1" t="s">
        <v>24</v>
      </c>
      <c r="M2687" s="1" t="s">
        <v>3822</v>
      </c>
      <c r="N2687" s="1">
        <v>3</v>
      </c>
      <c r="O2687" s="1" t="s">
        <v>21</v>
      </c>
      <c r="P2687" s="1" t="s">
        <v>25</v>
      </c>
      <c r="Q2687" s="1">
        <v>2015</v>
      </c>
      <c r="R2687" s="1" t="s">
        <v>1990</v>
      </c>
      <c r="S2687" s="1" t="s">
        <v>21</v>
      </c>
      <c r="V2687" s="1" t="s">
        <v>1989</v>
      </c>
      <c r="W2687" s="1">
        <v>12.587680000000001</v>
      </c>
      <c r="X2687" s="1">
        <v>-84.34966</v>
      </c>
    </row>
    <row r="2688" spans="1:24">
      <c r="A2688" s="1">
        <v>2687</v>
      </c>
      <c r="B2688" s="1" t="s">
        <v>1991</v>
      </c>
      <c r="C2688" s="1" t="s">
        <v>1080</v>
      </c>
      <c r="D2688" s="1">
        <v>12.58778</v>
      </c>
      <c r="E2688" s="1">
        <v>-84.604690000000005</v>
      </c>
      <c r="F2688" s="1" t="s">
        <v>54</v>
      </c>
      <c r="G2688" s="1">
        <v>2</v>
      </c>
      <c r="H2688" s="1" t="s">
        <v>21</v>
      </c>
      <c r="I2688" s="1" t="s">
        <v>22</v>
      </c>
      <c r="J2688" s="1">
        <v>2005</v>
      </c>
      <c r="K2688" s="1" t="s">
        <v>1303</v>
      </c>
      <c r="L2688" s="1" t="s">
        <v>24</v>
      </c>
      <c r="M2688" s="1" t="s">
        <v>216</v>
      </c>
      <c r="O2688" s="1" t="s">
        <v>21</v>
      </c>
      <c r="P2688" s="1" t="s">
        <v>25</v>
      </c>
      <c r="Q2688" s="1">
        <v>2016</v>
      </c>
      <c r="R2688" s="1" t="s">
        <v>1398</v>
      </c>
      <c r="S2688" s="1" t="s">
        <v>21</v>
      </c>
      <c r="V2688" s="1" t="s">
        <v>1991</v>
      </c>
      <c r="W2688" s="1">
        <v>12.58778</v>
      </c>
      <c r="X2688" s="1">
        <v>-84.604690000000005</v>
      </c>
    </row>
    <row r="2689" spans="1:24">
      <c r="A2689" s="1">
        <v>2688</v>
      </c>
      <c r="B2689" s="1" t="s">
        <v>1992</v>
      </c>
      <c r="C2689" s="1" t="s">
        <v>1080</v>
      </c>
      <c r="D2689" s="1">
        <v>12.50244</v>
      </c>
      <c r="E2689" s="1">
        <v>-83.669060000000002</v>
      </c>
      <c r="F2689" s="1" t="s">
        <v>20</v>
      </c>
      <c r="H2689" s="1" t="s">
        <v>21</v>
      </c>
      <c r="I2689" s="1" t="s">
        <v>22</v>
      </c>
      <c r="J2689" s="1">
        <v>2005</v>
      </c>
      <c r="K2689" s="1" t="s">
        <v>1303</v>
      </c>
      <c r="L2689" s="1" t="s">
        <v>24</v>
      </c>
      <c r="M2689" s="1" t="s">
        <v>20</v>
      </c>
      <c r="O2689" s="1" t="s">
        <v>21</v>
      </c>
      <c r="P2689" s="1" t="s">
        <v>25</v>
      </c>
      <c r="Q2689" s="1">
        <v>2016</v>
      </c>
      <c r="R2689" s="1" t="s">
        <v>1500</v>
      </c>
      <c r="S2689" s="1" t="s">
        <v>21</v>
      </c>
      <c r="V2689" s="1" t="s">
        <v>1992</v>
      </c>
      <c r="W2689" s="1">
        <v>12.50244</v>
      </c>
      <c r="X2689" s="1">
        <v>-83.669060000000002</v>
      </c>
    </row>
    <row r="2690" spans="1:24">
      <c r="A2690" s="1">
        <v>2689</v>
      </c>
      <c r="B2690" s="1" t="s">
        <v>1993</v>
      </c>
      <c r="C2690" s="1" t="s">
        <v>1080</v>
      </c>
      <c r="D2690" s="1">
        <v>12.50254</v>
      </c>
      <c r="E2690" s="1">
        <v>-83.923630000000003</v>
      </c>
      <c r="F2690" s="1" t="s">
        <v>3823</v>
      </c>
      <c r="G2690" s="1">
        <v>7</v>
      </c>
      <c r="H2690" s="1" t="s">
        <v>21</v>
      </c>
      <c r="I2690" s="1" t="s">
        <v>22</v>
      </c>
      <c r="J2690" s="1">
        <v>2005</v>
      </c>
      <c r="K2690" s="1" t="s">
        <v>1202</v>
      </c>
      <c r="L2690" s="1" t="s">
        <v>24</v>
      </c>
      <c r="M2690" s="1" t="s">
        <v>3822</v>
      </c>
      <c r="N2690" s="1">
        <v>5</v>
      </c>
      <c r="O2690" s="1" t="s">
        <v>21</v>
      </c>
      <c r="P2690" s="1" t="s">
        <v>25</v>
      </c>
      <c r="Q2690" s="1">
        <v>2016</v>
      </c>
      <c r="R2690" s="1" t="s">
        <v>1504</v>
      </c>
      <c r="S2690" s="1" t="s">
        <v>21</v>
      </c>
      <c r="V2690" s="1" t="s">
        <v>1993</v>
      </c>
      <c r="W2690" s="1">
        <v>12.50254</v>
      </c>
      <c r="X2690" s="1">
        <v>-83.923630000000003</v>
      </c>
    </row>
    <row r="2691" spans="1:24">
      <c r="A2691" s="1">
        <v>2690</v>
      </c>
      <c r="B2691" s="1" t="s">
        <v>1994</v>
      </c>
      <c r="C2691" s="1" t="s">
        <v>1080</v>
      </c>
      <c r="D2691" s="1">
        <v>12.50262</v>
      </c>
      <c r="E2691" s="1">
        <v>-84.178749999999994</v>
      </c>
      <c r="F2691" s="1" t="s">
        <v>3822</v>
      </c>
      <c r="G2691" s="1">
        <v>6</v>
      </c>
      <c r="H2691" s="1" t="s">
        <v>21</v>
      </c>
      <c r="I2691" s="1" t="s">
        <v>22</v>
      </c>
      <c r="J2691" s="1">
        <v>2005</v>
      </c>
      <c r="K2691" s="1" t="s">
        <v>1202</v>
      </c>
      <c r="L2691" s="1" t="s">
        <v>24</v>
      </c>
      <c r="M2691" s="1" t="s">
        <v>3823</v>
      </c>
      <c r="N2691" s="1">
        <v>8</v>
      </c>
      <c r="O2691" s="1" t="s">
        <v>21</v>
      </c>
      <c r="P2691" s="1" t="s">
        <v>25</v>
      </c>
      <c r="Q2691" s="1">
        <v>2015</v>
      </c>
      <c r="R2691" s="1" t="s">
        <v>1467</v>
      </c>
      <c r="S2691" s="1" t="s">
        <v>21</v>
      </c>
      <c r="V2691" s="1" t="s">
        <v>1994</v>
      </c>
      <c r="W2691" s="1">
        <v>12.50262</v>
      </c>
      <c r="X2691" s="1">
        <v>-84.178749999999994</v>
      </c>
    </row>
    <row r="2692" spans="1:24">
      <c r="A2692" s="1">
        <v>2691</v>
      </c>
      <c r="B2692" s="1" t="s">
        <v>1995</v>
      </c>
      <c r="C2692" s="1" t="s">
        <v>1080</v>
      </c>
      <c r="D2692" s="1">
        <v>12.418049999999999</v>
      </c>
      <c r="E2692" s="1">
        <v>-84.052139999999994</v>
      </c>
      <c r="F2692" s="1" t="s">
        <v>3822</v>
      </c>
      <c r="G2692" s="1">
        <v>4</v>
      </c>
      <c r="H2692" s="1" t="s">
        <v>21</v>
      </c>
      <c r="I2692" s="1" t="s">
        <v>22</v>
      </c>
      <c r="J2692" s="1">
        <v>2005</v>
      </c>
      <c r="K2692" s="1" t="s">
        <v>1202</v>
      </c>
      <c r="L2692" s="1" t="s">
        <v>24</v>
      </c>
      <c r="M2692" s="1" t="s">
        <v>3822</v>
      </c>
      <c r="N2692" s="1">
        <v>5</v>
      </c>
      <c r="O2692" s="1" t="s">
        <v>21</v>
      </c>
      <c r="P2692" s="1" t="s">
        <v>25</v>
      </c>
      <c r="Q2692" s="1">
        <v>2015</v>
      </c>
      <c r="R2692" s="1" t="s">
        <v>1504</v>
      </c>
      <c r="S2692" s="1" t="s">
        <v>21</v>
      </c>
      <c r="V2692" s="1" t="s">
        <v>1995</v>
      </c>
      <c r="W2692" s="1">
        <v>12.418049999999999</v>
      </c>
      <c r="X2692" s="1">
        <v>-84.052139999999994</v>
      </c>
    </row>
    <row r="2693" spans="1:24">
      <c r="A2693" s="1">
        <v>2692</v>
      </c>
      <c r="B2693" s="1" t="s">
        <v>1996</v>
      </c>
      <c r="C2693" s="1" t="s">
        <v>1080</v>
      </c>
      <c r="D2693" s="1">
        <v>12.50273</v>
      </c>
      <c r="E2693" s="1">
        <v>-84.433869999999999</v>
      </c>
      <c r="F2693" s="1" t="s">
        <v>3823</v>
      </c>
      <c r="G2693" s="1">
        <v>9</v>
      </c>
      <c r="H2693" s="1" t="s">
        <v>21</v>
      </c>
      <c r="I2693" s="1" t="s">
        <v>22</v>
      </c>
      <c r="J2693" s="1">
        <v>2005</v>
      </c>
      <c r="K2693" s="1" t="s">
        <v>1202</v>
      </c>
      <c r="L2693" s="1" t="s">
        <v>24</v>
      </c>
      <c r="M2693" s="1" t="s">
        <v>54</v>
      </c>
      <c r="N2693" s="1">
        <v>2</v>
      </c>
      <c r="O2693" s="1" t="s">
        <v>21</v>
      </c>
      <c r="P2693" s="1" t="s">
        <v>25</v>
      </c>
      <c r="Q2693" s="1">
        <v>2016</v>
      </c>
      <c r="R2693" s="1" t="s">
        <v>1510</v>
      </c>
      <c r="S2693" s="1" t="s">
        <v>21</v>
      </c>
      <c r="V2693" s="1" t="s">
        <v>1996</v>
      </c>
      <c r="W2693" s="1">
        <v>12.50273</v>
      </c>
      <c r="X2693" s="1">
        <v>-84.433869999999999</v>
      </c>
    </row>
    <row r="2694" spans="1:24">
      <c r="A2694" s="1">
        <v>2693</v>
      </c>
      <c r="B2694" s="1" t="s">
        <v>1997</v>
      </c>
      <c r="C2694" s="1" t="s">
        <v>1080</v>
      </c>
      <c r="D2694" s="1">
        <v>12.502800000000001</v>
      </c>
      <c r="E2694" s="1">
        <v>-84.688990000000004</v>
      </c>
      <c r="F2694" s="1" t="s">
        <v>3823</v>
      </c>
      <c r="G2694" s="1">
        <v>8</v>
      </c>
      <c r="H2694" s="1" t="s">
        <v>21</v>
      </c>
      <c r="I2694" s="1" t="s">
        <v>22</v>
      </c>
      <c r="J2694" s="1">
        <v>2005</v>
      </c>
      <c r="K2694" s="1" t="s">
        <v>1303</v>
      </c>
      <c r="L2694" s="1" t="s">
        <v>24</v>
      </c>
      <c r="M2694" s="1" t="s">
        <v>54</v>
      </c>
      <c r="N2694" s="1">
        <v>2</v>
      </c>
      <c r="O2694" s="1" t="s">
        <v>21</v>
      </c>
      <c r="P2694" s="1" t="s">
        <v>25</v>
      </c>
      <c r="Q2694" s="1">
        <v>2016</v>
      </c>
      <c r="R2694" s="1" t="s">
        <v>1471</v>
      </c>
      <c r="S2694" s="1" t="s">
        <v>21</v>
      </c>
      <c r="V2694" s="1" t="s">
        <v>1997</v>
      </c>
      <c r="W2694" s="1">
        <v>12.502800000000001</v>
      </c>
      <c r="X2694" s="1">
        <v>-84.688990000000004</v>
      </c>
    </row>
    <row r="2695" spans="1:24">
      <c r="A2695" s="1">
        <v>2694</v>
      </c>
      <c r="B2695" s="1" t="s">
        <v>1998</v>
      </c>
      <c r="C2695" s="1" t="s">
        <v>1080</v>
      </c>
      <c r="D2695" s="1">
        <v>12.41752</v>
      </c>
      <c r="E2695" s="1">
        <v>-83.839619999999996</v>
      </c>
      <c r="F2695" s="1" t="s">
        <v>3823</v>
      </c>
      <c r="G2695" s="1">
        <v>9</v>
      </c>
      <c r="H2695" s="1" t="s">
        <v>21</v>
      </c>
      <c r="I2695" s="1" t="s">
        <v>22</v>
      </c>
      <c r="J2695" s="1">
        <v>2005</v>
      </c>
      <c r="K2695" s="1" t="s">
        <v>1199</v>
      </c>
      <c r="L2695" s="1" t="s">
        <v>24</v>
      </c>
      <c r="M2695" s="1" t="s">
        <v>3822</v>
      </c>
      <c r="N2695" s="1">
        <v>6</v>
      </c>
      <c r="O2695" s="1" t="s">
        <v>21</v>
      </c>
      <c r="P2695" s="1" t="s">
        <v>25</v>
      </c>
      <c r="Q2695" s="1">
        <v>2015</v>
      </c>
      <c r="R2695" s="1" t="s">
        <v>1463</v>
      </c>
      <c r="S2695" s="1" t="s">
        <v>21</v>
      </c>
      <c r="V2695" s="1" t="s">
        <v>1998</v>
      </c>
      <c r="W2695" s="1">
        <v>12.41752</v>
      </c>
      <c r="X2695" s="1">
        <v>-83.839619999999996</v>
      </c>
    </row>
    <row r="2696" spans="1:24">
      <c r="A2696" s="1">
        <v>2695</v>
      </c>
      <c r="B2696" s="1" t="s">
        <v>1999</v>
      </c>
      <c r="C2696" s="1" t="s">
        <v>1080</v>
      </c>
      <c r="D2696" s="1">
        <v>12.417619999999999</v>
      </c>
      <c r="E2696" s="1">
        <v>-84.094650000000001</v>
      </c>
      <c r="F2696" s="1" t="s">
        <v>3823</v>
      </c>
      <c r="G2696" s="1">
        <v>8</v>
      </c>
      <c r="H2696" s="1" t="s">
        <v>21</v>
      </c>
      <c r="I2696" s="1" t="s">
        <v>22</v>
      </c>
      <c r="J2696" s="1">
        <v>2005</v>
      </c>
      <c r="K2696" s="1" t="s">
        <v>1199</v>
      </c>
      <c r="L2696" s="1" t="s">
        <v>24</v>
      </c>
      <c r="M2696" s="1" t="s">
        <v>3823</v>
      </c>
      <c r="N2696" s="1">
        <v>7</v>
      </c>
      <c r="O2696" s="1" t="s">
        <v>21</v>
      </c>
      <c r="P2696" s="1" t="s">
        <v>25</v>
      </c>
      <c r="Q2696" s="1">
        <v>2015</v>
      </c>
      <c r="R2696" s="1" t="s">
        <v>1504</v>
      </c>
      <c r="S2696" s="1" t="s">
        <v>21</v>
      </c>
      <c r="V2696" s="1" t="s">
        <v>1999</v>
      </c>
      <c r="W2696" s="1">
        <v>12.417619999999999</v>
      </c>
      <c r="X2696" s="1">
        <v>-84.094650000000001</v>
      </c>
    </row>
    <row r="2697" spans="1:24">
      <c r="A2697" s="1">
        <v>2696</v>
      </c>
      <c r="B2697" s="1" t="s">
        <v>2000</v>
      </c>
      <c r="C2697" s="1" t="s">
        <v>1080</v>
      </c>
      <c r="D2697" s="1">
        <v>12.4177</v>
      </c>
      <c r="E2697" s="1">
        <v>-84.349689999999995</v>
      </c>
      <c r="F2697" s="1" t="s">
        <v>690</v>
      </c>
      <c r="H2697" s="1" t="s">
        <v>21</v>
      </c>
      <c r="I2697" s="1" t="s">
        <v>22</v>
      </c>
      <c r="J2697" s="1">
        <v>2005</v>
      </c>
      <c r="K2697" s="1" t="s">
        <v>1199</v>
      </c>
      <c r="L2697" s="1" t="s">
        <v>24</v>
      </c>
      <c r="M2697" s="1" t="s">
        <v>54</v>
      </c>
      <c r="N2697" s="1">
        <v>1</v>
      </c>
      <c r="O2697" s="1" t="s">
        <v>21</v>
      </c>
      <c r="P2697" s="1" t="s">
        <v>25</v>
      </c>
      <c r="Q2697" s="1">
        <v>2016</v>
      </c>
      <c r="R2697" s="1" t="s">
        <v>2001</v>
      </c>
      <c r="S2697" s="1" t="s">
        <v>21</v>
      </c>
      <c r="V2697" s="1" t="s">
        <v>2000</v>
      </c>
      <c r="W2697" s="1">
        <v>12.4177</v>
      </c>
      <c r="X2697" s="1">
        <v>-84.349689999999995</v>
      </c>
    </row>
    <row r="2698" spans="1:24">
      <c r="A2698" s="1">
        <v>2697</v>
      </c>
      <c r="B2698" s="1" t="s">
        <v>2002</v>
      </c>
      <c r="C2698" s="1" t="s">
        <v>1080</v>
      </c>
      <c r="D2698" s="1">
        <v>12.4178</v>
      </c>
      <c r="E2698" s="1">
        <v>-84.604730000000004</v>
      </c>
      <c r="F2698" s="1" t="s">
        <v>54</v>
      </c>
      <c r="G2698" s="1">
        <v>2</v>
      </c>
      <c r="H2698" s="1" t="s">
        <v>24</v>
      </c>
      <c r="I2698" s="1" t="s">
        <v>22</v>
      </c>
      <c r="J2698" s="1">
        <v>2005</v>
      </c>
      <c r="K2698" s="1" t="s">
        <v>1303</v>
      </c>
      <c r="L2698" s="1" t="s">
        <v>24</v>
      </c>
      <c r="M2698" s="1" t="s">
        <v>54</v>
      </c>
      <c r="N2698" s="1">
        <v>2</v>
      </c>
      <c r="O2698" s="1" t="s">
        <v>24</v>
      </c>
      <c r="P2698" s="1" t="s">
        <v>25</v>
      </c>
      <c r="Q2698" s="1">
        <v>2016</v>
      </c>
      <c r="R2698" s="1" t="s">
        <v>1471</v>
      </c>
      <c r="S2698" s="1" t="s">
        <v>21</v>
      </c>
      <c r="V2698" s="1" t="s">
        <v>2002</v>
      </c>
      <c r="W2698" s="1">
        <v>12.4178</v>
      </c>
      <c r="X2698" s="1">
        <v>-84.604730000000004</v>
      </c>
    </row>
    <row r="2699" spans="1:24">
      <c r="A2699" s="1">
        <v>2698</v>
      </c>
      <c r="B2699" s="1" t="s">
        <v>2003</v>
      </c>
      <c r="C2699" s="1" t="s">
        <v>1080</v>
      </c>
      <c r="D2699" s="1">
        <v>12.33258</v>
      </c>
      <c r="E2699" s="1">
        <v>-84.008709999999994</v>
      </c>
      <c r="F2699" s="1" t="s">
        <v>3823</v>
      </c>
      <c r="G2699" s="1">
        <v>7</v>
      </c>
      <c r="H2699" s="1" t="s">
        <v>21</v>
      </c>
      <c r="I2699" s="1" t="s">
        <v>22</v>
      </c>
      <c r="J2699" s="1">
        <v>2005</v>
      </c>
      <c r="K2699" s="1" t="s">
        <v>1202</v>
      </c>
      <c r="L2699" s="1" t="s">
        <v>24</v>
      </c>
      <c r="M2699" s="1" t="s">
        <v>3822</v>
      </c>
      <c r="N2699" s="1">
        <v>4</v>
      </c>
      <c r="O2699" s="1" t="s">
        <v>24</v>
      </c>
      <c r="P2699" s="1" t="s">
        <v>1091</v>
      </c>
      <c r="Q2699" s="1">
        <v>2014</v>
      </c>
      <c r="S2699" s="1" t="s">
        <v>24</v>
      </c>
      <c r="V2699" s="1" t="s">
        <v>2003</v>
      </c>
      <c r="W2699" s="1">
        <v>12.33258</v>
      </c>
      <c r="X2699" s="1">
        <v>-84.008709999999994</v>
      </c>
    </row>
    <row r="2700" spans="1:24">
      <c r="A2700" s="1">
        <v>2699</v>
      </c>
      <c r="B2700" s="1" t="s">
        <v>2004</v>
      </c>
      <c r="C2700" s="1" t="s">
        <v>1080</v>
      </c>
      <c r="D2700" s="1">
        <v>12.332689999999999</v>
      </c>
      <c r="E2700" s="1">
        <v>-84.263829999999999</v>
      </c>
      <c r="F2700" s="1" t="s">
        <v>3822</v>
      </c>
      <c r="G2700" s="1">
        <v>5</v>
      </c>
      <c r="H2700" s="1" t="s">
        <v>21</v>
      </c>
      <c r="I2700" s="1" t="s">
        <v>22</v>
      </c>
      <c r="J2700" s="1">
        <v>2005</v>
      </c>
      <c r="K2700" s="1" t="s">
        <v>1202</v>
      </c>
      <c r="L2700" s="1" t="s">
        <v>24</v>
      </c>
      <c r="M2700" s="1" t="s">
        <v>3822</v>
      </c>
      <c r="N2700" s="1">
        <v>3</v>
      </c>
      <c r="O2700" s="1" t="s">
        <v>61</v>
      </c>
      <c r="P2700" s="1" t="s">
        <v>25</v>
      </c>
      <c r="Q2700" s="1">
        <v>2015</v>
      </c>
      <c r="R2700" s="1" t="s">
        <v>1573</v>
      </c>
      <c r="S2700" s="1" t="s">
        <v>21</v>
      </c>
      <c r="V2700" s="1" t="s">
        <v>2004</v>
      </c>
      <c r="W2700" s="1">
        <v>12.332689999999999</v>
      </c>
      <c r="X2700" s="1">
        <v>-84.263829999999999</v>
      </c>
    </row>
    <row r="2701" spans="1:24">
      <c r="A2701" s="1">
        <v>2700</v>
      </c>
      <c r="B2701" s="1" t="s">
        <v>2005</v>
      </c>
      <c r="C2701" s="1" t="s">
        <v>1080</v>
      </c>
      <c r="D2701" s="1">
        <v>12.33276</v>
      </c>
      <c r="E2701" s="1">
        <v>-84.518950000000004</v>
      </c>
      <c r="F2701" s="1" t="s">
        <v>3822</v>
      </c>
      <c r="G2701" s="1">
        <v>3</v>
      </c>
      <c r="H2701" s="1" t="s">
        <v>24</v>
      </c>
      <c r="I2701" s="1" t="s">
        <v>22</v>
      </c>
      <c r="J2701" s="1">
        <v>2005</v>
      </c>
      <c r="K2701" s="1" t="s">
        <v>1303</v>
      </c>
      <c r="L2701" s="1" t="s">
        <v>24</v>
      </c>
      <c r="M2701" s="1" t="s">
        <v>54</v>
      </c>
      <c r="N2701" s="1">
        <v>1</v>
      </c>
      <c r="O2701" s="1" t="s">
        <v>61</v>
      </c>
      <c r="P2701" s="1" t="s">
        <v>25</v>
      </c>
      <c r="Q2701" s="1">
        <v>2016</v>
      </c>
      <c r="R2701" s="1" t="s">
        <v>2006</v>
      </c>
      <c r="S2701" s="1" t="s">
        <v>21</v>
      </c>
      <c r="V2701" s="1" t="s">
        <v>2005</v>
      </c>
      <c r="W2701" s="1">
        <v>12.33276</v>
      </c>
      <c r="X2701" s="1">
        <v>-84.518950000000004</v>
      </c>
    </row>
    <row r="2702" spans="1:24">
      <c r="A2702" s="1">
        <v>2701</v>
      </c>
      <c r="B2702" s="1" t="s">
        <v>2007</v>
      </c>
      <c r="C2702" s="1" t="s">
        <v>1080</v>
      </c>
      <c r="D2702" s="1">
        <v>12.41728</v>
      </c>
      <c r="E2702" s="1">
        <v>-84.307190000000006</v>
      </c>
      <c r="F2702" s="1" t="s">
        <v>3822</v>
      </c>
      <c r="G2702" s="1">
        <v>3</v>
      </c>
      <c r="H2702" s="1" t="s">
        <v>24</v>
      </c>
      <c r="I2702" s="1" t="s">
        <v>22</v>
      </c>
      <c r="J2702" s="1">
        <v>2005</v>
      </c>
      <c r="K2702" s="1" t="s">
        <v>1303</v>
      </c>
      <c r="L2702" s="1" t="s">
        <v>24</v>
      </c>
      <c r="M2702" s="1" t="s">
        <v>688</v>
      </c>
      <c r="O2702" s="1" t="s">
        <v>21</v>
      </c>
      <c r="P2702" s="1" t="s">
        <v>25</v>
      </c>
      <c r="Q2702" s="1">
        <v>2015</v>
      </c>
      <c r="R2702" s="1" t="s">
        <v>2008</v>
      </c>
      <c r="S2702" s="1" t="s">
        <v>21</v>
      </c>
      <c r="V2702" s="1" t="s">
        <v>2007</v>
      </c>
      <c r="W2702" s="1">
        <v>12.41728</v>
      </c>
      <c r="X2702" s="1">
        <v>-84.307190000000006</v>
      </c>
    </row>
    <row r="2703" spans="1:24">
      <c r="A2703" s="1">
        <v>2702</v>
      </c>
      <c r="B2703" s="1" t="s">
        <v>2009</v>
      </c>
      <c r="C2703" s="1" t="s">
        <v>1080</v>
      </c>
      <c r="D2703" s="1">
        <v>12.247540000000001</v>
      </c>
      <c r="E2703" s="1">
        <v>-83.839650000000006</v>
      </c>
      <c r="F2703" s="1" t="s">
        <v>688</v>
      </c>
      <c r="H2703" s="1" t="s">
        <v>21</v>
      </c>
      <c r="I2703" s="1" t="s">
        <v>22</v>
      </c>
      <c r="J2703" s="1">
        <v>2005</v>
      </c>
      <c r="K2703" s="1" t="s">
        <v>1199</v>
      </c>
      <c r="L2703" s="1" t="s">
        <v>24</v>
      </c>
      <c r="M2703" s="1" t="s">
        <v>688</v>
      </c>
      <c r="O2703" s="1" t="s">
        <v>21</v>
      </c>
      <c r="P2703" s="1" t="s">
        <v>25</v>
      </c>
      <c r="Q2703" s="1">
        <v>2015</v>
      </c>
      <c r="R2703" s="1" t="s">
        <v>2008</v>
      </c>
      <c r="S2703" s="1" t="s">
        <v>21</v>
      </c>
      <c r="V2703" s="1" t="s">
        <v>2009</v>
      </c>
      <c r="W2703" s="1">
        <v>12.247540000000001</v>
      </c>
      <c r="X2703" s="1">
        <v>-83.839650000000006</v>
      </c>
    </row>
    <row r="2704" spans="1:24">
      <c r="A2704" s="1">
        <v>2703</v>
      </c>
      <c r="B2704" s="1" t="s">
        <v>2010</v>
      </c>
      <c r="C2704" s="1" t="s">
        <v>1080</v>
      </c>
      <c r="D2704" s="1">
        <v>12.247590000000001</v>
      </c>
      <c r="E2704" s="1">
        <v>-83.924660000000003</v>
      </c>
      <c r="F2704" s="1" t="s">
        <v>688</v>
      </c>
      <c r="H2704" s="1" t="s">
        <v>21</v>
      </c>
      <c r="I2704" s="1" t="s">
        <v>22</v>
      </c>
      <c r="J2704" s="1">
        <v>2005</v>
      </c>
      <c r="K2704" s="1" t="s">
        <v>1199</v>
      </c>
      <c r="L2704" s="1" t="s">
        <v>24</v>
      </c>
      <c r="M2704" s="1" t="s">
        <v>688</v>
      </c>
      <c r="O2704" s="1" t="s">
        <v>21</v>
      </c>
      <c r="P2704" s="1" t="s">
        <v>25</v>
      </c>
      <c r="Q2704" s="1">
        <v>2015</v>
      </c>
      <c r="R2704" s="1" t="s">
        <v>2008</v>
      </c>
      <c r="S2704" s="1" t="s">
        <v>21</v>
      </c>
      <c r="V2704" s="1" t="s">
        <v>2010</v>
      </c>
      <c r="W2704" s="1">
        <v>12.247590000000001</v>
      </c>
      <c r="X2704" s="1">
        <v>-83.924660000000003</v>
      </c>
    </row>
    <row r="2705" spans="1:25">
      <c r="A2705" s="1">
        <v>2704</v>
      </c>
      <c r="B2705" s="1" t="s">
        <v>2011</v>
      </c>
      <c r="C2705" s="1" t="s">
        <v>1080</v>
      </c>
      <c r="D2705" s="1">
        <v>12.24766</v>
      </c>
      <c r="E2705" s="1">
        <v>-84.179699999999997</v>
      </c>
      <c r="F2705" s="1" t="s">
        <v>688</v>
      </c>
      <c r="H2705" s="1" t="s">
        <v>21</v>
      </c>
      <c r="I2705" s="1" t="s">
        <v>22</v>
      </c>
      <c r="J2705" s="1">
        <v>2005</v>
      </c>
      <c r="K2705" s="1" t="s">
        <v>1199</v>
      </c>
      <c r="L2705" s="1" t="s">
        <v>24</v>
      </c>
      <c r="M2705" s="1" t="s">
        <v>688</v>
      </c>
      <c r="O2705" s="1" t="s">
        <v>21</v>
      </c>
      <c r="P2705" s="1" t="s">
        <v>25</v>
      </c>
      <c r="Q2705" s="1">
        <v>2015</v>
      </c>
      <c r="R2705" s="1" t="s">
        <v>2008</v>
      </c>
      <c r="S2705" s="1" t="s">
        <v>21</v>
      </c>
      <c r="V2705" s="1" t="s">
        <v>2011</v>
      </c>
      <c r="W2705" s="1">
        <v>12.24766</v>
      </c>
      <c r="X2705" s="1">
        <v>-84.179699999999997</v>
      </c>
    </row>
    <row r="2706" spans="1:25">
      <c r="A2706" s="1">
        <v>2705</v>
      </c>
      <c r="B2706" s="1" t="s">
        <v>2012</v>
      </c>
      <c r="C2706" s="1" t="s">
        <v>1080</v>
      </c>
      <c r="D2706" s="1">
        <v>12.24776</v>
      </c>
      <c r="E2706" s="1">
        <v>-84.434730000000002</v>
      </c>
      <c r="F2706" s="1" t="s">
        <v>3822</v>
      </c>
      <c r="G2706" s="1">
        <v>6</v>
      </c>
      <c r="H2706" s="1" t="s">
        <v>21</v>
      </c>
      <c r="I2706" s="1" t="s">
        <v>22</v>
      </c>
      <c r="J2706" s="1">
        <v>2005</v>
      </c>
      <c r="K2706" s="1" t="s">
        <v>1199</v>
      </c>
      <c r="L2706" s="1" t="s">
        <v>24</v>
      </c>
      <c r="M2706" s="1" t="s">
        <v>3823</v>
      </c>
      <c r="N2706" s="1">
        <v>8</v>
      </c>
      <c r="O2706" s="1" t="s">
        <v>24</v>
      </c>
      <c r="P2706" s="1" t="s">
        <v>1091</v>
      </c>
      <c r="Q2706" s="1">
        <v>2014</v>
      </c>
      <c r="S2706" s="1" t="s">
        <v>24</v>
      </c>
      <c r="V2706" s="1" t="s">
        <v>2012</v>
      </c>
      <c r="W2706" s="1">
        <v>12.24776</v>
      </c>
      <c r="X2706" s="1">
        <v>-84.434730000000002</v>
      </c>
    </row>
    <row r="2707" spans="1:25">
      <c r="A2707" s="1">
        <v>2706</v>
      </c>
      <c r="B2707" s="1" t="s">
        <v>2013</v>
      </c>
      <c r="C2707" s="1" t="s">
        <v>1080</v>
      </c>
      <c r="D2707" s="1">
        <v>12.24784</v>
      </c>
      <c r="E2707" s="1">
        <v>-84.689769999999996</v>
      </c>
      <c r="F2707" s="1" t="s">
        <v>216</v>
      </c>
      <c r="H2707" s="1" t="s">
        <v>21</v>
      </c>
      <c r="I2707" s="1" t="s">
        <v>22</v>
      </c>
      <c r="J2707" s="1">
        <v>2005</v>
      </c>
      <c r="K2707" s="1" t="s">
        <v>1303</v>
      </c>
      <c r="L2707" s="1" t="s">
        <v>24</v>
      </c>
      <c r="M2707" s="1" t="s">
        <v>223</v>
      </c>
      <c r="O2707" s="1" t="s">
        <v>21</v>
      </c>
      <c r="P2707" s="1" t="s">
        <v>25</v>
      </c>
      <c r="Q2707" s="1">
        <v>2016</v>
      </c>
      <c r="R2707" s="1" t="s">
        <v>1232</v>
      </c>
      <c r="S2707" s="1" t="s">
        <v>21</v>
      </c>
      <c r="V2707" s="1" t="s">
        <v>2013</v>
      </c>
      <c r="W2707" s="1">
        <v>12.24784</v>
      </c>
      <c r="X2707" s="1">
        <v>-84.689769999999996</v>
      </c>
      <c r="Y2707" s="1" t="s">
        <v>3874</v>
      </c>
    </row>
    <row r="2708" spans="1:25">
      <c r="A2708" s="1">
        <v>2707</v>
      </c>
      <c r="B2708" s="1" t="s">
        <v>2014</v>
      </c>
      <c r="C2708" s="1" t="s">
        <v>1080</v>
      </c>
      <c r="D2708" s="1">
        <v>12.16254</v>
      </c>
      <c r="E2708" s="1">
        <v>-83.838679999999997</v>
      </c>
      <c r="F2708" s="1" t="s">
        <v>3823</v>
      </c>
      <c r="G2708" s="1">
        <v>9</v>
      </c>
      <c r="H2708" s="1" t="s">
        <v>21</v>
      </c>
      <c r="I2708" s="1" t="s">
        <v>22</v>
      </c>
      <c r="J2708" s="1">
        <v>2005</v>
      </c>
      <c r="K2708" s="1" t="s">
        <v>1199</v>
      </c>
      <c r="L2708" s="1" t="s">
        <v>24</v>
      </c>
      <c r="M2708" s="1" t="s">
        <v>3823</v>
      </c>
      <c r="N2708" s="1">
        <v>9</v>
      </c>
      <c r="O2708" s="1" t="s">
        <v>21</v>
      </c>
      <c r="P2708" s="1" t="s">
        <v>25</v>
      </c>
      <c r="Q2708" s="1">
        <v>2016</v>
      </c>
      <c r="R2708" s="1" t="s">
        <v>1200</v>
      </c>
      <c r="S2708" s="1" t="s">
        <v>21</v>
      </c>
      <c r="V2708" s="1" t="s">
        <v>2014</v>
      </c>
      <c r="W2708" s="1">
        <v>12.16254</v>
      </c>
      <c r="X2708" s="1">
        <v>-83.838679999999997</v>
      </c>
    </row>
    <row r="2709" spans="1:25">
      <c r="A2709" s="1">
        <v>2708</v>
      </c>
      <c r="B2709" s="1" t="s">
        <v>2015</v>
      </c>
      <c r="C2709" s="1" t="s">
        <v>1080</v>
      </c>
      <c r="D2709" s="1">
        <v>12.162649999999999</v>
      </c>
      <c r="E2709" s="1">
        <v>-84.093800000000002</v>
      </c>
      <c r="F2709" s="1" t="s">
        <v>54</v>
      </c>
      <c r="G2709" s="1">
        <v>2</v>
      </c>
      <c r="H2709" s="1" t="s">
        <v>21</v>
      </c>
      <c r="I2709" s="1" t="s">
        <v>22</v>
      </c>
      <c r="J2709" s="1">
        <v>2005</v>
      </c>
      <c r="K2709" s="1" t="s">
        <v>1199</v>
      </c>
      <c r="L2709" s="1" t="s">
        <v>24</v>
      </c>
      <c r="M2709" s="1" t="s">
        <v>223</v>
      </c>
      <c r="O2709" s="1" t="s">
        <v>21</v>
      </c>
      <c r="P2709" s="1" t="s">
        <v>25</v>
      </c>
      <c r="Q2709" s="1">
        <v>2016</v>
      </c>
      <c r="R2709" s="1" t="s">
        <v>2016</v>
      </c>
      <c r="S2709" s="1" t="s">
        <v>21</v>
      </c>
      <c r="V2709" s="1" t="s">
        <v>2015</v>
      </c>
      <c r="W2709" s="1">
        <v>12.162649999999999</v>
      </c>
      <c r="X2709" s="1">
        <v>-84.093800000000002</v>
      </c>
      <c r="Y2709" s="1" t="s">
        <v>3874</v>
      </c>
    </row>
    <row r="2710" spans="1:25">
      <c r="A2710" s="1">
        <v>2709</v>
      </c>
      <c r="B2710" s="1" t="s">
        <v>2017</v>
      </c>
      <c r="C2710" s="1" t="s">
        <v>1080</v>
      </c>
      <c r="D2710" s="1">
        <v>12.16272</v>
      </c>
      <c r="E2710" s="1">
        <v>-84.348920000000007</v>
      </c>
      <c r="F2710" s="1" t="s">
        <v>216</v>
      </c>
      <c r="H2710" s="1" t="s">
        <v>21</v>
      </c>
      <c r="I2710" s="1" t="s">
        <v>22</v>
      </c>
      <c r="J2710" s="1">
        <v>2005</v>
      </c>
      <c r="K2710" s="1" t="s">
        <v>1199</v>
      </c>
      <c r="L2710" s="1" t="s">
        <v>24</v>
      </c>
      <c r="M2710" s="1" t="s">
        <v>688</v>
      </c>
      <c r="O2710" s="1" t="s">
        <v>21</v>
      </c>
      <c r="P2710" s="1" t="s">
        <v>1098</v>
      </c>
      <c r="R2710" s="1" t="s">
        <v>2018</v>
      </c>
      <c r="S2710" s="1" t="s">
        <v>21</v>
      </c>
      <c r="V2710" s="1" t="s">
        <v>2017</v>
      </c>
      <c r="W2710" s="1">
        <v>12.16272</v>
      </c>
      <c r="X2710" s="1">
        <v>-84.348920000000007</v>
      </c>
    </row>
    <row r="2711" spans="1:25">
      <c r="A2711" s="1">
        <v>2710</v>
      </c>
      <c r="B2711" s="1" t="s">
        <v>2019</v>
      </c>
      <c r="C2711" s="1" t="s">
        <v>1080</v>
      </c>
      <c r="D2711" s="1">
        <v>12.16282</v>
      </c>
      <c r="E2711" s="1">
        <v>-84.604029999999995</v>
      </c>
      <c r="F2711" s="1" t="s">
        <v>3822</v>
      </c>
      <c r="G2711" s="1">
        <v>4</v>
      </c>
      <c r="H2711" s="1" t="s">
        <v>21</v>
      </c>
      <c r="I2711" s="1" t="s">
        <v>22</v>
      </c>
      <c r="J2711" s="1">
        <v>2005</v>
      </c>
      <c r="K2711" s="1" t="s">
        <v>1303</v>
      </c>
      <c r="L2711" s="1" t="s">
        <v>24</v>
      </c>
      <c r="M2711" s="1" t="s">
        <v>54</v>
      </c>
      <c r="N2711" s="1">
        <v>3</v>
      </c>
      <c r="O2711" s="1" t="s">
        <v>61</v>
      </c>
      <c r="P2711" s="1" t="s">
        <v>1098</v>
      </c>
      <c r="Q2711" s="1">
        <v>2013</v>
      </c>
      <c r="S2711" s="1" t="s">
        <v>2020</v>
      </c>
      <c r="V2711" s="1" t="s">
        <v>2019</v>
      </c>
      <c r="W2711" s="1">
        <v>12.16282</v>
      </c>
      <c r="X2711" s="1">
        <v>-84.604029999999995</v>
      </c>
    </row>
    <row r="2712" spans="1:25">
      <c r="A2712" s="1">
        <v>2711</v>
      </c>
      <c r="B2712" s="1" t="s">
        <v>2021</v>
      </c>
      <c r="C2712" s="1" t="s">
        <v>1080</v>
      </c>
      <c r="D2712" s="1">
        <v>12.077629999999999</v>
      </c>
      <c r="E2712" s="1">
        <v>-84.009709999999998</v>
      </c>
      <c r="F2712" s="1" t="s">
        <v>3823</v>
      </c>
      <c r="G2712" s="1">
        <v>7</v>
      </c>
      <c r="H2712" s="1" t="s">
        <v>21</v>
      </c>
      <c r="I2712" s="1" t="s">
        <v>22</v>
      </c>
      <c r="J2712" s="1">
        <v>2005</v>
      </c>
      <c r="K2712" s="1" t="s">
        <v>1199</v>
      </c>
      <c r="L2712" s="1" t="s">
        <v>24</v>
      </c>
      <c r="M2712" s="1" t="s">
        <v>3823</v>
      </c>
      <c r="N2712" s="1">
        <v>8</v>
      </c>
      <c r="O2712" s="1" t="s">
        <v>21</v>
      </c>
      <c r="P2712" s="1" t="s">
        <v>25</v>
      </c>
      <c r="Q2712" s="1">
        <v>2016</v>
      </c>
      <c r="R2712" s="1" t="s">
        <v>1236</v>
      </c>
      <c r="S2712" s="1" t="s">
        <v>21</v>
      </c>
      <c r="V2712" s="1" t="s">
        <v>2021</v>
      </c>
      <c r="W2712" s="1">
        <v>12.077629999999999</v>
      </c>
      <c r="X2712" s="1">
        <v>-84.009709999999998</v>
      </c>
    </row>
    <row r="2713" spans="1:25">
      <c r="A2713" s="1">
        <v>2712</v>
      </c>
      <c r="B2713" s="1" t="s">
        <v>2022</v>
      </c>
      <c r="C2713" s="1" t="s">
        <v>1080</v>
      </c>
      <c r="D2713" s="1">
        <v>12.07774</v>
      </c>
      <c r="E2713" s="1">
        <v>-84.349760000000003</v>
      </c>
      <c r="F2713" s="1" t="s">
        <v>54</v>
      </c>
      <c r="G2713" s="1">
        <v>2</v>
      </c>
      <c r="H2713" s="1" t="s">
        <v>21</v>
      </c>
      <c r="I2713" s="1" t="s">
        <v>22</v>
      </c>
      <c r="J2713" s="1">
        <v>2005</v>
      </c>
      <c r="K2713" s="1" t="s">
        <v>1199</v>
      </c>
      <c r="L2713" s="1" t="s">
        <v>24</v>
      </c>
      <c r="M2713" s="1" t="s">
        <v>54</v>
      </c>
      <c r="N2713" s="1">
        <v>2</v>
      </c>
      <c r="O2713" s="1" t="s">
        <v>21</v>
      </c>
      <c r="P2713" s="1" t="s">
        <v>25</v>
      </c>
      <c r="Q2713" s="1">
        <v>2016</v>
      </c>
      <c r="R2713" s="1" t="s">
        <v>1243</v>
      </c>
      <c r="S2713" s="1" t="s">
        <v>21</v>
      </c>
      <c r="V2713" s="1" t="s">
        <v>2022</v>
      </c>
      <c r="W2713" s="1">
        <v>12.07774</v>
      </c>
      <c r="X2713" s="1">
        <v>-84.349760000000003</v>
      </c>
    </row>
    <row r="2714" spans="1:25">
      <c r="A2714" s="1">
        <v>2713</v>
      </c>
      <c r="B2714" s="1" t="s">
        <v>2023</v>
      </c>
      <c r="C2714" s="1" t="s">
        <v>1080</v>
      </c>
      <c r="D2714" s="1">
        <v>12.418139999999999</v>
      </c>
      <c r="E2714" s="1">
        <v>-84.562219999999996</v>
      </c>
      <c r="F2714" s="1" t="s">
        <v>216</v>
      </c>
      <c r="H2714" s="1" t="s">
        <v>21</v>
      </c>
      <c r="I2714" s="1" t="s">
        <v>22</v>
      </c>
      <c r="J2714" s="1">
        <v>2005</v>
      </c>
      <c r="K2714" s="1" t="s">
        <v>1303</v>
      </c>
      <c r="L2714" s="1" t="s">
        <v>24</v>
      </c>
      <c r="M2714" s="1" t="s">
        <v>216</v>
      </c>
      <c r="O2714" s="1" t="s">
        <v>21</v>
      </c>
      <c r="P2714" s="1" t="s">
        <v>25</v>
      </c>
      <c r="Q2714" s="1">
        <v>2016</v>
      </c>
      <c r="R2714" s="1" t="s">
        <v>1510</v>
      </c>
      <c r="S2714" s="1" t="s">
        <v>21</v>
      </c>
      <c r="V2714" s="1" t="s">
        <v>2023</v>
      </c>
      <c r="W2714" s="1">
        <v>12.418139999999999</v>
      </c>
      <c r="X2714" s="1">
        <v>-84.562219999999996</v>
      </c>
    </row>
    <row r="2715" spans="1:25">
      <c r="A2715" s="1">
        <v>2714</v>
      </c>
      <c r="B2715" s="1" t="s">
        <v>2024</v>
      </c>
      <c r="C2715" s="1" t="s">
        <v>1080</v>
      </c>
      <c r="D2715" s="1">
        <v>12.07784</v>
      </c>
      <c r="E2715" s="1">
        <v>-84.604789999999994</v>
      </c>
      <c r="F2715" s="1" t="s">
        <v>3822</v>
      </c>
      <c r="G2715" s="1">
        <v>4</v>
      </c>
      <c r="H2715" s="1" t="s">
        <v>24</v>
      </c>
      <c r="I2715" s="1" t="s">
        <v>22</v>
      </c>
      <c r="J2715" s="1">
        <v>2005</v>
      </c>
      <c r="K2715" s="1" t="s">
        <v>1251</v>
      </c>
      <c r="L2715" s="1" t="s">
        <v>24</v>
      </c>
      <c r="M2715" s="1" t="s">
        <v>3822</v>
      </c>
      <c r="N2715" s="1">
        <v>4</v>
      </c>
      <c r="O2715" s="1" t="s">
        <v>21</v>
      </c>
      <c r="P2715" s="1" t="s">
        <v>25</v>
      </c>
      <c r="Q2715" s="1">
        <v>2016</v>
      </c>
      <c r="R2715" s="1" t="s">
        <v>2025</v>
      </c>
      <c r="S2715" s="1" t="s">
        <v>21</v>
      </c>
      <c r="V2715" s="1" t="s">
        <v>2024</v>
      </c>
      <c r="W2715" s="1">
        <v>12.07784</v>
      </c>
      <c r="X2715" s="1">
        <v>-84.604789999999994</v>
      </c>
    </row>
    <row r="2716" spans="1:25">
      <c r="A2716" s="1">
        <v>2715</v>
      </c>
      <c r="B2716" s="1" t="s">
        <v>2026</v>
      </c>
      <c r="C2716" s="1" t="s">
        <v>1080</v>
      </c>
      <c r="D2716" s="1">
        <v>11.992610000000001</v>
      </c>
      <c r="E2716" s="1">
        <v>-83.923770000000005</v>
      </c>
      <c r="F2716" s="1" t="s">
        <v>3823</v>
      </c>
      <c r="G2716" s="1">
        <v>9</v>
      </c>
      <c r="H2716" s="1" t="s">
        <v>21</v>
      </c>
      <c r="I2716" s="1" t="s">
        <v>22</v>
      </c>
      <c r="J2716" s="1">
        <v>2005</v>
      </c>
      <c r="K2716" s="1" t="s">
        <v>1199</v>
      </c>
      <c r="L2716" s="1" t="s">
        <v>24</v>
      </c>
      <c r="M2716" s="1" t="s">
        <v>3823</v>
      </c>
      <c r="N2716" s="1">
        <v>9</v>
      </c>
      <c r="O2716" s="1" t="s">
        <v>21</v>
      </c>
      <c r="P2716" s="1" t="s">
        <v>25</v>
      </c>
      <c r="Q2716" s="1">
        <v>2016</v>
      </c>
      <c r="R2716" s="1" t="s">
        <v>1236</v>
      </c>
      <c r="S2716" s="1" t="s">
        <v>21</v>
      </c>
      <c r="V2716" s="1" t="s">
        <v>2026</v>
      </c>
      <c r="W2716" s="1">
        <v>11.992610000000001</v>
      </c>
      <c r="X2716" s="1">
        <v>-83.923770000000005</v>
      </c>
    </row>
    <row r="2717" spans="1:25">
      <c r="A2717" s="1">
        <v>2716</v>
      </c>
      <c r="B2717" s="1" t="s">
        <v>2027</v>
      </c>
      <c r="C2717" s="1" t="s">
        <v>1080</v>
      </c>
      <c r="D2717" s="1">
        <v>11.99269</v>
      </c>
      <c r="E2717" s="1">
        <v>-84.178880000000007</v>
      </c>
      <c r="F2717" s="1" t="s">
        <v>54</v>
      </c>
      <c r="G2717" s="1">
        <v>2</v>
      </c>
      <c r="H2717" s="1" t="s">
        <v>21</v>
      </c>
      <c r="I2717" s="1" t="s">
        <v>22</v>
      </c>
      <c r="J2717" s="1">
        <v>2005</v>
      </c>
      <c r="K2717" s="1" t="s">
        <v>1199</v>
      </c>
      <c r="L2717" s="1" t="s">
        <v>24</v>
      </c>
      <c r="M2717" s="1" t="s">
        <v>3822</v>
      </c>
      <c r="N2717" s="1">
        <v>5</v>
      </c>
      <c r="O2717" s="1" t="s">
        <v>21</v>
      </c>
      <c r="P2717" s="1" t="s">
        <v>25</v>
      </c>
      <c r="Q2717" s="1">
        <v>2016</v>
      </c>
      <c r="R2717" s="1" t="s">
        <v>1636</v>
      </c>
      <c r="S2717" s="1" t="s">
        <v>21</v>
      </c>
      <c r="V2717" s="1" t="s">
        <v>2027</v>
      </c>
      <c r="W2717" s="1">
        <v>11.99269</v>
      </c>
      <c r="X2717" s="1">
        <v>-84.178880000000007</v>
      </c>
    </row>
    <row r="2718" spans="1:25">
      <c r="A2718" s="1">
        <v>2717</v>
      </c>
      <c r="B2718" s="1" t="s">
        <v>2028</v>
      </c>
      <c r="C2718" s="1" t="s">
        <v>1080</v>
      </c>
      <c r="D2718" s="1">
        <v>11.992789999999999</v>
      </c>
      <c r="E2718" s="1">
        <v>-84.433999999999997</v>
      </c>
      <c r="F2718" s="1" t="s">
        <v>216</v>
      </c>
      <c r="H2718" s="1" t="s">
        <v>21</v>
      </c>
      <c r="I2718" s="1" t="s">
        <v>22</v>
      </c>
      <c r="J2718" s="1">
        <v>2005</v>
      </c>
      <c r="K2718" s="1" t="s">
        <v>1251</v>
      </c>
      <c r="L2718" s="1" t="s">
        <v>24</v>
      </c>
      <c r="M2718" s="1" t="s">
        <v>54</v>
      </c>
      <c r="N2718" s="1">
        <v>2</v>
      </c>
      <c r="O2718" s="1" t="s">
        <v>24</v>
      </c>
      <c r="P2718" s="1" t="s">
        <v>25</v>
      </c>
      <c r="Q2718" s="1">
        <v>2016</v>
      </c>
      <c r="R2718" s="1" t="s">
        <v>2029</v>
      </c>
      <c r="S2718" s="1" t="s">
        <v>21</v>
      </c>
      <c r="V2718" s="1" t="s">
        <v>2028</v>
      </c>
      <c r="W2718" s="1">
        <v>11.992789999999999</v>
      </c>
      <c r="X2718" s="1">
        <v>-84.433999999999997</v>
      </c>
    </row>
    <row r="2719" spans="1:25">
      <c r="A2719" s="1">
        <v>2718</v>
      </c>
      <c r="B2719" s="1" t="s">
        <v>2030</v>
      </c>
      <c r="C2719" s="1" t="s">
        <v>1080</v>
      </c>
      <c r="D2719" s="1">
        <v>11.907629999999999</v>
      </c>
      <c r="E2719" s="1">
        <v>-83.924729999999997</v>
      </c>
      <c r="F2719" s="1" t="s">
        <v>3822</v>
      </c>
      <c r="G2719" s="1">
        <v>6</v>
      </c>
      <c r="H2719" s="1" t="s">
        <v>21</v>
      </c>
      <c r="I2719" s="1" t="s">
        <v>22</v>
      </c>
      <c r="J2719" s="1">
        <v>2005</v>
      </c>
      <c r="K2719" s="1" t="s">
        <v>1199</v>
      </c>
      <c r="L2719" s="1" t="s">
        <v>24</v>
      </c>
      <c r="M2719" s="1" t="s">
        <v>3822</v>
      </c>
      <c r="N2719" s="1">
        <v>6</v>
      </c>
      <c r="O2719" s="1" t="s">
        <v>21</v>
      </c>
      <c r="P2719" s="1" t="s">
        <v>25</v>
      </c>
      <c r="Q2719" s="1">
        <v>2016</v>
      </c>
      <c r="R2719" s="1" t="s">
        <v>1708</v>
      </c>
      <c r="S2719" s="1" t="s">
        <v>21</v>
      </c>
      <c r="V2719" s="1" t="s">
        <v>2030</v>
      </c>
      <c r="W2719" s="1">
        <v>11.907629999999999</v>
      </c>
      <c r="X2719" s="1">
        <v>-83.924729999999997</v>
      </c>
    </row>
    <row r="2720" spans="1:25">
      <c r="A2720" s="1">
        <v>2719</v>
      </c>
      <c r="B2720" s="1" t="s">
        <v>2031</v>
      </c>
      <c r="C2720" s="1" t="s">
        <v>1080</v>
      </c>
      <c r="D2720" s="1">
        <v>11.90771</v>
      </c>
      <c r="E2720" s="1">
        <v>-84.179760000000002</v>
      </c>
      <c r="F2720" s="1" t="s">
        <v>3822</v>
      </c>
      <c r="G2720" s="1">
        <v>5</v>
      </c>
      <c r="H2720" s="1" t="s">
        <v>21</v>
      </c>
      <c r="I2720" s="1" t="s">
        <v>22</v>
      </c>
      <c r="J2720" s="1">
        <v>2005</v>
      </c>
      <c r="K2720" s="1" t="s">
        <v>1199</v>
      </c>
      <c r="L2720" s="1" t="s">
        <v>24</v>
      </c>
      <c r="M2720" s="1" t="s">
        <v>3822</v>
      </c>
      <c r="N2720" s="1">
        <v>4</v>
      </c>
      <c r="O2720" s="1" t="s">
        <v>21</v>
      </c>
      <c r="P2720" s="1" t="s">
        <v>25</v>
      </c>
      <c r="Q2720" s="1">
        <v>2016</v>
      </c>
      <c r="R2720" s="1" t="s">
        <v>2032</v>
      </c>
      <c r="S2720" s="1" t="s">
        <v>21</v>
      </c>
      <c r="V2720" s="1" t="s">
        <v>2031</v>
      </c>
      <c r="W2720" s="1">
        <v>11.90771</v>
      </c>
      <c r="X2720" s="1">
        <v>-84.179760000000002</v>
      </c>
    </row>
    <row r="2721" spans="1:25">
      <c r="A2721" s="1">
        <v>2720</v>
      </c>
      <c r="B2721" s="1" t="s">
        <v>2033</v>
      </c>
      <c r="C2721" s="1" t="s">
        <v>1080</v>
      </c>
      <c r="D2721" s="1">
        <v>11.9078</v>
      </c>
      <c r="E2721" s="1">
        <v>-84.434799999999996</v>
      </c>
      <c r="F2721" s="1" t="s">
        <v>54</v>
      </c>
      <c r="G2721" s="1">
        <v>2</v>
      </c>
      <c r="H2721" s="1" t="s">
        <v>21</v>
      </c>
      <c r="I2721" s="1" t="s">
        <v>22</v>
      </c>
      <c r="J2721" s="1">
        <v>2005</v>
      </c>
      <c r="K2721" s="1" t="s">
        <v>1199</v>
      </c>
      <c r="L2721" s="1" t="s">
        <v>24</v>
      </c>
      <c r="M2721" s="1" t="s">
        <v>223</v>
      </c>
      <c r="O2721" s="1" t="s">
        <v>21</v>
      </c>
      <c r="P2721" s="1" t="s">
        <v>25</v>
      </c>
      <c r="Q2721" s="1">
        <v>2016</v>
      </c>
      <c r="R2721" s="1" t="s">
        <v>1276</v>
      </c>
      <c r="S2721" s="1" t="s">
        <v>21</v>
      </c>
      <c r="V2721" s="1" t="s">
        <v>2033</v>
      </c>
      <c r="W2721" s="1">
        <v>11.9078</v>
      </c>
      <c r="X2721" s="1">
        <v>-84.434799999999996</v>
      </c>
      <c r="Y2721" s="1" t="s">
        <v>3874</v>
      </c>
    </row>
    <row r="2722" spans="1:25">
      <c r="A2722" s="1">
        <v>2721</v>
      </c>
      <c r="B2722" s="1" t="s">
        <v>2034</v>
      </c>
      <c r="C2722" s="1" t="s">
        <v>1080</v>
      </c>
      <c r="D2722" s="1">
        <v>11.82259</v>
      </c>
      <c r="E2722" s="1">
        <v>-83.83878</v>
      </c>
      <c r="F2722" s="1" t="s">
        <v>3822</v>
      </c>
      <c r="G2722" s="1">
        <v>5</v>
      </c>
      <c r="H2722" s="1" t="s">
        <v>21</v>
      </c>
      <c r="I2722" s="1" t="s">
        <v>22</v>
      </c>
      <c r="J2722" s="1">
        <v>2005</v>
      </c>
      <c r="K2722" s="1" t="s">
        <v>1199</v>
      </c>
      <c r="L2722" s="1" t="s">
        <v>24</v>
      </c>
      <c r="M2722" s="1" t="s">
        <v>3822</v>
      </c>
      <c r="N2722" s="1">
        <v>5</v>
      </c>
      <c r="O2722" s="1" t="s">
        <v>21</v>
      </c>
      <c r="P2722" s="1" t="s">
        <v>25</v>
      </c>
      <c r="Q2722" s="1">
        <v>2016</v>
      </c>
      <c r="R2722" s="1" t="s">
        <v>1264</v>
      </c>
      <c r="S2722" s="1" t="s">
        <v>21</v>
      </c>
      <c r="V2722" s="1" t="s">
        <v>2034</v>
      </c>
      <c r="W2722" s="1">
        <v>11.82259</v>
      </c>
      <c r="X2722" s="1">
        <v>-83.83878</v>
      </c>
    </row>
    <row r="2723" spans="1:25">
      <c r="A2723" s="1">
        <v>2722</v>
      </c>
      <c r="B2723" s="1" t="s">
        <v>2035</v>
      </c>
      <c r="C2723" s="1" t="s">
        <v>1080</v>
      </c>
      <c r="D2723" s="1">
        <v>11.82269</v>
      </c>
      <c r="E2723" s="1">
        <v>-84.093890000000002</v>
      </c>
      <c r="F2723" s="1" t="s">
        <v>54</v>
      </c>
      <c r="G2723" s="1">
        <v>2</v>
      </c>
      <c r="H2723" s="1" t="s">
        <v>21</v>
      </c>
      <c r="I2723" s="1" t="s">
        <v>22</v>
      </c>
      <c r="J2723" s="1">
        <v>2005</v>
      </c>
      <c r="K2723" s="1" t="s">
        <v>1199</v>
      </c>
      <c r="L2723" s="1" t="s">
        <v>24</v>
      </c>
      <c r="M2723" s="1" t="s">
        <v>54</v>
      </c>
      <c r="N2723" s="1">
        <v>2</v>
      </c>
      <c r="O2723" s="1" t="s">
        <v>21</v>
      </c>
      <c r="P2723" s="1" t="s">
        <v>25</v>
      </c>
      <c r="Q2723" s="1">
        <v>2016</v>
      </c>
      <c r="R2723" s="1" t="s">
        <v>1264</v>
      </c>
      <c r="S2723" s="1" t="s">
        <v>21</v>
      </c>
      <c r="V2723" s="1" t="s">
        <v>2035</v>
      </c>
      <c r="W2723" s="1">
        <v>11.82269</v>
      </c>
      <c r="X2723" s="1">
        <v>-84.093890000000002</v>
      </c>
    </row>
    <row r="2724" spans="1:25">
      <c r="A2724" s="1">
        <v>2723</v>
      </c>
      <c r="B2724" s="1" t="s">
        <v>2036</v>
      </c>
      <c r="C2724" s="1" t="s">
        <v>1080</v>
      </c>
      <c r="D2724" s="1">
        <v>11.82277</v>
      </c>
      <c r="E2724" s="1">
        <v>-84.349000000000004</v>
      </c>
      <c r="F2724" s="1" t="s">
        <v>3822</v>
      </c>
      <c r="G2724" s="1">
        <v>3</v>
      </c>
      <c r="H2724" s="1" t="s">
        <v>21</v>
      </c>
      <c r="I2724" s="1" t="s">
        <v>22</v>
      </c>
      <c r="J2724" s="1">
        <v>2005</v>
      </c>
      <c r="K2724" s="1" t="s">
        <v>1199</v>
      </c>
      <c r="L2724" s="1" t="s">
        <v>24</v>
      </c>
      <c r="M2724" s="1" t="s">
        <v>3822</v>
      </c>
      <c r="N2724" s="1">
        <v>3</v>
      </c>
      <c r="O2724" s="1" t="s">
        <v>61</v>
      </c>
      <c r="P2724" s="1" t="s">
        <v>25</v>
      </c>
      <c r="Q2724" s="1">
        <v>2016</v>
      </c>
      <c r="R2724" s="1" t="s">
        <v>2032</v>
      </c>
      <c r="S2724" s="1" t="s">
        <v>21</v>
      </c>
      <c r="V2724" s="1" t="s">
        <v>2036</v>
      </c>
      <c r="W2724" s="1">
        <v>11.82277</v>
      </c>
      <c r="X2724" s="1">
        <v>-84.349000000000004</v>
      </c>
    </row>
    <row r="2725" spans="1:25">
      <c r="A2725" s="1">
        <v>2724</v>
      </c>
      <c r="B2725" s="1" t="s">
        <v>2037</v>
      </c>
      <c r="C2725" s="1" t="s">
        <v>1080</v>
      </c>
      <c r="D2725" s="1">
        <v>11.73761</v>
      </c>
      <c r="E2725" s="1">
        <v>-83.839749999999995</v>
      </c>
      <c r="F2725" s="1" t="s">
        <v>3823</v>
      </c>
      <c r="G2725" s="1">
        <v>9</v>
      </c>
      <c r="H2725" s="1" t="s">
        <v>21</v>
      </c>
      <c r="I2725" s="1" t="s">
        <v>22</v>
      </c>
      <c r="J2725" s="1">
        <v>2005</v>
      </c>
      <c r="K2725" s="1" t="s">
        <v>1199</v>
      </c>
      <c r="L2725" s="1" t="s">
        <v>24</v>
      </c>
      <c r="M2725" s="1" t="s">
        <v>3822</v>
      </c>
      <c r="N2725" s="1">
        <v>6</v>
      </c>
      <c r="O2725" s="1" t="s">
        <v>24</v>
      </c>
      <c r="P2725" s="1" t="s">
        <v>1091</v>
      </c>
      <c r="Q2725" s="1">
        <v>2014</v>
      </c>
      <c r="S2725" s="1" t="s">
        <v>24</v>
      </c>
      <c r="V2725" s="1" t="s">
        <v>2037</v>
      </c>
      <c r="W2725" s="1">
        <v>11.73761</v>
      </c>
      <c r="X2725" s="1">
        <v>-83.839749999999995</v>
      </c>
    </row>
    <row r="2726" spans="1:25">
      <c r="A2726" s="1">
        <v>2725</v>
      </c>
      <c r="B2726" s="1" t="s">
        <v>2038</v>
      </c>
      <c r="C2726" s="1" t="s">
        <v>1080</v>
      </c>
      <c r="D2726" s="1">
        <v>11.73771</v>
      </c>
      <c r="E2726" s="1">
        <v>-84.094790000000003</v>
      </c>
      <c r="F2726" s="1" t="s">
        <v>3822</v>
      </c>
      <c r="G2726" s="1">
        <v>6</v>
      </c>
      <c r="H2726" s="1" t="s">
        <v>21</v>
      </c>
      <c r="I2726" s="1" t="s">
        <v>22</v>
      </c>
      <c r="J2726" s="1">
        <v>2005</v>
      </c>
      <c r="K2726" s="1" t="s">
        <v>1199</v>
      </c>
      <c r="L2726" s="1" t="s">
        <v>24</v>
      </c>
      <c r="M2726" s="1" t="s">
        <v>223</v>
      </c>
      <c r="O2726" s="1" t="s">
        <v>21</v>
      </c>
      <c r="P2726" s="1" t="s">
        <v>25</v>
      </c>
      <c r="Q2726" s="1">
        <v>2016</v>
      </c>
      <c r="R2726" s="1" t="s">
        <v>1708</v>
      </c>
      <c r="S2726" s="1" t="s">
        <v>24</v>
      </c>
      <c r="V2726" s="1" t="s">
        <v>2038</v>
      </c>
      <c r="W2726" s="1">
        <v>11.73771</v>
      </c>
      <c r="X2726" s="1">
        <v>-84.094790000000003</v>
      </c>
      <c r="Y2726" s="1" t="s">
        <v>3874</v>
      </c>
    </row>
    <row r="2727" spans="1:25">
      <c r="A2727" s="1">
        <v>2726</v>
      </c>
      <c r="B2727" s="1" t="s">
        <v>2039</v>
      </c>
      <c r="C2727" s="1" t="s">
        <v>1080</v>
      </c>
      <c r="D2727" s="1">
        <v>11.737780000000001</v>
      </c>
      <c r="E2727" s="1">
        <v>-84.349819999999994</v>
      </c>
      <c r="F2727" s="1" t="s">
        <v>216</v>
      </c>
      <c r="H2727" s="1" t="s">
        <v>21</v>
      </c>
      <c r="I2727" s="1" t="s">
        <v>22</v>
      </c>
      <c r="J2727" s="1">
        <v>2005</v>
      </c>
      <c r="K2727" s="1" t="s">
        <v>1199</v>
      </c>
      <c r="L2727" s="1" t="s">
        <v>24</v>
      </c>
      <c r="M2727" s="1" t="s">
        <v>54</v>
      </c>
      <c r="N2727" s="1">
        <v>1</v>
      </c>
      <c r="O2727" s="1" t="s">
        <v>21</v>
      </c>
      <c r="P2727" s="1" t="s">
        <v>25</v>
      </c>
      <c r="Q2727" s="1">
        <v>2016</v>
      </c>
      <c r="R2727" s="1" t="s">
        <v>2032</v>
      </c>
      <c r="S2727" s="1" t="s">
        <v>24</v>
      </c>
      <c r="V2727" s="1" t="s">
        <v>2039</v>
      </c>
      <c r="W2727" s="1">
        <v>11.737780000000001</v>
      </c>
      <c r="X2727" s="1">
        <v>-84.349819999999994</v>
      </c>
    </row>
    <row r="2728" spans="1:25">
      <c r="A2728" s="1">
        <v>2727</v>
      </c>
      <c r="B2728" s="1" t="s">
        <v>2040</v>
      </c>
      <c r="C2728" s="1" t="s">
        <v>1080</v>
      </c>
      <c r="D2728" s="1">
        <v>11.652670000000001</v>
      </c>
      <c r="E2728" s="1">
        <v>-83.755260000000007</v>
      </c>
      <c r="F2728" s="1" t="s">
        <v>3823</v>
      </c>
      <c r="G2728" s="1">
        <v>9</v>
      </c>
      <c r="H2728" s="1" t="s">
        <v>21</v>
      </c>
      <c r="I2728" s="1" t="s">
        <v>22</v>
      </c>
      <c r="J2728" s="1">
        <v>2005</v>
      </c>
      <c r="K2728" s="1" t="s">
        <v>1199</v>
      </c>
      <c r="L2728" s="1" t="s">
        <v>24</v>
      </c>
      <c r="M2728" s="1" t="s">
        <v>3823</v>
      </c>
      <c r="N2728" s="1">
        <v>8</v>
      </c>
      <c r="O2728" s="1" t="s">
        <v>21</v>
      </c>
      <c r="P2728" s="1" t="s">
        <v>25</v>
      </c>
      <c r="Q2728" s="1">
        <v>2016</v>
      </c>
      <c r="R2728" s="1" t="s">
        <v>1745</v>
      </c>
      <c r="S2728" s="1" t="s">
        <v>21</v>
      </c>
      <c r="V2728" s="1" t="s">
        <v>2040</v>
      </c>
      <c r="W2728" s="1">
        <v>11.652670000000001</v>
      </c>
      <c r="X2728" s="1">
        <v>-83.755260000000007</v>
      </c>
    </row>
    <row r="2729" spans="1:25">
      <c r="A2729" s="1">
        <v>2728</v>
      </c>
      <c r="B2729" s="1" t="s">
        <v>2041</v>
      </c>
      <c r="C2729" s="1" t="s">
        <v>1080</v>
      </c>
      <c r="D2729" s="1">
        <v>11.652670000000001</v>
      </c>
      <c r="E2729" s="1">
        <v>-84.008899999999997</v>
      </c>
      <c r="F2729" s="1" t="s">
        <v>3823</v>
      </c>
      <c r="G2729" s="1">
        <v>8</v>
      </c>
      <c r="H2729" s="1" t="s">
        <v>21</v>
      </c>
      <c r="I2729" s="1" t="s">
        <v>22</v>
      </c>
      <c r="J2729" s="1">
        <v>2005</v>
      </c>
      <c r="K2729" s="1" t="s">
        <v>1199</v>
      </c>
      <c r="L2729" s="1" t="s">
        <v>24</v>
      </c>
      <c r="M2729" s="1" t="s">
        <v>3823</v>
      </c>
      <c r="N2729" s="1">
        <v>7</v>
      </c>
      <c r="O2729" s="1" t="s">
        <v>21</v>
      </c>
      <c r="P2729" s="1" t="s">
        <v>25</v>
      </c>
      <c r="Q2729" s="1">
        <v>2016</v>
      </c>
      <c r="R2729" s="1" t="s">
        <v>1748</v>
      </c>
      <c r="S2729" s="1" t="s">
        <v>21</v>
      </c>
      <c r="V2729" s="1" t="s">
        <v>2041</v>
      </c>
      <c r="W2729" s="1">
        <v>11.652670000000001</v>
      </c>
      <c r="X2729" s="1">
        <v>-84.008899999999997</v>
      </c>
    </row>
    <row r="2730" spans="1:25">
      <c r="A2730" s="1">
        <v>2729</v>
      </c>
      <c r="B2730" s="1" t="s">
        <v>2042</v>
      </c>
      <c r="C2730" s="1" t="s">
        <v>1080</v>
      </c>
      <c r="D2730" s="1">
        <v>12.33203</v>
      </c>
      <c r="E2730" s="1">
        <v>-83.796120000000002</v>
      </c>
      <c r="F2730" s="1" t="s">
        <v>3822</v>
      </c>
      <c r="G2730" s="1">
        <v>3</v>
      </c>
      <c r="H2730" s="1" t="s">
        <v>21</v>
      </c>
      <c r="I2730" s="1" t="s">
        <v>22</v>
      </c>
      <c r="J2730" s="1">
        <v>2005</v>
      </c>
      <c r="K2730" s="1" t="s">
        <v>1199</v>
      </c>
      <c r="L2730" s="1" t="s">
        <v>24</v>
      </c>
      <c r="M2730" s="1" t="s">
        <v>3822</v>
      </c>
      <c r="N2730" s="1">
        <v>3</v>
      </c>
      <c r="O2730" s="1" t="s">
        <v>21</v>
      </c>
      <c r="P2730" s="1" t="s">
        <v>25</v>
      </c>
      <c r="Q2730" s="1">
        <v>2015</v>
      </c>
      <c r="R2730" s="1" t="s">
        <v>1200</v>
      </c>
      <c r="S2730" s="1" t="s">
        <v>21</v>
      </c>
      <c r="V2730" s="1" t="s">
        <v>2042</v>
      </c>
      <c r="W2730" s="1">
        <v>12.33203</v>
      </c>
      <c r="X2730" s="1">
        <v>-83.796120000000002</v>
      </c>
    </row>
    <row r="2731" spans="1:25">
      <c r="A2731" s="1">
        <v>2730</v>
      </c>
      <c r="B2731" s="1" t="s">
        <v>2043</v>
      </c>
      <c r="C2731" s="1" t="s">
        <v>1080</v>
      </c>
      <c r="D2731" s="1">
        <v>11.65277</v>
      </c>
      <c r="E2731" s="1">
        <v>-84.264009999999999</v>
      </c>
      <c r="F2731" s="1" t="s">
        <v>54</v>
      </c>
      <c r="G2731" s="1">
        <v>2</v>
      </c>
      <c r="H2731" s="1" t="s">
        <v>21</v>
      </c>
      <c r="I2731" s="1" t="s">
        <v>22</v>
      </c>
      <c r="J2731" s="1">
        <v>2005</v>
      </c>
      <c r="K2731" s="1" t="s">
        <v>1199</v>
      </c>
      <c r="L2731" s="1" t="s">
        <v>24</v>
      </c>
      <c r="M2731" s="1" t="s">
        <v>3822</v>
      </c>
      <c r="N2731" s="1">
        <v>3</v>
      </c>
      <c r="O2731" s="1" t="s">
        <v>21</v>
      </c>
      <c r="P2731" s="1" t="s">
        <v>25</v>
      </c>
      <c r="Q2731" s="1">
        <v>2015</v>
      </c>
      <c r="R2731" s="1" t="s">
        <v>1506</v>
      </c>
      <c r="S2731" s="1" t="s">
        <v>21</v>
      </c>
      <c r="V2731" s="1" t="s">
        <v>2043</v>
      </c>
      <c r="W2731" s="1">
        <v>11.65277</v>
      </c>
      <c r="X2731" s="1">
        <v>-84.264009999999999</v>
      </c>
    </row>
    <row r="2732" spans="1:25">
      <c r="A2732" s="1">
        <v>2731</v>
      </c>
      <c r="B2732" s="1" t="s">
        <v>2044</v>
      </c>
      <c r="C2732" s="1" t="s">
        <v>1080</v>
      </c>
      <c r="D2732" s="1">
        <v>11.567729999999999</v>
      </c>
      <c r="E2732" s="1">
        <v>-84.094819999999999</v>
      </c>
      <c r="F2732" s="1" t="s">
        <v>3822</v>
      </c>
      <c r="G2732" s="1">
        <v>3</v>
      </c>
      <c r="H2732" s="1" t="s">
        <v>21</v>
      </c>
      <c r="I2732" s="1" t="s">
        <v>22</v>
      </c>
      <c r="J2732" s="1">
        <v>2005</v>
      </c>
      <c r="K2732" s="1" t="s">
        <v>1199</v>
      </c>
      <c r="L2732" s="1" t="s">
        <v>24</v>
      </c>
      <c r="M2732" s="1" t="s">
        <v>54</v>
      </c>
      <c r="N2732" s="1">
        <v>2</v>
      </c>
      <c r="O2732" s="1" t="s">
        <v>21</v>
      </c>
      <c r="P2732" s="1" t="s">
        <v>25</v>
      </c>
      <c r="Q2732" s="1">
        <v>2016</v>
      </c>
      <c r="R2732" s="1" t="s">
        <v>1748</v>
      </c>
      <c r="S2732" s="1" t="s">
        <v>21</v>
      </c>
      <c r="V2732" s="1" t="s">
        <v>2044</v>
      </c>
      <c r="W2732" s="1">
        <v>11.567729999999999</v>
      </c>
      <c r="X2732" s="1">
        <v>-84.094819999999999</v>
      </c>
    </row>
    <row r="2733" spans="1:25">
      <c r="A2733" s="1">
        <v>2732</v>
      </c>
      <c r="B2733" s="1" t="s">
        <v>2045</v>
      </c>
      <c r="C2733" s="1" t="s">
        <v>1080</v>
      </c>
      <c r="D2733" s="1">
        <v>11.5678</v>
      </c>
      <c r="E2733" s="1">
        <v>-84.349850000000004</v>
      </c>
      <c r="F2733" s="1" t="s">
        <v>686</v>
      </c>
      <c r="H2733" s="1" t="s">
        <v>21</v>
      </c>
      <c r="I2733" s="1" t="s">
        <v>22</v>
      </c>
      <c r="J2733" s="1">
        <v>2005</v>
      </c>
      <c r="K2733" s="1" t="s">
        <v>1199</v>
      </c>
      <c r="L2733" s="1" t="s">
        <v>24</v>
      </c>
      <c r="M2733" s="1" t="s">
        <v>686</v>
      </c>
      <c r="O2733" s="1" t="s">
        <v>21</v>
      </c>
      <c r="P2733" s="1" t="s">
        <v>25</v>
      </c>
      <c r="Q2733" s="1">
        <v>2016</v>
      </c>
      <c r="R2733" s="1" t="s">
        <v>1840</v>
      </c>
      <c r="S2733" s="1" t="s">
        <v>21</v>
      </c>
      <c r="V2733" s="1" t="s">
        <v>2045</v>
      </c>
      <c r="W2733" s="1">
        <v>11.5678</v>
      </c>
      <c r="X2733" s="1">
        <v>-84.349850000000004</v>
      </c>
    </row>
    <row r="2734" spans="1:25">
      <c r="A2734" s="1">
        <v>2733</v>
      </c>
      <c r="B2734" s="1" t="s">
        <v>2046</v>
      </c>
      <c r="C2734" s="1" t="s">
        <v>1080</v>
      </c>
      <c r="D2734" s="1">
        <v>11.48269</v>
      </c>
      <c r="E2734" s="1">
        <v>-84.008949999999999</v>
      </c>
      <c r="F2734" s="1" t="s">
        <v>3823</v>
      </c>
      <c r="G2734" s="1">
        <v>9</v>
      </c>
      <c r="H2734" s="1" t="s">
        <v>21</v>
      </c>
      <c r="I2734" s="1" t="s">
        <v>22</v>
      </c>
      <c r="J2734" s="1">
        <v>2005</v>
      </c>
      <c r="K2734" s="1" t="s">
        <v>1199</v>
      </c>
      <c r="L2734" s="1" t="s">
        <v>24</v>
      </c>
      <c r="M2734" s="1" t="s">
        <v>3822</v>
      </c>
      <c r="N2734" s="1">
        <v>3</v>
      </c>
      <c r="O2734" s="1" t="s">
        <v>21</v>
      </c>
      <c r="P2734" s="1" t="s">
        <v>25</v>
      </c>
      <c r="Q2734" s="1">
        <v>2016</v>
      </c>
      <c r="R2734" s="1" t="s">
        <v>1312</v>
      </c>
      <c r="S2734" s="1" t="s">
        <v>21</v>
      </c>
      <c r="V2734" s="1" t="s">
        <v>2046</v>
      </c>
      <c r="W2734" s="1">
        <v>11.48269</v>
      </c>
      <c r="X2734" s="1">
        <v>-84.008949999999999</v>
      </c>
    </row>
    <row r="2735" spans="1:25">
      <c r="A2735" s="1">
        <v>2734</v>
      </c>
      <c r="B2735" s="1" t="s">
        <v>2047</v>
      </c>
      <c r="C2735" s="1" t="s">
        <v>1080</v>
      </c>
      <c r="D2735" s="1">
        <v>11.48279</v>
      </c>
      <c r="E2735" s="1">
        <v>-84.264049999999997</v>
      </c>
      <c r="F2735" s="1" t="s">
        <v>3823</v>
      </c>
      <c r="G2735" s="1">
        <v>7</v>
      </c>
      <c r="H2735" s="1" t="s">
        <v>21</v>
      </c>
      <c r="I2735" s="1" t="s">
        <v>22</v>
      </c>
      <c r="J2735" s="1">
        <v>2005</v>
      </c>
      <c r="K2735" s="1" t="s">
        <v>1199</v>
      </c>
      <c r="L2735" s="1" t="s">
        <v>24</v>
      </c>
      <c r="M2735" s="1" t="s">
        <v>3822</v>
      </c>
      <c r="N2735" s="1">
        <v>4</v>
      </c>
      <c r="O2735" s="1" t="s">
        <v>21</v>
      </c>
      <c r="P2735" s="1" t="s">
        <v>25</v>
      </c>
      <c r="Q2735" s="1">
        <v>2016</v>
      </c>
      <c r="R2735" s="1" t="s">
        <v>2048</v>
      </c>
      <c r="S2735" s="1" t="s">
        <v>21</v>
      </c>
      <c r="V2735" s="1" t="s">
        <v>2047</v>
      </c>
      <c r="W2735" s="1">
        <v>11.48279</v>
      </c>
      <c r="X2735" s="1">
        <v>-84.264049999999997</v>
      </c>
    </row>
    <row r="2736" spans="1:25">
      <c r="A2736" s="1">
        <v>2735</v>
      </c>
      <c r="B2736" s="1" t="s">
        <v>2049</v>
      </c>
      <c r="C2736" s="1" t="s">
        <v>1080</v>
      </c>
      <c r="D2736" s="1">
        <v>11.39771</v>
      </c>
      <c r="E2736" s="1">
        <v>-84.009839999999997</v>
      </c>
      <c r="F2736" s="1" t="s">
        <v>3823</v>
      </c>
      <c r="G2736" s="1">
        <v>9</v>
      </c>
      <c r="H2736" s="1" t="s">
        <v>21</v>
      </c>
      <c r="I2736" s="1" t="s">
        <v>22</v>
      </c>
      <c r="J2736" s="1">
        <v>2005</v>
      </c>
      <c r="K2736" s="1" t="s">
        <v>1199</v>
      </c>
      <c r="L2736" s="1" t="s">
        <v>24</v>
      </c>
      <c r="M2736" s="1" t="s">
        <v>3823</v>
      </c>
      <c r="N2736" s="1">
        <v>9</v>
      </c>
      <c r="O2736" s="1" t="s">
        <v>21</v>
      </c>
      <c r="P2736" s="1" t="s">
        <v>25</v>
      </c>
      <c r="Q2736" s="1">
        <v>2016</v>
      </c>
      <c r="R2736" s="1" t="s">
        <v>2050</v>
      </c>
      <c r="S2736" s="1" t="s">
        <v>21</v>
      </c>
      <c r="V2736" s="1" t="s">
        <v>2049</v>
      </c>
      <c r="W2736" s="1">
        <v>11.39771</v>
      </c>
      <c r="X2736" s="1">
        <v>-84.009839999999997</v>
      </c>
    </row>
    <row r="2737" spans="1:25">
      <c r="A2737" s="1">
        <v>2736</v>
      </c>
      <c r="B2737" s="1" t="s">
        <v>2051</v>
      </c>
      <c r="C2737" s="1" t="s">
        <v>1080</v>
      </c>
      <c r="D2737" s="1">
        <v>11.39781</v>
      </c>
      <c r="E2737" s="1">
        <v>-84.264870000000002</v>
      </c>
      <c r="F2737" s="1" t="s">
        <v>3822</v>
      </c>
      <c r="G2737" s="1">
        <v>6</v>
      </c>
      <c r="H2737" s="1" t="s">
        <v>21</v>
      </c>
      <c r="I2737" s="1" t="s">
        <v>22</v>
      </c>
      <c r="J2737" s="1">
        <v>2005</v>
      </c>
      <c r="K2737" s="1" t="s">
        <v>1199</v>
      </c>
      <c r="L2737" s="1" t="s">
        <v>24</v>
      </c>
      <c r="M2737" s="1" t="s">
        <v>3822</v>
      </c>
      <c r="N2737" s="1">
        <v>4</v>
      </c>
      <c r="O2737" s="1" t="s">
        <v>21</v>
      </c>
      <c r="P2737" s="1" t="s">
        <v>1084</v>
      </c>
      <c r="Q2737" s="1">
        <v>2017</v>
      </c>
      <c r="S2737" s="1" t="s">
        <v>21</v>
      </c>
      <c r="V2737" s="1" t="s">
        <v>2051</v>
      </c>
      <c r="W2737" s="1">
        <v>11.39781</v>
      </c>
      <c r="X2737" s="1">
        <v>-84.264870000000002</v>
      </c>
    </row>
    <row r="2738" spans="1:25">
      <c r="A2738" s="1">
        <v>2737</v>
      </c>
      <c r="B2738" s="1" t="s">
        <v>2052</v>
      </c>
      <c r="C2738" s="1" t="s">
        <v>1080</v>
      </c>
      <c r="D2738" s="1">
        <v>11.312810000000001</v>
      </c>
      <c r="E2738" s="1">
        <v>-84.264099999999999</v>
      </c>
      <c r="F2738" s="1" t="s">
        <v>1111</v>
      </c>
      <c r="H2738" s="1" t="s">
        <v>21</v>
      </c>
      <c r="I2738" s="1" t="s">
        <v>22</v>
      </c>
      <c r="J2738" s="1">
        <v>2005</v>
      </c>
      <c r="K2738" s="1" t="s">
        <v>1199</v>
      </c>
      <c r="L2738" s="1" t="s">
        <v>24</v>
      </c>
      <c r="M2738" s="1" t="s">
        <v>1111</v>
      </c>
      <c r="O2738" s="1" t="s">
        <v>21</v>
      </c>
      <c r="P2738" s="1" t="s">
        <v>25</v>
      </c>
      <c r="Q2738" s="1">
        <v>2016</v>
      </c>
      <c r="R2738" s="1" t="s">
        <v>1314</v>
      </c>
      <c r="S2738" s="1" t="s">
        <v>21</v>
      </c>
      <c r="V2738" s="1" t="s">
        <v>2052</v>
      </c>
      <c r="W2738" s="1">
        <v>11.312810000000001</v>
      </c>
      <c r="X2738" s="1">
        <v>-84.264099999999999</v>
      </c>
    </row>
    <row r="2739" spans="1:25">
      <c r="A2739" s="1">
        <v>2738</v>
      </c>
      <c r="B2739" s="1" t="s">
        <v>2053</v>
      </c>
      <c r="C2739" s="1" t="s">
        <v>1080</v>
      </c>
      <c r="D2739" s="1">
        <v>12.33305</v>
      </c>
      <c r="E2739" s="1">
        <v>-84.051230000000004</v>
      </c>
      <c r="F2739" s="1" t="s">
        <v>3822</v>
      </c>
      <c r="G2739" s="1">
        <v>5</v>
      </c>
      <c r="H2739" s="1" t="s">
        <v>21</v>
      </c>
      <c r="I2739" s="1" t="s">
        <v>22</v>
      </c>
      <c r="J2739" s="1">
        <v>2005</v>
      </c>
      <c r="K2739" s="1" t="s">
        <v>1199</v>
      </c>
      <c r="L2739" s="1" t="s">
        <v>24</v>
      </c>
      <c r="M2739" s="1" t="s">
        <v>3822</v>
      </c>
      <c r="N2739" s="1">
        <v>4</v>
      </c>
      <c r="O2739" s="1" t="s">
        <v>24</v>
      </c>
      <c r="P2739" s="1" t="s">
        <v>1091</v>
      </c>
      <c r="Q2739" s="1">
        <v>2014</v>
      </c>
      <c r="S2739" s="1" t="s">
        <v>24</v>
      </c>
      <c r="V2739" s="1" t="s">
        <v>2053</v>
      </c>
      <c r="W2739" s="1">
        <v>12.33305</v>
      </c>
      <c r="X2739" s="1">
        <v>-84.051230000000004</v>
      </c>
    </row>
    <row r="2740" spans="1:25">
      <c r="A2740" s="1">
        <v>2739</v>
      </c>
      <c r="B2740" s="1" t="s">
        <v>2054</v>
      </c>
      <c r="C2740" s="1" t="s">
        <v>1080</v>
      </c>
      <c r="D2740" s="1">
        <v>11.227790000000001</v>
      </c>
      <c r="E2740" s="1">
        <v>-84.17989</v>
      </c>
      <c r="F2740" s="1" t="s">
        <v>3823</v>
      </c>
      <c r="G2740" s="1">
        <v>9</v>
      </c>
      <c r="H2740" s="1" t="s">
        <v>21</v>
      </c>
      <c r="I2740" s="1" t="s">
        <v>22</v>
      </c>
      <c r="J2740" s="1">
        <v>2005</v>
      </c>
      <c r="K2740" s="1" t="s">
        <v>1199</v>
      </c>
      <c r="L2740" s="1" t="s">
        <v>24</v>
      </c>
      <c r="M2740" s="1" t="s">
        <v>3823</v>
      </c>
      <c r="N2740" s="1">
        <v>7</v>
      </c>
      <c r="O2740" s="1" t="s">
        <v>21</v>
      </c>
      <c r="P2740" s="1" t="s">
        <v>25</v>
      </c>
      <c r="Q2740" s="1">
        <v>2016</v>
      </c>
      <c r="R2740" s="1" t="s">
        <v>1314</v>
      </c>
      <c r="S2740" s="1" t="s">
        <v>21</v>
      </c>
      <c r="V2740" s="1" t="s">
        <v>2054</v>
      </c>
      <c r="W2740" s="1">
        <v>11.227790000000001</v>
      </c>
      <c r="X2740" s="1">
        <v>-84.17989</v>
      </c>
    </row>
    <row r="2741" spans="1:25">
      <c r="A2741" s="1">
        <v>2740</v>
      </c>
      <c r="B2741" s="1" t="s">
        <v>2055</v>
      </c>
      <c r="C2741" s="1" t="s">
        <v>1080</v>
      </c>
      <c r="D2741" s="1">
        <v>11.22785</v>
      </c>
      <c r="E2741" s="1">
        <v>-84.349909999999994</v>
      </c>
      <c r="F2741" s="1" t="s">
        <v>3823</v>
      </c>
      <c r="G2741" s="1">
        <v>8</v>
      </c>
      <c r="H2741" s="1" t="s">
        <v>21</v>
      </c>
      <c r="I2741" s="1" t="s">
        <v>22</v>
      </c>
      <c r="J2741" s="1">
        <v>2005</v>
      </c>
      <c r="K2741" s="1" t="s">
        <v>1199</v>
      </c>
      <c r="L2741" s="1" t="s">
        <v>24</v>
      </c>
      <c r="M2741" s="1" t="s">
        <v>3823</v>
      </c>
      <c r="N2741" s="1">
        <v>8</v>
      </c>
      <c r="O2741" s="1" t="s">
        <v>21</v>
      </c>
      <c r="P2741" s="1" t="s">
        <v>25</v>
      </c>
      <c r="Q2741" s="1">
        <v>2016</v>
      </c>
      <c r="R2741" s="1" t="s">
        <v>1320</v>
      </c>
      <c r="S2741" s="1" t="s">
        <v>21</v>
      </c>
      <c r="V2741" s="1" t="s">
        <v>2055</v>
      </c>
      <c r="W2741" s="1">
        <v>11.22785</v>
      </c>
      <c r="X2741" s="1">
        <v>-84.349909999999994</v>
      </c>
    </row>
    <row r="2742" spans="1:25">
      <c r="A2742" s="1">
        <v>2741</v>
      </c>
      <c r="B2742" s="1" t="s">
        <v>2056</v>
      </c>
      <c r="C2742" s="1" t="s">
        <v>1080</v>
      </c>
      <c r="D2742" s="1">
        <v>11.14274</v>
      </c>
      <c r="E2742" s="1">
        <v>-84.009039999999999</v>
      </c>
      <c r="F2742" s="1" t="s">
        <v>3823</v>
      </c>
      <c r="G2742" s="1">
        <v>9</v>
      </c>
      <c r="H2742" s="1" t="s">
        <v>61</v>
      </c>
      <c r="I2742" s="1" t="s">
        <v>1091</v>
      </c>
      <c r="L2742" s="1" t="s">
        <v>24</v>
      </c>
      <c r="M2742" s="1" t="s">
        <v>3822</v>
      </c>
      <c r="N2742" s="1">
        <v>5</v>
      </c>
      <c r="O2742" s="1" t="s">
        <v>21</v>
      </c>
      <c r="P2742" s="1" t="s">
        <v>25</v>
      </c>
      <c r="Q2742" s="1">
        <v>2016</v>
      </c>
      <c r="R2742" s="1" t="s">
        <v>1327</v>
      </c>
      <c r="S2742" s="1" t="s">
        <v>21</v>
      </c>
      <c r="V2742" s="1" t="s">
        <v>2056</v>
      </c>
      <c r="W2742" s="1">
        <v>11.14274</v>
      </c>
      <c r="X2742" s="1">
        <v>-84.009039999999999</v>
      </c>
    </row>
    <row r="2743" spans="1:25">
      <c r="A2743" s="1">
        <v>2742</v>
      </c>
      <c r="B2743" s="1" t="s">
        <v>2057</v>
      </c>
      <c r="C2743" s="1" t="s">
        <v>1080</v>
      </c>
      <c r="D2743" s="1">
        <v>11.14283</v>
      </c>
      <c r="E2743" s="1">
        <v>-84.264139999999998</v>
      </c>
      <c r="F2743" s="1" t="s">
        <v>3823</v>
      </c>
      <c r="G2743" s="1">
        <v>9</v>
      </c>
      <c r="H2743" s="1" t="s">
        <v>21</v>
      </c>
      <c r="I2743" s="1" t="s">
        <v>22</v>
      </c>
      <c r="J2743" s="1">
        <v>2005</v>
      </c>
      <c r="K2743" s="1" t="s">
        <v>1199</v>
      </c>
      <c r="L2743" s="1" t="s">
        <v>24</v>
      </c>
      <c r="M2743" s="1" t="s">
        <v>3822</v>
      </c>
      <c r="N2743" s="1">
        <v>5</v>
      </c>
      <c r="O2743" s="1" t="s">
        <v>21</v>
      </c>
      <c r="P2743" s="1" t="s">
        <v>25</v>
      </c>
      <c r="Q2743" s="1">
        <v>2016</v>
      </c>
      <c r="R2743" s="1" t="s">
        <v>1320</v>
      </c>
      <c r="S2743" s="1" t="s">
        <v>21</v>
      </c>
      <c r="V2743" s="1" t="s">
        <v>2057</v>
      </c>
      <c r="W2743" s="1">
        <v>11.14283</v>
      </c>
      <c r="X2743" s="1">
        <v>-84.264139999999998</v>
      </c>
    </row>
    <row r="2744" spans="1:25">
      <c r="A2744" s="1">
        <v>2743</v>
      </c>
      <c r="B2744" s="1" t="s">
        <v>2058</v>
      </c>
      <c r="C2744" s="1" t="s">
        <v>1080</v>
      </c>
      <c r="D2744" s="1">
        <v>11.057740000000001</v>
      </c>
      <c r="E2744" s="1">
        <v>-83.924890000000005</v>
      </c>
      <c r="F2744" s="1" t="s">
        <v>3823</v>
      </c>
      <c r="G2744" s="1">
        <v>9</v>
      </c>
      <c r="H2744" s="1" t="s">
        <v>21</v>
      </c>
      <c r="I2744" s="1" t="s">
        <v>22</v>
      </c>
      <c r="J2744" s="1">
        <v>2005</v>
      </c>
      <c r="K2744" s="1" t="s">
        <v>1199</v>
      </c>
      <c r="L2744" s="1" t="s">
        <v>24</v>
      </c>
      <c r="M2744" s="1" t="s">
        <v>3823</v>
      </c>
      <c r="N2744" s="1">
        <v>9</v>
      </c>
      <c r="O2744" s="1" t="s">
        <v>21</v>
      </c>
      <c r="P2744" s="1" t="s">
        <v>25</v>
      </c>
      <c r="Q2744" s="1">
        <v>2016</v>
      </c>
      <c r="R2744" s="1" t="s">
        <v>1327</v>
      </c>
      <c r="S2744" s="1" t="s">
        <v>21</v>
      </c>
      <c r="V2744" s="1" t="s">
        <v>2058</v>
      </c>
      <c r="W2744" s="1">
        <v>11.057740000000001</v>
      </c>
      <c r="X2744" s="1">
        <v>-83.924890000000005</v>
      </c>
    </row>
    <row r="2745" spans="1:25">
      <c r="A2745" s="1">
        <v>2744</v>
      </c>
      <c r="B2745" s="1" t="s">
        <v>2059</v>
      </c>
      <c r="C2745" s="1" t="s">
        <v>1080</v>
      </c>
      <c r="D2745" s="1">
        <v>11.05781</v>
      </c>
      <c r="E2745" s="1">
        <v>-84.179919999999996</v>
      </c>
      <c r="F2745" s="1" t="s">
        <v>3823</v>
      </c>
      <c r="G2745" s="1">
        <v>9</v>
      </c>
      <c r="H2745" s="1" t="s">
        <v>24</v>
      </c>
      <c r="I2745" s="1" t="s">
        <v>22</v>
      </c>
      <c r="J2745" s="1">
        <v>2005</v>
      </c>
      <c r="K2745" s="1" t="s">
        <v>1199</v>
      </c>
      <c r="L2745" s="1" t="s">
        <v>24</v>
      </c>
      <c r="M2745" s="1" t="s">
        <v>3823</v>
      </c>
      <c r="N2745" s="1">
        <v>9</v>
      </c>
      <c r="O2745" s="1" t="s">
        <v>21</v>
      </c>
      <c r="P2745" s="1" t="s">
        <v>25</v>
      </c>
      <c r="Q2745" s="1">
        <v>2016</v>
      </c>
      <c r="R2745" s="1" t="s">
        <v>1354</v>
      </c>
      <c r="S2745" s="1" t="s">
        <v>21</v>
      </c>
      <c r="V2745" s="1" t="s">
        <v>2059</v>
      </c>
      <c r="W2745" s="1">
        <v>11.05781</v>
      </c>
      <c r="X2745" s="1">
        <v>-84.179919999999996</v>
      </c>
    </row>
    <row r="2746" spans="1:25">
      <c r="A2746" s="1">
        <v>2745</v>
      </c>
      <c r="B2746" s="1" t="s">
        <v>2060</v>
      </c>
      <c r="C2746" s="1" t="s">
        <v>1080</v>
      </c>
      <c r="D2746" s="1">
        <v>10.97275</v>
      </c>
      <c r="E2746" s="1">
        <v>-83.924040000000005</v>
      </c>
      <c r="F2746" s="1" t="s">
        <v>3823</v>
      </c>
      <c r="G2746" s="1">
        <v>9</v>
      </c>
      <c r="H2746" s="1" t="s">
        <v>61</v>
      </c>
      <c r="I2746" s="1" t="s">
        <v>22</v>
      </c>
      <c r="J2746" s="1">
        <v>2005</v>
      </c>
      <c r="K2746" s="1" t="s">
        <v>1199</v>
      </c>
      <c r="L2746" s="1" t="s">
        <v>24</v>
      </c>
      <c r="M2746" s="1" t="s">
        <v>3822</v>
      </c>
      <c r="N2746" s="1">
        <v>6</v>
      </c>
      <c r="O2746" s="1" t="s">
        <v>61</v>
      </c>
      <c r="P2746" s="1" t="s">
        <v>25</v>
      </c>
      <c r="Q2746" s="1">
        <v>2016</v>
      </c>
      <c r="R2746" s="1" t="s">
        <v>1327</v>
      </c>
      <c r="S2746" s="1" t="s">
        <v>21</v>
      </c>
      <c r="V2746" s="1" t="s">
        <v>2060</v>
      </c>
      <c r="W2746" s="1">
        <v>10.97275</v>
      </c>
      <c r="X2746" s="1">
        <v>-83.924040000000005</v>
      </c>
    </row>
    <row r="2747" spans="1:25">
      <c r="A2747" s="1">
        <v>2746</v>
      </c>
      <c r="B2747" s="1" t="s">
        <v>2061</v>
      </c>
      <c r="C2747" s="1" t="s">
        <v>1080</v>
      </c>
      <c r="D2747" s="1">
        <v>10.973240000000001</v>
      </c>
      <c r="E2747" s="1">
        <v>-84.178610000000006</v>
      </c>
      <c r="F2747" s="1" t="s">
        <v>3823</v>
      </c>
      <c r="G2747" s="1">
        <v>9</v>
      </c>
      <c r="H2747" s="1" t="s">
        <v>21</v>
      </c>
      <c r="I2747" s="1" t="s">
        <v>22</v>
      </c>
      <c r="J2747" s="1">
        <v>2005</v>
      </c>
      <c r="K2747" s="1" t="s">
        <v>1199</v>
      </c>
      <c r="L2747" s="1" t="s">
        <v>24</v>
      </c>
      <c r="M2747" s="1" t="s">
        <v>3823</v>
      </c>
      <c r="N2747" s="1">
        <v>9</v>
      </c>
      <c r="O2747" s="1" t="s">
        <v>21</v>
      </c>
      <c r="P2747" s="1" t="s">
        <v>25</v>
      </c>
      <c r="Q2747" s="1">
        <v>2016</v>
      </c>
      <c r="R2747" s="1" t="s">
        <v>1288</v>
      </c>
      <c r="S2747" s="1" t="s">
        <v>21</v>
      </c>
      <c r="V2747" s="1" t="s">
        <v>2061</v>
      </c>
      <c r="W2747" s="1">
        <v>10.973240000000001</v>
      </c>
      <c r="X2747" s="1">
        <v>-84.178610000000006</v>
      </c>
    </row>
    <row r="2748" spans="1:25">
      <c r="A2748" s="1">
        <v>2747</v>
      </c>
      <c r="B2748" s="1" t="s">
        <v>2062</v>
      </c>
      <c r="C2748" s="1" t="s">
        <v>1080</v>
      </c>
      <c r="D2748" s="1">
        <v>10.887729999999999</v>
      </c>
      <c r="E2748" s="1">
        <v>-83.839910000000003</v>
      </c>
      <c r="F2748" s="1" t="s">
        <v>3823</v>
      </c>
      <c r="G2748" s="1">
        <v>9</v>
      </c>
      <c r="H2748" s="1" t="s">
        <v>24</v>
      </c>
      <c r="I2748" s="1" t="s">
        <v>22</v>
      </c>
      <c r="J2748" s="1">
        <v>2007</v>
      </c>
      <c r="K2748" s="1" t="s">
        <v>1342</v>
      </c>
      <c r="L2748" s="1" t="s">
        <v>24</v>
      </c>
      <c r="M2748" s="1" t="s">
        <v>223</v>
      </c>
      <c r="O2748" s="1" t="s">
        <v>21</v>
      </c>
      <c r="P2748" s="1" t="s">
        <v>25</v>
      </c>
      <c r="Q2748" s="1">
        <v>2016</v>
      </c>
      <c r="R2748" s="1" t="s">
        <v>1286</v>
      </c>
      <c r="S2748" s="1" t="s">
        <v>21</v>
      </c>
      <c r="V2748" s="1" t="s">
        <v>2062</v>
      </c>
      <c r="W2748" s="1">
        <v>10.887729999999999</v>
      </c>
      <c r="X2748" s="1">
        <v>-83.839910000000003</v>
      </c>
      <c r="Y2748" s="1" t="s">
        <v>3874</v>
      </c>
    </row>
    <row r="2749" spans="1:25">
      <c r="A2749" s="1">
        <v>2748</v>
      </c>
      <c r="B2749" s="1" t="s">
        <v>2063</v>
      </c>
      <c r="C2749" s="1" t="s">
        <v>1080</v>
      </c>
      <c r="D2749" s="1">
        <v>10.888590000000001</v>
      </c>
      <c r="E2749" s="1">
        <v>-84.094470000000001</v>
      </c>
      <c r="F2749" s="1" t="s">
        <v>3823</v>
      </c>
      <c r="G2749" s="1">
        <v>9</v>
      </c>
      <c r="H2749" s="1" t="s">
        <v>21</v>
      </c>
      <c r="I2749" s="1" t="s">
        <v>1091</v>
      </c>
      <c r="J2749" s="1">
        <v>2005</v>
      </c>
      <c r="L2749" s="1" t="s">
        <v>21</v>
      </c>
      <c r="M2749" s="1" t="s">
        <v>3823</v>
      </c>
      <c r="N2749" s="1">
        <v>9</v>
      </c>
      <c r="O2749" s="1" t="s">
        <v>21</v>
      </c>
      <c r="P2749" s="1" t="s">
        <v>1091</v>
      </c>
      <c r="Q2749" s="1">
        <v>2014</v>
      </c>
      <c r="S2749" s="1" t="s">
        <v>21</v>
      </c>
      <c r="V2749" s="1" t="s">
        <v>2063</v>
      </c>
      <c r="W2749" s="1">
        <v>10.888590000000001</v>
      </c>
      <c r="X2749" s="1">
        <v>-84.094470000000001</v>
      </c>
    </row>
    <row r="2750" spans="1:25">
      <c r="A2750" s="1">
        <v>2749</v>
      </c>
      <c r="B2750" s="1" t="s">
        <v>2064</v>
      </c>
      <c r="C2750" s="1" t="s">
        <v>1080</v>
      </c>
      <c r="D2750" s="1">
        <v>14.925240000000001</v>
      </c>
      <c r="E2750" s="1">
        <v>-83.37218</v>
      </c>
      <c r="F2750" s="1" t="s">
        <v>3822</v>
      </c>
      <c r="G2750" s="1">
        <v>5</v>
      </c>
      <c r="H2750" s="1" t="s">
        <v>21</v>
      </c>
      <c r="I2750" s="1" t="s">
        <v>1091</v>
      </c>
      <c r="J2750" s="1">
        <v>2006</v>
      </c>
      <c r="K2750" s="1" t="s">
        <v>1388</v>
      </c>
      <c r="L2750" s="1" t="s">
        <v>24</v>
      </c>
      <c r="M2750" s="1" t="s">
        <v>3823</v>
      </c>
      <c r="N2750" s="1">
        <v>7</v>
      </c>
      <c r="O2750" s="1" t="s">
        <v>21</v>
      </c>
      <c r="P2750" s="1" t="s">
        <v>25</v>
      </c>
      <c r="Q2750" s="1">
        <v>2016</v>
      </c>
      <c r="R2750" s="1" t="s">
        <v>2065</v>
      </c>
      <c r="S2750" s="1" t="s">
        <v>21</v>
      </c>
      <c r="V2750" s="1" t="s">
        <v>2064</v>
      </c>
      <c r="W2750" s="1">
        <v>14.925240000000001</v>
      </c>
      <c r="X2750" s="1">
        <v>-83.37218</v>
      </c>
    </row>
    <row r="2751" spans="1:25">
      <c r="A2751" s="1">
        <v>2750</v>
      </c>
      <c r="B2751" s="1" t="s">
        <v>2066</v>
      </c>
      <c r="C2751" s="1" t="s">
        <v>1080</v>
      </c>
      <c r="D2751" s="1">
        <v>14.840120000000001</v>
      </c>
      <c r="E2751" s="1">
        <v>-83.455830000000006</v>
      </c>
      <c r="F2751" s="1" t="s">
        <v>246</v>
      </c>
      <c r="H2751" s="1" t="s">
        <v>21</v>
      </c>
      <c r="I2751" s="1" t="s">
        <v>1091</v>
      </c>
      <c r="J2751" s="1">
        <v>2006</v>
      </c>
      <c r="L2751" s="1" t="s">
        <v>21</v>
      </c>
      <c r="M2751" s="1" t="s">
        <v>246</v>
      </c>
      <c r="O2751" s="1" t="s">
        <v>21</v>
      </c>
      <c r="P2751" s="1" t="s">
        <v>25</v>
      </c>
      <c r="Q2751" s="1">
        <v>2016</v>
      </c>
      <c r="R2751" s="1" t="s">
        <v>2065</v>
      </c>
      <c r="S2751" s="1" t="s">
        <v>21</v>
      </c>
      <c r="V2751" s="1" t="s">
        <v>2066</v>
      </c>
      <c r="W2751" s="1">
        <v>14.840120000000001</v>
      </c>
      <c r="X2751" s="1">
        <v>-83.455830000000006</v>
      </c>
    </row>
    <row r="2752" spans="1:25">
      <c r="A2752" s="1">
        <v>2751</v>
      </c>
      <c r="B2752" s="1" t="s">
        <v>2067</v>
      </c>
      <c r="C2752" s="1" t="s">
        <v>1080</v>
      </c>
      <c r="D2752" s="1">
        <v>14.92592</v>
      </c>
      <c r="E2752" s="1">
        <v>-83.414869999999993</v>
      </c>
      <c r="F2752" s="1" t="s">
        <v>3823</v>
      </c>
      <c r="G2752" s="1">
        <v>9</v>
      </c>
      <c r="H2752" s="1" t="s">
        <v>21</v>
      </c>
      <c r="I2752" s="1" t="s">
        <v>22</v>
      </c>
      <c r="J2752" s="1">
        <v>2004</v>
      </c>
      <c r="K2752" s="1" t="s">
        <v>1406</v>
      </c>
      <c r="L2752" s="1" t="s">
        <v>21</v>
      </c>
      <c r="M2752" s="1" t="s">
        <v>3823</v>
      </c>
      <c r="N2752" s="1">
        <v>9</v>
      </c>
      <c r="O2752" s="1" t="s">
        <v>21</v>
      </c>
      <c r="P2752" s="1" t="s">
        <v>25</v>
      </c>
      <c r="Q2752" s="1">
        <v>2016</v>
      </c>
      <c r="R2752" s="1" t="s">
        <v>2065</v>
      </c>
      <c r="S2752" s="1" t="s">
        <v>21</v>
      </c>
      <c r="V2752" s="1" t="s">
        <v>2067</v>
      </c>
      <c r="W2752" s="1">
        <v>14.92592</v>
      </c>
      <c r="X2752" s="1">
        <v>-83.414869999999993</v>
      </c>
    </row>
    <row r="2753" spans="1:25">
      <c r="A2753" s="1">
        <v>2752</v>
      </c>
      <c r="B2753" s="1" t="s">
        <v>2068</v>
      </c>
      <c r="C2753" s="1" t="s">
        <v>1080</v>
      </c>
      <c r="D2753" s="1">
        <v>12.33229</v>
      </c>
      <c r="E2753" s="1">
        <v>-84.306349999999995</v>
      </c>
      <c r="F2753" s="1" t="s">
        <v>1111</v>
      </c>
      <c r="H2753" s="1" t="s">
        <v>21</v>
      </c>
      <c r="I2753" s="1" t="s">
        <v>22</v>
      </c>
      <c r="J2753" s="1">
        <v>2005</v>
      </c>
      <c r="K2753" s="1" t="s">
        <v>1303</v>
      </c>
      <c r="L2753" s="1" t="s">
        <v>24</v>
      </c>
      <c r="M2753" s="1" t="s">
        <v>20</v>
      </c>
      <c r="O2753" s="1" t="s">
        <v>21</v>
      </c>
      <c r="P2753" s="1" t="s">
        <v>25</v>
      </c>
      <c r="Q2753" s="1">
        <v>2016</v>
      </c>
      <c r="R2753" s="1" t="s">
        <v>1573</v>
      </c>
      <c r="S2753" s="1" t="s">
        <v>21</v>
      </c>
      <c r="V2753" s="1" t="s">
        <v>2068</v>
      </c>
      <c r="W2753" s="1">
        <v>12.33229</v>
      </c>
      <c r="X2753" s="1">
        <v>-84.306349999999995</v>
      </c>
    </row>
    <row r="2754" spans="1:25">
      <c r="A2754" s="1">
        <v>2753</v>
      </c>
      <c r="B2754" s="1" t="s">
        <v>2069</v>
      </c>
      <c r="C2754" s="1" t="s">
        <v>1080</v>
      </c>
      <c r="D2754" s="1">
        <v>14.839399999999999</v>
      </c>
      <c r="E2754" s="1">
        <v>-83.328130000000002</v>
      </c>
      <c r="F2754" s="1" t="s">
        <v>20</v>
      </c>
      <c r="H2754" s="1" t="s">
        <v>21</v>
      </c>
      <c r="I2754" s="1" t="s">
        <v>22</v>
      </c>
      <c r="J2754" s="1">
        <v>2005</v>
      </c>
      <c r="K2754" s="1" t="s">
        <v>1358</v>
      </c>
      <c r="L2754" s="1" t="s">
        <v>24</v>
      </c>
      <c r="M2754" s="1" t="s">
        <v>20</v>
      </c>
      <c r="O2754" s="1" t="s">
        <v>21</v>
      </c>
      <c r="P2754" s="1" t="s">
        <v>25</v>
      </c>
      <c r="Q2754" s="1">
        <v>2015</v>
      </c>
      <c r="R2754" s="1" t="s">
        <v>1573</v>
      </c>
      <c r="S2754" s="1" t="s">
        <v>21</v>
      </c>
      <c r="V2754" s="1" t="s">
        <v>2069</v>
      </c>
      <c r="W2754" s="1">
        <v>14.839399999999999</v>
      </c>
      <c r="X2754" s="1">
        <v>-83.328130000000002</v>
      </c>
    </row>
    <row r="2755" spans="1:25">
      <c r="A2755" s="1">
        <v>2754</v>
      </c>
      <c r="B2755" s="1" t="s">
        <v>2070</v>
      </c>
      <c r="C2755" s="1" t="s">
        <v>1080</v>
      </c>
      <c r="D2755" s="1">
        <v>14.84076</v>
      </c>
      <c r="E2755" s="1">
        <v>-83.583539999999999</v>
      </c>
      <c r="F2755" s="1" t="s">
        <v>695</v>
      </c>
      <c r="H2755" s="1" t="s">
        <v>21</v>
      </c>
      <c r="I2755" s="1" t="s">
        <v>22</v>
      </c>
      <c r="J2755" s="1">
        <v>2005</v>
      </c>
      <c r="K2755" s="1" t="s">
        <v>1358</v>
      </c>
      <c r="L2755" s="1" t="s">
        <v>24</v>
      </c>
      <c r="M2755" s="1" t="s">
        <v>1759</v>
      </c>
      <c r="O2755" s="1" t="s">
        <v>21</v>
      </c>
      <c r="P2755" s="1" t="s">
        <v>25</v>
      </c>
      <c r="Q2755" s="1">
        <v>2016</v>
      </c>
      <c r="R2755" s="1" t="s">
        <v>1364</v>
      </c>
      <c r="S2755" s="1" t="s">
        <v>21</v>
      </c>
      <c r="V2755" s="1" t="s">
        <v>2070</v>
      </c>
      <c r="W2755" s="1">
        <v>14.84076</v>
      </c>
      <c r="X2755" s="1">
        <v>-83.583539999999999</v>
      </c>
    </row>
    <row r="2756" spans="1:25">
      <c r="A2756" s="1">
        <v>2755</v>
      </c>
      <c r="B2756" s="1" t="s">
        <v>2071</v>
      </c>
      <c r="C2756" s="1" t="s">
        <v>1080</v>
      </c>
      <c r="D2756" s="1">
        <v>14.755319999999999</v>
      </c>
      <c r="E2756" s="1">
        <v>-83.712199999999996</v>
      </c>
      <c r="F2756" s="1" t="s">
        <v>3825</v>
      </c>
      <c r="G2756" s="1">
        <v>9</v>
      </c>
      <c r="H2756" s="1" t="s">
        <v>21</v>
      </c>
      <c r="I2756" s="1" t="s">
        <v>22</v>
      </c>
      <c r="J2756" s="1">
        <v>2005</v>
      </c>
      <c r="K2756" s="1" t="s">
        <v>1358</v>
      </c>
      <c r="L2756" s="1" t="s">
        <v>24</v>
      </c>
      <c r="M2756" s="1" t="s">
        <v>3825</v>
      </c>
      <c r="N2756" s="1">
        <v>8</v>
      </c>
      <c r="O2756" s="1" t="s">
        <v>21</v>
      </c>
      <c r="P2756" s="1" t="s">
        <v>1091</v>
      </c>
      <c r="Q2756" s="1">
        <v>2012</v>
      </c>
      <c r="S2756" s="1" t="s">
        <v>21</v>
      </c>
      <c r="V2756" s="1" t="s">
        <v>2071</v>
      </c>
      <c r="W2756" s="1">
        <v>14.755319999999999</v>
      </c>
      <c r="X2756" s="1">
        <v>-83.712199999999996</v>
      </c>
    </row>
    <row r="2757" spans="1:25">
      <c r="A2757" s="1">
        <v>2756</v>
      </c>
      <c r="B2757" s="1" t="s">
        <v>2072</v>
      </c>
      <c r="C2757" s="1" t="s">
        <v>1080</v>
      </c>
      <c r="D2757" s="1">
        <v>14.755929999999999</v>
      </c>
      <c r="E2757" s="1">
        <v>-83.414869999999993</v>
      </c>
      <c r="F2757" s="1" t="s">
        <v>695</v>
      </c>
      <c r="H2757" s="1" t="s">
        <v>21</v>
      </c>
      <c r="I2757" s="1" t="s">
        <v>22</v>
      </c>
      <c r="J2757" s="1">
        <v>2005</v>
      </c>
      <c r="K2757" s="1" t="s">
        <v>1358</v>
      </c>
      <c r="L2757" s="1" t="s">
        <v>24</v>
      </c>
      <c r="M2757" s="1" t="s">
        <v>1759</v>
      </c>
      <c r="O2757" s="1" t="s">
        <v>21</v>
      </c>
      <c r="P2757" s="1" t="s">
        <v>25</v>
      </c>
      <c r="Q2757" s="1">
        <v>2016</v>
      </c>
      <c r="R2757" s="1" t="s">
        <v>2065</v>
      </c>
      <c r="S2757" s="1" t="s">
        <v>21</v>
      </c>
      <c r="V2757" s="1" t="s">
        <v>2072</v>
      </c>
      <c r="W2757" s="1">
        <v>14.755929999999999</v>
      </c>
      <c r="X2757" s="1">
        <v>-83.414869999999993</v>
      </c>
    </row>
    <row r="2758" spans="1:25">
      <c r="A2758" s="1">
        <v>2757</v>
      </c>
      <c r="B2758" s="1" t="s">
        <v>2073</v>
      </c>
      <c r="C2758" s="1" t="s">
        <v>1080</v>
      </c>
      <c r="D2758" s="1">
        <v>14.75633</v>
      </c>
      <c r="E2758" s="1">
        <v>-84.817599999999999</v>
      </c>
      <c r="F2758" s="1" t="s">
        <v>3823</v>
      </c>
      <c r="G2758" s="1">
        <v>9</v>
      </c>
      <c r="H2758" s="1" t="s">
        <v>21</v>
      </c>
      <c r="I2758" s="1" t="s">
        <v>22</v>
      </c>
      <c r="J2758" s="1">
        <v>2005</v>
      </c>
      <c r="K2758" s="1" t="s">
        <v>1358</v>
      </c>
      <c r="L2758" s="1" t="s">
        <v>24</v>
      </c>
      <c r="M2758" s="1" t="s">
        <v>3823</v>
      </c>
      <c r="N2758" s="1">
        <v>9</v>
      </c>
      <c r="O2758" s="1" t="s">
        <v>21</v>
      </c>
      <c r="P2758" s="1" t="s">
        <v>25</v>
      </c>
      <c r="Q2758" s="1">
        <v>2016</v>
      </c>
      <c r="R2758" s="1" t="s">
        <v>2074</v>
      </c>
      <c r="S2758" s="1" t="s">
        <v>21</v>
      </c>
      <c r="V2758" s="1" t="s">
        <v>2073</v>
      </c>
      <c r="W2758" s="1">
        <v>14.75633</v>
      </c>
      <c r="X2758" s="1">
        <v>-84.817599999999999</v>
      </c>
    </row>
    <row r="2759" spans="1:25">
      <c r="A2759" s="1">
        <v>2758</v>
      </c>
      <c r="B2759" s="1" t="s">
        <v>2075</v>
      </c>
      <c r="C2759" s="1" t="s">
        <v>1080</v>
      </c>
      <c r="D2759" s="1">
        <v>14.754709999999999</v>
      </c>
      <c r="E2759" s="1">
        <v>-83.669539999999998</v>
      </c>
      <c r="F2759" s="1" t="s">
        <v>3825</v>
      </c>
      <c r="G2759" s="1">
        <v>7</v>
      </c>
      <c r="H2759" s="1" t="s">
        <v>21</v>
      </c>
      <c r="I2759" s="1" t="s">
        <v>22</v>
      </c>
      <c r="J2759" s="1">
        <v>2005</v>
      </c>
      <c r="K2759" s="1" t="s">
        <v>1358</v>
      </c>
      <c r="L2759" s="1" t="s">
        <v>24</v>
      </c>
      <c r="M2759" s="1" t="s">
        <v>3824</v>
      </c>
      <c r="N2759" s="1">
        <v>6</v>
      </c>
      <c r="O2759" s="1" t="s">
        <v>21</v>
      </c>
      <c r="P2759" s="1" t="s">
        <v>25</v>
      </c>
      <c r="Q2759" s="1">
        <v>2016</v>
      </c>
      <c r="R2759" s="1" t="s">
        <v>1364</v>
      </c>
      <c r="S2759" s="1" t="s">
        <v>21</v>
      </c>
      <c r="V2759" s="1" t="s">
        <v>2075</v>
      </c>
      <c r="W2759" s="1">
        <v>14.754709999999999</v>
      </c>
      <c r="X2759" s="1">
        <v>-83.669539999999998</v>
      </c>
    </row>
    <row r="2760" spans="1:25">
      <c r="A2760" s="1">
        <v>2759</v>
      </c>
      <c r="B2760" s="1" t="s">
        <v>2076</v>
      </c>
      <c r="C2760" s="1" t="s">
        <v>1080</v>
      </c>
      <c r="D2760" s="1">
        <v>14.67013</v>
      </c>
      <c r="E2760" s="1">
        <v>-83.455879999999993</v>
      </c>
      <c r="F2760" s="1" t="s">
        <v>246</v>
      </c>
      <c r="H2760" s="1" t="s">
        <v>21</v>
      </c>
      <c r="I2760" s="1" t="s">
        <v>22</v>
      </c>
      <c r="J2760" s="1">
        <v>2005</v>
      </c>
      <c r="K2760" s="1" t="s">
        <v>1358</v>
      </c>
      <c r="L2760" s="1" t="s">
        <v>24</v>
      </c>
      <c r="M2760" s="1" t="s">
        <v>223</v>
      </c>
      <c r="O2760" s="1" t="s">
        <v>21</v>
      </c>
      <c r="P2760" s="1" t="s">
        <v>25</v>
      </c>
      <c r="Q2760" s="1">
        <v>2016</v>
      </c>
      <c r="R2760" s="1" t="s">
        <v>1371</v>
      </c>
      <c r="S2760" s="1" t="s">
        <v>21</v>
      </c>
      <c r="V2760" s="1" t="s">
        <v>2076</v>
      </c>
      <c r="W2760" s="1">
        <v>14.67013</v>
      </c>
      <c r="X2760" s="1">
        <v>-83.455879999999993</v>
      </c>
      <c r="Y2760" s="1" t="s">
        <v>3874</v>
      </c>
    </row>
    <row r="2761" spans="1:25">
      <c r="A2761" s="1">
        <v>2760</v>
      </c>
      <c r="B2761" s="1" t="s">
        <v>2077</v>
      </c>
      <c r="C2761" s="1" t="s">
        <v>1080</v>
      </c>
      <c r="D2761" s="1">
        <v>14.75484</v>
      </c>
      <c r="E2761" s="1">
        <v>-84.009519999999995</v>
      </c>
      <c r="F2761" s="1" t="s">
        <v>3822</v>
      </c>
      <c r="G2761" s="1">
        <v>6</v>
      </c>
      <c r="H2761" s="1" t="s">
        <v>21</v>
      </c>
      <c r="I2761" s="1" t="s">
        <v>22</v>
      </c>
      <c r="J2761" s="1">
        <v>2005</v>
      </c>
      <c r="K2761" s="1" t="s">
        <v>1358</v>
      </c>
      <c r="L2761" s="1" t="s">
        <v>24</v>
      </c>
      <c r="M2761" s="1" t="s">
        <v>3822</v>
      </c>
      <c r="N2761" s="1">
        <v>6</v>
      </c>
      <c r="O2761" s="1" t="s">
        <v>21</v>
      </c>
      <c r="P2761" s="1" t="s">
        <v>25</v>
      </c>
      <c r="Q2761" s="1">
        <v>2015</v>
      </c>
      <c r="R2761" s="1" t="s">
        <v>2078</v>
      </c>
      <c r="S2761" s="1" t="s">
        <v>21</v>
      </c>
      <c r="V2761" s="1" t="s">
        <v>2077</v>
      </c>
      <c r="W2761" s="1">
        <v>14.75484</v>
      </c>
      <c r="X2761" s="1">
        <v>-84.009519999999995</v>
      </c>
    </row>
    <row r="2762" spans="1:25">
      <c r="A2762" s="1">
        <v>2761</v>
      </c>
      <c r="B2762" s="1" t="s">
        <v>2079</v>
      </c>
      <c r="C2762" s="1" t="s">
        <v>1080</v>
      </c>
      <c r="D2762" s="1">
        <v>14.67018</v>
      </c>
      <c r="E2762" s="1">
        <v>-83.62594</v>
      </c>
      <c r="F2762" s="1" t="s">
        <v>246</v>
      </c>
      <c r="H2762" s="1" t="s">
        <v>21</v>
      </c>
      <c r="I2762" s="1" t="s">
        <v>22</v>
      </c>
      <c r="J2762" s="1">
        <v>2005</v>
      </c>
      <c r="K2762" s="1" t="s">
        <v>1358</v>
      </c>
      <c r="L2762" s="1" t="s">
        <v>24</v>
      </c>
      <c r="M2762" s="1" t="s">
        <v>246</v>
      </c>
      <c r="O2762" s="1" t="s">
        <v>21</v>
      </c>
      <c r="P2762" s="1" t="s">
        <v>25</v>
      </c>
      <c r="Q2762" s="1">
        <v>2016</v>
      </c>
      <c r="R2762" s="1" t="s">
        <v>1771</v>
      </c>
      <c r="S2762" s="1" t="s">
        <v>21</v>
      </c>
      <c r="V2762" s="1" t="s">
        <v>2079</v>
      </c>
      <c r="W2762" s="1">
        <v>14.67018</v>
      </c>
      <c r="X2762" s="1">
        <v>-83.62594</v>
      </c>
    </row>
    <row r="2763" spans="1:25">
      <c r="A2763" s="1">
        <v>2762</v>
      </c>
      <c r="B2763" s="1" t="s">
        <v>2080</v>
      </c>
      <c r="C2763" s="1" t="s">
        <v>1080</v>
      </c>
      <c r="D2763" s="1">
        <v>14.756729999999999</v>
      </c>
      <c r="E2763" s="1">
        <v>-84.860309999999998</v>
      </c>
      <c r="F2763" s="1" t="s">
        <v>3823</v>
      </c>
      <c r="G2763" s="1">
        <v>9</v>
      </c>
      <c r="H2763" s="1" t="s">
        <v>21</v>
      </c>
      <c r="I2763" s="1" t="s">
        <v>22</v>
      </c>
      <c r="J2763" s="1">
        <v>2005</v>
      </c>
      <c r="K2763" s="1" t="s">
        <v>1358</v>
      </c>
      <c r="L2763" s="1" t="s">
        <v>24</v>
      </c>
      <c r="M2763" s="1" t="s">
        <v>3823</v>
      </c>
      <c r="N2763" s="1">
        <v>8</v>
      </c>
      <c r="O2763" s="1" t="s">
        <v>21</v>
      </c>
      <c r="P2763" s="1" t="s">
        <v>25</v>
      </c>
      <c r="Q2763" s="1">
        <v>2016</v>
      </c>
      <c r="R2763" s="1" t="s">
        <v>2081</v>
      </c>
      <c r="S2763" s="1" t="s">
        <v>21</v>
      </c>
      <c r="V2763" s="1" t="s">
        <v>2080</v>
      </c>
      <c r="W2763" s="1">
        <v>14.756729999999999</v>
      </c>
      <c r="X2763" s="1">
        <v>-84.860309999999998</v>
      </c>
    </row>
    <row r="2764" spans="1:25">
      <c r="A2764" s="1">
        <v>2763</v>
      </c>
      <c r="B2764" s="1" t="s">
        <v>2082</v>
      </c>
      <c r="C2764" s="1" t="s">
        <v>1080</v>
      </c>
      <c r="D2764" s="1">
        <v>14.67023</v>
      </c>
      <c r="E2764" s="1">
        <v>-83.881029999999996</v>
      </c>
      <c r="F2764" s="1" t="s">
        <v>3825</v>
      </c>
      <c r="G2764" s="1">
        <v>8</v>
      </c>
      <c r="H2764" s="1" t="s">
        <v>21</v>
      </c>
      <c r="I2764" s="1" t="s">
        <v>22</v>
      </c>
      <c r="J2764" s="1">
        <v>2008</v>
      </c>
      <c r="K2764" s="1" t="s">
        <v>1388</v>
      </c>
      <c r="L2764" s="1" t="s">
        <v>24</v>
      </c>
      <c r="M2764" s="1" t="s">
        <v>3825</v>
      </c>
      <c r="N2764" s="1">
        <v>7</v>
      </c>
      <c r="O2764" s="1" t="s">
        <v>21</v>
      </c>
      <c r="P2764" s="1" t="s">
        <v>25</v>
      </c>
      <c r="Q2764" s="1">
        <v>2016</v>
      </c>
      <c r="R2764" s="1" t="s">
        <v>1374</v>
      </c>
      <c r="S2764" s="1" t="s">
        <v>21</v>
      </c>
      <c r="V2764" s="1" t="s">
        <v>2082</v>
      </c>
      <c r="W2764" s="1">
        <v>14.67023</v>
      </c>
      <c r="X2764" s="1">
        <v>-83.881029999999996</v>
      </c>
    </row>
    <row r="2765" spans="1:25">
      <c r="A2765" s="1">
        <v>2764</v>
      </c>
      <c r="B2765" s="1" t="s">
        <v>2083</v>
      </c>
      <c r="C2765" s="1" t="s">
        <v>1080</v>
      </c>
      <c r="D2765" s="1">
        <v>14.75581</v>
      </c>
      <c r="E2765" s="1">
        <v>-84.943309999999997</v>
      </c>
      <c r="F2765" s="1" t="s">
        <v>1114</v>
      </c>
      <c r="M2765" s="1" t="s">
        <v>1114</v>
      </c>
      <c r="V2765" s="1" t="s">
        <v>2083</v>
      </c>
      <c r="W2765" s="1">
        <v>14.75581</v>
      </c>
      <c r="X2765" s="1">
        <v>-84.943309999999997</v>
      </c>
      <c r="Y2765" s="1" t="s">
        <v>3874</v>
      </c>
    </row>
    <row r="2766" spans="1:25">
      <c r="A2766" s="1">
        <v>2765</v>
      </c>
      <c r="B2766" s="1" t="s">
        <v>2084</v>
      </c>
      <c r="C2766" s="1" t="s">
        <v>1080</v>
      </c>
      <c r="D2766" s="1">
        <v>14.67032</v>
      </c>
      <c r="E2766" s="1">
        <v>-84.136120000000005</v>
      </c>
      <c r="F2766" s="1" t="s">
        <v>3823</v>
      </c>
      <c r="G2766" s="1">
        <v>9</v>
      </c>
      <c r="H2766" s="1" t="s">
        <v>21</v>
      </c>
      <c r="I2766" s="1" t="s">
        <v>22</v>
      </c>
      <c r="J2766" s="1">
        <v>2005</v>
      </c>
      <c r="K2766" s="1" t="s">
        <v>1358</v>
      </c>
      <c r="L2766" s="1" t="s">
        <v>24</v>
      </c>
      <c r="M2766" s="1" t="s">
        <v>3823</v>
      </c>
      <c r="N2766" s="1">
        <v>9</v>
      </c>
      <c r="O2766" s="1" t="s">
        <v>21</v>
      </c>
      <c r="P2766" s="1" t="s">
        <v>25</v>
      </c>
      <c r="Q2766" s="1">
        <v>2015</v>
      </c>
      <c r="R2766" s="1" t="s">
        <v>1376</v>
      </c>
      <c r="S2766" s="1" t="s">
        <v>21</v>
      </c>
      <c r="V2766" s="1" t="s">
        <v>2084</v>
      </c>
      <c r="W2766" s="1">
        <v>14.67032</v>
      </c>
      <c r="X2766" s="1">
        <v>-84.136120000000005</v>
      </c>
    </row>
    <row r="2767" spans="1:25">
      <c r="A2767" s="1">
        <v>2766</v>
      </c>
      <c r="B2767" s="1" t="s">
        <v>2085</v>
      </c>
      <c r="C2767" s="1" t="s">
        <v>1080</v>
      </c>
      <c r="D2767" s="1">
        <v>14.669499999999999</v>
      </c>
      <c r="E2767" s="1">
        <v>-83.498270000000005</v>
      </c>
      <c r="F2767" s="1" t="s">
        <v>246</v>
      </c>
      <c r="H2767" s="1" t="s">
        <v>21</v>
      </c>
      <c r="I2767" s="1" t="s">
        <v>1091</v>
      </c>
      <c r="J2767" s="1">
        <v>2006</v>
      </c>
      <c r="L2767" s="1" t="s">
        <v>21</v>
      </c>
      <c r="M2767" s="1" t="s">
        <v>246</v>
      </c>
      <c r="O2767" s="1" t="s">
        <v>21</v>
      </c>
      <c r="P2767" s="1" t="s">
        <v>25</v>
      </c>
      <c r="Q2767" s="1">
        <v>2016</v>
      </c>
      <c r="R2767" s="1" t="s">
        <v>1771</v>
      </c>
      <c r="S2767" s="1" t="s">
        <v>21</v>
      </c>
      <c r="V2767" s="1" t="s">
        <v>2085</v>
      </c>
      <c r="W2767" s="1">
        <v>14.669499999999999</v>
      </c>
      <c r="X2767" s="1">
        <v>-83.498270000000005</v>
      </c>
    </row>
    <row r="2768" spans="1:25">
      <c r="A2768" s="1">
        <v>2767</v>
      </c>
      <c r="B2768" s="1" t="s">
        <v>2086</v>
      </c>
      <c r="C2768" s="1" t="s">
        <v>1080</v>
      </c>
      <c r="D2768" s="1">
        <v>14.670450000000001</v>
      </c>
      <c r="E2768" s="1">
        <v>-84.731350000000006</v>
      </c>
      <c r="F2768" s="1" t="s">
        <v>3823</v>
      </c>
      <c r="G2768" s="1">
        <v>9</v>
      </c>
      <c r="H2768" s="1" t="s">
        <v>21</v>
      </c>
      <c r="I2768" s="1" t="s">
        <v>22</v>
      </c>
      <c r="J2768" s="1">
        <v>2005</v>
      </c>
      <c r="K2768" s="1" t="s">
        <v>1358</v>
      </c>
      <c r="L2768" s="1" t="s">
        <v>24</v>
      </c>
      <c r="M2768" s="1" t="s">
        <v>3822</v>
      </c>
      <c r="N2768" s="1">
        <v>5</v>
      </c>
      <c r="O2768" s="1" t="s">
        <v>21</v>
      </c>
      <c r="P2768" s="1" t="s">
        <v>25</v>
      </c>
      <c r="Q2768" s="1">
        <v>2016</v>
      </c>
      <c r="R2768" s="1" t="s">
        <v>1765</v>
      </c>
      <c r="S2768" s="1" t="s">
        <v>21</v>
      </c>
      <c r="V2768" s="1" t="s">
        <v>2086</v>
      </c>
      <c r="W2768" s="1">
        <v>14.670450000000001</v>
      </c>
      <c r="X2768" s="1">
        <v>-84.731350000000006</v>
      </c>
    </row>
    <row r="2769" spans="1:25">
      <c r="A2769" s="1">
        <v>2768</v>
      </c>
      <c r="B2769" s="1" t="s">
        <v>2087</v>
      </c>
      <c r="C2769" s="1" t="s">
        <v>1080</v>
      </c>
      <c r="D2769" s="1">
        <v>14.66966</v>
      </c>
      <c r="E2769" s="1">
        <v>-83.838380000000001</v>
      </c>
      <c r="F2769" s="1" t="s">
        <v>246</v>
      </c>
      <c r="H2769" s="1" t="s">
        <v>21</v>
      </c>
      <c r="I2769" s="1" t="s">
        <v>22</v>
      </c>
      <c r="J2769" s="1">
        <v>2005</v>
      </c>
      <c r="K2769" s="1" t="s">
        <v>1358</v>
      </c>
      <c r="L2769" s="1" t="s">
        <v>24</v>
      </c>
      <c r="M2769" s="1" t="s">
        <v>223</v>
      </c>
      <c r="O2769" s="1" t="s">
        <v>21</v>
      </c>
      <c r="P2769" s="1" t="s">
        <v>25</v>
      </c>
      <c r="Q2769" s="1">
        <v>2016</v>
      </c>
      <c r="R2769" s="1" t="s">
        <v>1367</v>
      </c>
      <c r="S2769" s="1" t="s">
        <v>21</v>
      </c>
      <c r="V2769" s="1" t="s">
        <v>2087</v>
      </c>
      <c r="W2769" s="1">
        <v>14.66966</v>
      </c>
      <c r="X2769" s="1">
        <v>-83.838380000000001</v>
      </c>
      <c r="Y2769" s="1" t="s">
        <v>3874</v>
      </c>
    </row>
    <row r="2770" spans="1:25">
      <c r="A2770" s="1">
        <v>2769</v>
      </c>
      <c r="B2770" s="1" t="s">
        <v>2088</v>
      </c>
      <c r="C2770" s="1" t="s">
        <v>1080</v>
      </c>
      <c r="D2770" s="1">
        <v>14.671239999999999</v>
      </c>
      <c r="E2770" s="1">
        <v>-84.986800000000002</v>
      </c>
      <c r="F2770" s="1" t="s">
        <v>3823</v>
      </c>
      <c r="G2770" s="1">
        <v>9</v>
      </c>
      <c r="H2770" s="1" t="s">
        <v>21</v>
      </c>
      <c r="I2770" s="1" t="s">
        <v>22</v>
      </c>
      <c r="J2770" s="1">
        <v>2005</v>
      </c>
      <c r="K2770" s="1" t="s">
        <v>1358</v>
      </c>
      <c r="L2770" s="1" t="s">
        <v>24</v>
      </c>
      <c r="M2770" s="1" t="s">
        <v>3823</v>
      </c>
      <c r="N2770" s="1">
        <v>9</v>
      </c>
      <c r="O2770" s="1" t="s">
        <v>21</v>
      </c>
      <c r="P2770" s="1" t="s">
        <v>25</v>
      </c>
      <c r="Q2770" s="1">
        <v>2016</v>
      </c>
      <c r="R2770" s="1" t="s">
        <v>2089</v>
      </c>
      <c r="S2770" s="1" t="s">
        <v>21</v>
      </c>
      <c r="V2770" s="1" t="s">
        <v>2088</v>
      </c>
      <c r="W2770" s="1">
        <v>14.671239999999999</v>
      </c>
      <c r="X2770" s="1">
        <v>-84.986800000000002</v>
      </c>
    </row>
    <row r="2771" spans="1:25">
      <c r="A2771" s="1">
        <v>2770</v>
      </c>
      <c r="B2771" s="1" t="s">
        <v>2090</v>
      </c>
      <c r="C2771" s="1" t="s">
        <v>1080</v>
      </c>
      <c r="D2771" s="1">
        <v>14.670820000000001</v>
      </c>
      <c r="E2771" s="1">
        <v>-84.093760000000003</v>
      </c>
      <c r="F2771" s="1" t="s">
        <v>3823</v>
      </c>
      <c r="G2771" s="1">
        <v>9</v>
      </c>
      <c r="H2771" s="1" t="s">
        <v>21</v>
      </c>
      <c r="I2771" s="1" t="s">
        <v>22</v>
      </c>
      <c r="J2771" s="1">
        <v>2005</v>
      </c>
      <c r="K2771" s="1" t="s">
        <v>1358</v>
      </c>
      <c r="L2771" s="1" t="s">
        <v>24</v>
      </c>
      <c r="M2771" s="1" t="s">
        <v>3822</v>
      </c>
      <c r="N2771" s="1">
        <v>5</v>
      </c>
      <c r="O2771" s="1" t="s">
        <v>21</v>
      </c>
      <c r="P2771" s="1" t="s">
        <v>25</v>
      </c>
      <c r="Q2771" s="1">
        <v>2016</v>
      </c>
      <c r="R2771" s="1" t="s">
        <v>1374</v>
      </c>
      <c r="S2771" s="1" t="s">
        <v>21</v>
      </c>
      <c r="V2771" s="1" t="s">
        <v>2090</v>
      </c>
      <c r="W2771" s="1">
        <v>14.670820000000001</v>
      </c>
      <c r="X2771" s="1">
        <v>-84.093760000000003</v>
      </c>
    </row>
    <row r="2772" spans="1:25">
      <c r="A2772" s="1">
        <v>2771</v>
      </c>
      <c r="B2772" s="1" t="s">
        <v>2091</v>
      </c>
      <c r="C2772" s="1" t="s">
        <v>1080</v>
      </c>
      <c r="D2772" s="1">
        <v>14.58531</v>
      </c>
      <c r="E2772" s="1">
        <v>-83.457239999999999</v>
      </c>
      <c r="F2772" s="1" t="s">
        <v>246</v>
      </c>
      <c r="H2772" s="1" t="s">
        <v>21</v>
      </c>
      <c r="I2772" s="1" t="s">
        <v>1091</v>
      </c>
      <c r="J2772" s="1">
        <v>2006</v>
      </c>
      <c r="L2772" s="1" t="s">
        <v>21</v>
      </c>
      <c r="M2772" s="1" t="s">
        <v>246</v>
      </c>
      <c r="O2772" s="1" t="s">
        <v>21</v>
      </c>
      <c r="P2772" s="1" t="s">
        <v>1084</v>
      </c>
      <c r="Q2772" s="1">
        <v>2017</v>
      </c>
      <c r="S2772" s="1" t="s">
        <v>21</v>
      </c>
      <c r="V2772" s="1" t="s">
        <v>2091</v>
      </c>
      <c r="W2772" s="1">
        <v>14.58531</v>
      </c>
      <c r="X2772" s="1">
        <v>-83.457239999999999</v>
      </c>
    </row>
    <row r="2773" spans="1:25">
      <c r="A2773" s="1">
        <v>2772</v>
      </c>
      <c r="B2773" s="1" t="s">
        <v>2092</v>
      </c>
      <c r="C2773" s="1" t="s">
        <v>1080</v>
      </c>
      <c r="D2773" s="1">
        <v>11.440099999999999</v>
      </c>
      <c r="E2773" s="1">
        <v>-83.839749999999995</v>
      </c>
      <c r="F2773" s="1" t="s">
        <v>3823</v>
      </c>
      <c r="G2773" s="1">
        <v>9</v>
      </c>
      <c r="H2773" s="1" t="s">
        <v>21</v>
      </c>
      <c r="I2773" s="1" t="s">
        <v>22</v>
      </c>
      <c r="J2773" s="1">
        <v>2005</v>
      </c>
      <c r="K2773" s="1" t="s">
        <v>1199</v>
      </c>
      <c r="L2773" s="1" t="s">
        <v>24</v>
      </c>
      <c r="M2773" s="1" t="s">
        <v>3823</v>
      </c>
      <c r="N2773" s="1">
        <v>7</v>
      </c>
      <c r="O2773" s="1" t="s">
        <v>21</v>
      </c>
      <c r="P2773" s="1" t="s">
        <v>1091</v>
      </c>
      <c r="Q2773" s="1">
        <v>2015</v>
      </c>
      <c r="S2773" s="1" t="s">
        <v>24</v>
      </c>
      <c r="V2773" s="1" t="s">
        <v>2092</v>
      </c>
      <c r="W2773" s="1">
        <v>11.440099999999999</v>
      </c>
      <c r="X2773" s="1">
        <v>-83.839749999999995</v>
      </c>
    </row>
    <row r="2774" spans="1:25">
      <c r="A2774" s="1">
        <v>2773</v>
      </c>
      <c r="B2774" s="1" t="s">
        <v>2093</v>
      </c>
      <c r="C2774" s="1" t="s">
        <v>1080</v>
      </c>
      <c r="D2774" s="1">
        <v>12.33315</v>
      </c>
      <c r="E2774" s="1">
        <v>-84.56147</v>
      </c>
      <c r="F2774" s="1" t="s">
        <v>3822</v>
      </c>
      <c r="G2774" s="1">
        <v>6</v>
      </c>
      <c r="H2774" s="1" t="s">
        <v>21</v>
      </c>
      <c r="I2774" s="1" t="s">
        <v>22</v>
      </c>
      <c r="J2774" s="1">
        <v>2005</v>
      </c>
      <c r="K2774" s="1" t="s">
        <v>1303</v>
      </c>
      <c r="L2774" s="1" t="s">
        <v>24</v>
      </c>
      <c r="M2774" s="1" t="s">
        <v>3822</v>
      </c>
      <c r="N2774" s="1">
        <v>5</v>
      </c>
      <c r="O2774" s="1" t="s">
        <v>21</v>
      </c>
      <c r="P2774" s="1" t="s">
        <v>25</v>
      </c>
      <c r="Q2774" s="1">
        <v>2016</v>
      </c>
      <c r="R2774" s="1" t="s">
        <v>1219</v>
      </c>
      <c r="S2774" s="1" t="s">
        <v>21</v>
      </c>
      <c r="V2774" s="1" t="s">
        <v>2093</v>
      </c>
      <c r="W2774" s="1">
        <v>12.33315</v>
      </c>
      <c r="X2774" s="1">
        <v>-84.56147</v>
      </c>
    </row>
    <row r="2775" spans="1:25">
      <c r="A2775" s="1">
        <v>2774</v>
      </c>
      <c r="B2775" s="1" t="s">
        <v>2094</v>
      </c>
      <c r="C2775" s="1" t="s">
        <v>1080</v>
      </c>
      <c r="D2775" s="1">
        <v>14.669879999999999</v>
      </c>
      <c r="E2775" s="1">
        <v>-84.34854</v>
      </c>
      <c r="F2775" s="1" t="s">
        <v>3823</v>
      </c>
      <c r="G2775" s="1">
        <v>9</v>
      </c>
      <c r="H2775" s="1" t="s">
        <v>21</v>
      </c>
      <c r="I2775" s="1" t="s">
        <v>22</v>
      </c>
      <c r="J2775" s="1">
        <v>2005</v>
      </c>
      <c r="K2775" s="1" t="s">
        <v>1380</v>
      </c>
      <c r="L2775" s="1" t="s">
        <v>24</v>
      </c>
      <c r="M2775" s="1" t="s">
        <v>3823</v>
      </c>
      <c r="N2775" s="1">
        <v>8</v>
      </c>
      <c r="O2775" s="1" t="s">
        <v>21</v>
      </c>
      <c r="P2775" s="1" t="s">
        <v>25</v>
      </c>
      <c r="Q2775" s="1">
        <v>2016</v>
      </c>
      <c r="R2775" s="1" t="s">
        <v>1229</v>
      </c>
      <c r="S2775" s="1" t="s">
        <v>21</v>
      </c>
      <c r="V2775" s="1" t="s">
        <v>2094</v>
      </c>
      <c r="W2775" s="1">
        <v>14.669879999999999</v>
      </c>
      <c r="X2775" s="1">
        <v>-84.34854</v>
      </c>
    </row>
    <row r="2776" spans="1:25">
      <c r="A2776" s="1">
        <v>2775</v>
      </c>
      <c r="B2776" s="1" t="s">
        <v>2095</v>
      </c>
      <c r="C2776" s="1" t="s">
        <v>1080</v>
      </c>
      <c r="D2776" s="1">
        <v>14.58534</v>
      </c>
      <c r="E2776" s="1">
        <v>-83.712239999999994</v>
      </c>
      <c r="F2776" s="1" t="s">
        <v>246</v>
      </c>
      <c r="H2776" s="1" t="s">
        <v>21</v>
      </c>
      <c r="I2776" s="1" t="s">
        <v>22</v>
      </c>
      <c r="J2776" s="1">
        <v>2005</v>
      </c>
      <c r="K2776" s="1" t="s">
        <v>1358</v>
      </c>
      <c r="L2776" s="1" t="s">
        <v>24</v>
      </c>
      <c r="M2776" s="1" t="s">
        <v>246</v>
      </c>
      <c r="O2776" s="1" t="s">
        <v>21</v>
      </c>
      <c r="P2776" s="1" t="s">
        <v>25</v>
      </c>
      <c r="Q2776" s="1">
        <v>2016</v>
      </c>
      <c r="R2776" s="1" t="s">
        <v>1367</v>
      </c>
      <c r="S2776" s="1" t="s">
        <v>21</v>
      </c>
      <c r="V2776" s="1" t="s">
        <v>2095</v>
      </c>
      <c r="W2776" s="1">
        <v>14.58534</v>
      </c>
      <c r="X2776" s="1">
        <v>-83.712239999999994</v>
      </c>
    </row>
    <row r="2777" spans="1:25">
      <c r="A2777" s="1">
        <v>2776</v>
      </c>
      <c r="B2777" s="1" t="s">
        <v>2096</v>
      </c>
      <c r="C2777" s="1" t="s">
        <v>1080</v>
      </c>
      <c r="D2777" s="1">
        <v>14.6701</v>
      </c>
      <c r="E2777" s="1">
        <v>-84.858720000000005</v>
      </c>
      <c r="F2777" s="1" t="s">
        <v>3823</v>
      </c>
      <c r="G2777" s="1">
        <v>9</v>
      </c>
      <c r="H2777" s="1" t="s">
        <v>21</v>
      </c>
      <c r="I2777" s="1" t="s">
        <v>22</v>
      </c>
      <c r="J2777" s="1">
        <v>2005</v>
      </c>
      <c r="K2777" s="1" t="s">
        <v>1358</v>
      </c>
      <c r="L2777" s="1" t="s">
        <v>24</v>
      </c>
      <c r="M2777" s="1" t="s">
        <v>3823</v>
      </c>
      <c r="N2777" s="1">
        <v>9</v>
      </c>
      <c r="O2777" s="1" t="s">
        <v>21</v>
      </c>
      <c r="P2777" s="1" t="s">
        <v>25</v>
      </c>
      <c r="Q2777" s="1">
        <v>2016</v>
      </c>
      <c r="R2777" s="1" t="s">
        <v>2097</v>
      </c>
      <c r="S2777" s="1" t="s">
        <v>21</v>
      </c>
      <c r="V2777" s="1" t="s">
        <v>2096</v>
      </c>
      <c r="W2777" s="1">
        <v>14.6701</v>
      </c>
      <c r="X2777" s="1">
        <v>-84.858720000000005</v>
      </c>
    </row>
    <row r="2778" spans="1:25">
      <c r="A2778" s="1">
        <v>2777</v>
      </c>
      <c r="B2778" s="1" t="s">
        <v>2098</v>
      </c>
      <c r="C2778" s="1" t="s">
        <v>1080</v>
      </c>
      <c r="D2778" s="1">
        <v>14.5854</v>
      </c>
      <c r="E2778" s="1">
        <v>-83.967230000000001</v>
      </c>
      <c r="F2778" s="1" t="s">
        <v>246</v>
      </c>
      <c r="H2778" s="1" t="s">
        <v>21</v>
      </c>
      <c r="I2778" s="1" t="s">
        <v>22</v>
      </c>
      <c r="J2778" s="1">
        <v>2005</v>
      </c>
      <c r="K2778" s="1" t="s">
        <v>1358</v>
      </c>
      <c r="L2778" s="1" t="s">
        <v>24</v>
      </c>
      <c r="M2778" s="1" t="s">
        <v>3824</v>
      </c>
      <c r="N2778" s="1">
        <v>6</v>
      </c>
      <c r="O2778" s="1" t="s">
        <v>21</v>
      </c>
      <c r="P2778" s="1" t="s">
        <v>1084</v>
      </c>
      <c r="Q2778" s="1">
        <v>2017</v>
      </c>
      <c r="S2778" s="1" t="s">
        <v>24</v>
      </c>
      <c r="V2778" s="1" t="s">
        <v>2098</v>
      </c>
      <c r="W2778" s="1">
        <v>14.5854</v>
      </c>
      <c r="X2778" s="1">
        <v>-83.967230000000001</v>
      </c>
    </row>
    <row r="2779" spans="1:25">
      <c r="A2779" s="1">
        <v>2778</v>
      </c>
      <c r="B2779" s="1" t="s">
        <v>2099</v>
      </c>
      <c r="C2779" s="1" t="s">
        <v>1080</v>
      </c>
      <c r="D2779" s="1">
        <v>14.585430000000001</v>
      </c>
      <c r="E2779" s="1">
        <v>-84.222229999999996</v>
      </c>
      <c r="F2779" s="1" t="s">
        <v>3823</v>
      </c>
      <c r="G2779" s="1">
        <v>9</v>
      </c>
      <c r="H2779" s="1" t="s">
        <v>21</v>
      </c>
      <c r="I2779" s="1" t="s">
        <v>22</v>
      </c>
      <c r="J2779" s="1">
        <v>2005</v>
      </c>
      <c r="K2779" s="1" t="s">
        <v>1228</v>
      </c>
      <c r="L2779" s="1" t="s">
        <v>24</v>
      </c>
      <c r="M2779" s="1" t="s">
        <v>3823</v>
      </c>
      <c r="N2779" s="1">
        <v>9</v>
      </c>
      <c r="O2779" s="1" t="s">
        <v>21</v>
      </c>
      <c r="P2779" s="1" t="s">
        <v>1091</v>
      </c>
      <c r="Q2779" s="1">
        <v>2012</v>
      </c>
      <c r="S2779" s="1" t="s">
        <v>21</v>
      </c>
      <c r="V2779" s="1" t="s">
        <v>2099</v>
      </c>
      <c r="W2779" s="1">
        <v>14.585430000000001</v>
      </c>
      <c r="X2779" s="1">
        <v>-84.222229999999996</v>
      </c>
    </row>
    <row r="2780" spans="1:25">
      <c r="A2780" s="1">
        <v>2779</v>
      </c>
      <c r="B2780" s="1" t="s">
        <v>2100</v>
      </c>
      <c r="C2780" s="1" t="s">
        <v>1080</v>
      </c>
      <c r="D2780" s="1">
        <v>14.584669999999999</v>
      </c>
      <c r="E2780" s="1">
        <v>-83.499610000000004</v>
      </c>
      <c r="F2780" s="1" t="s">
        <v>246</v>
      </c>
      <c r="H2780" s="1" t="s">
        <v>21</v>
      </c>
      <c r="I2780" s="1" t="s">
        <v>1091</v>
      </c>
      <c r="J2780" s="1">
        <v>2003</v>
      </c>
      <c r="L2780" s="1" t="s">
        <v>21</v>
      </c>
      <c r="M2780" s="1" t="s">
        <v>3824</v>
      </c>
      <c r="N2780" s="1">
        <v>6</v>
      </c>
      <c r="O2780" s="1" t="s">
        <v>21</v>
      </c>
      <c r="P2780" s="1" t="s">
        <v>25</v>
      </c>
      <c r="Q2780" s="1">
        <v>2016</v>
      </c>
      <c r="R2780" s="1" t="s">
        <v>1371</v>
      </c>
      <c r="S2780" s="1" t="s">
        <v>21</v>
      </c>
      <c r="V2780" s="1" t="s">
        <v>2100</v>
      </c>
      <c r="W2780" s="1">
        <v>14.584669999999999</v>
      </c>
      <c r="X2780" s="1">
        <v>-83.499610000000004</v>
      </c>
    </row>
    <row r="2781" spans="1:25">
      <c r="A2781" s="1">
        <v>2780</v>
      </c>
      <c r="B2781" s="1" t="s">
        <v>2101</v>
      </c>
      <c r="C2781" s="1" t="s">
        <v>1080</v>
      </c>
      <c r="D2781" s="1">
        <v>14.58549</v>
      </c>
      <c r="E2781" s="1">
        <v>-84.477220000000003</v>
      </c>
      <c r="F2781" s="1" t="s">
        <v>3823</v>
      </c>
      <c r="G2781" s="1">
        <v>9</v>
      </c>
      <c r="H2781" s="1" t="s">
        <v>21</v>
      </c>
      <c r="I2781" s="1" t="s">
        <v>22</v>
      </c>
      <c r="J2781" s="1">
        <v>2005</v>
      </c>
      <c r="K2781" s="1" t="s">
        <v>1228</v>
      </c>
      <c r="L2781" s="1" t="s">
        <v>24</v>
      </c>
      <c r="M2781" s="1" t="s">
        <v>3823</v>
      </c>
      <c r="N2781" s="1">
        <v>9</v>
      </c>
      <c r="O2781" s="1" t="s">
        <v>21</v>
      </c>
      <c r="P2781" s="1" t="s">
        <v>25</v>
      </c>
      <c r="Q2781" s="1">
        <v>2016</v>
      </c>
      <c r="R2781" s="1" t="s">
        <v>1229</v>
      </c>
      <c r="S2781" s="1" t="s">
        <v>21</v>
      </c>
      <c r="V2781" s="1" t="s">
        <v>2101</v>
      </c>
      <c r="W2781" s="1">
        <v>14.58549</v>
      </c>
      <c r="X2781" s="1">
        <v>-84.477220000000003</v>
      </c>
    </row>
    <row r="2782" spans="1:25">
      <c r="A2782" s="1">
        <v>2781</v>
      </c>
      <c r="B2782" s="1" t="s">
        <v>2102</v>
      </c>
      <c r="C2782" s="1" t="s">
        <v>1080</v>
      </c>
      <c r="D2782" s="1">
        <v>14.5848</v>
      </c>
      <c r="E2782" s="1">
        <v>-83.839590000000001</v>
      </c>
      <c r="F2782" s="1" t="s">
        <v>3824</v>
      </c>
      <c r="G2782" s="1">
        <v>6</v>
      </c>
      <c r="H2782" s="1" t="s">
        <v>21</v>
      </c>
      <c r="I2782" s="1" t="s">
        <v>22</v>
      </c>
      <c r="J2782" s="1">
        <v>2008</v>
      </c>
      <c r="K2782" s="1" t="s">
        <v>1388</v>
      </c>
      <c r="L2782" s="1" t="s">
        <v>24</v>
      </c>
      <c r="M2782" s="1" t="s">
        <v>3824</v>
      </c>
      <c r="N2782" s="1">
        <v>6</v>
      </c>
      <c r="O2782" s="1" t="s">
        <v>21</v>
      </c>
      <c r="P2782" s="1" t="s">
        <v>25</v>
      </c>
      <c r="Q2782" s="1">
        <v>2016</v>
      </c>
      <c r="R2782" s="1" t="s">
        <v>1367</v>
      </c>
      <c r="S2782" s="1" t="s">
        <v>21</v>
      </c>
      <c r="V2782" s="1" t="s">
        <v>2102</v>
      </c>
      <c r="W2782" s="1">
        <v>14.5848</v>
      </c>
      <c r="X2782" s="1">
        <v>-83.839590000000001</v>
      </c>
    </row>
    <row r="2783" spans="1:25">
      <c r="A2783" s="1">
        <v>2782</v>
      </c>
      <c r="B2783" s="1" t="s">
        <v>2103</v>
      </c>
      <c r="C2783" s="1" t="s">
        <v>1080</v>
      </c>
      <c r="D2783" s="1">
        <v>14.585520000000001</v>
      </c>
      <c r="E2783" s="1">
        <v>-84.732219999999998</v>
      </c>
      <c r="F2783" s="1" t="s">
        <v>3823</v>
      </c>
      <c r="G2783" s="1">
        <v>9</v>
      </c>
      <c r="H2783" s="1" t="s">
        <v>21</v>
      </c>
      <c r="I2783" s="1" t="s">
        <v>22</v>
      </c>
      <c r="J2783" s="1">
        <v>2004</v>
      </c>
      <c r="K2783" s="1" t="s">
        <v>1406</v>
      </c>
      <c r="L2783" s="1" t="s">
        <v>24</v>
      </c>
      <c r="M2783" s="1" t="s">
        <v>3823</v>
      </c>
      <c r="N2783" s="1">
        <v>9</v>
      </c>
      <c r="O2783" s="1" t="s">
        <v>21</v>
      </c>
      <c r="P2783" s="1" t="s">
        <v>25</v>
      </c>
      <c r="Q2783" s="1">
        <v>2016</v>
      </c>
      <c r="R2783" s="1" t="s">
        <v>1765</v>
      </c>
      <c r="S2783" s="1" t="s">
        <v>21</v>
      </c>
      <c r="V2783" s="1" t="s">
        <v>2103</v>
      </c>
      <c r="W2783" s="1">
        <v>14.585520000000001</v>
      </c>
      <c r="X2783" s="1">
        <v>-84.732219999999998</v>
      </c>
    </row>
    <row r="2784" spans="1:25">
      <c r="A2784" s="1">
        <v>2783</v>
      </c>
      <c r="B2784" s="1" t="s">
        <v>2104</v>
      </c>
      <c r="C2784" s="1" t="s">
        <v>1080</v>
      </c>
      <c r="D2784" s="1">
        <v>14.585929999999999</v>
      </c>
      <c r="E2784" s="1">
        <v>-84.094880000000003</v>
      </c>
      <c r="F2784" s="1" t="s">
        <v>3823</v>
      </c>
      <c r="G2784" s="1">
        <v>9</v>
      </c>
      <c r="H2784" s="1" t="s">
        <v>21</v>
      </c>
      <c r="I2784" s="1" t="s">
        <v>22</v>
      </c>
      <c r="J2784" s="1">
        <v>2004</v>
      </c>
      <c r="K2784" s="1" t="s">
        <v>1406</v>
      </c>
      <c r="L2784" s="1" t="s">
        <v>24</v>
      </c>
      <c r="M2784" s="1" t="s">
        <v>3823</v>
      </c>
      <c r="N2784" s="1">
        <v>9</v>
      </c>
      <c r="O2784" s="1" t="s">
        <v>21</v>
      </c>
      <c r="P2784" s="1" t="s">
        <v>25</v>
      </c>
      <c r="Q2784" s="1">
        <v>2016</v>
      </c>
      <c r="R2784" s="1" t="s">
        <v>1765</v>
      </c>
      <c r="S2784" s="1" t="s">
        <v>21</v>
      </c>
      <c r="V2784" s="1" t="s">
        <v>2104</v>
      </c>
      <c r="W2784" s="1">
        <v>14.585929999999999</v>
      </c>
      <c r="X2784" s="1">
        <v>-84.094880000000003</v>
      </c>
    </row>
    <row r="2785" spans="1:24">
      <c r="A2785" s="1">
        <v>2784</v>
      </c>
      <c r="B2785" s="1" t="s">
        <v>2105</v>
      </c>
      <c r="C2785" s="1" t="s">
        <v>1080</v>
      </c>
      <c r="D2785" s="1">
        <v>14.586309999999999</v>
      </c>
      <c r="E2785" s="1">
        <v>-84.987579999999994</v>
      </c>
      <c r="F2785" s="1" t="s">
        <v>3823</v>
      </c>
      <c r="G2785" s="1">
        <v>9</v>
      </c>
      <c r="H2785" s="1" t="s">
        <v>21</v>
      </c>
      <c r="I2785" s="1" t="s">
        <v>22</v>
      </c>
      <c r="J2785" s="1">
        <v>2004</v>
      </c>
      <c r="K2785" s="1" t="s">
        <v>1406</v>
      </c>
      <c r="L2785" s="1" t="s">
        <v>24</v>
      </c>
      <c r="M2785" s="1" t="s">
        <v>3823</v>
      </c>
      <c r="N2785" s="1">
        <v>9</v>
      </c>
      <c r="O2785" s="1" t="s">
        <v>21</v>
      </c>
      <c r="P2785" s="1" t="s">
        <v>1084</v>
      </c>
      <c r="Q2785" s="1">
        <v>2017</v>
      </c>
      <c r="S2785" s="1" t="s">
        <v>21</v>
      </c>
      <c r="V2785" s="1" t="s">
        <v>2105</v>
      </c>
      <c r="W2785" s="1">
        <v>14.586309999999999</v>
      </c>
      <c r="X2785" s="1">
        <v>-84.987579999999994</v>
      </c>
    </row>
    <row r="2786" spans="1:24">
      <c r="A2786" s="1">
        <v>2785</v>
      </c>
      <c r="B2786" s="1" t="s">
        <v>2106</v>
      </c>
      <c r="C2786" s="1" t="s">
        <v>1080</v>
      </c>
      <c r="D2786" s="1">
        <v>14.5001</v>
      </c>
      <c r="E2786" s="1">
        <v>-83.285870000000003</v>
      </c>
      <c r="F2786" s="1" t="s">
        <v>695</v>
      </c>
      <c r="H2786" s="1" t="s">
        <v>21</v>
      </c>
      <c r="I2786" s="1" t="s">
        <v>1091</v>
      </c>
      <c r="J2786" s="1">
        <v>2005</v>
      </c>
      <c r="L2786" s="1" t="s">
        <v>21</v>
      </c>
      <c r="M2786" s="1" t="s">
        <v>1759</v>
      </c>
      <c r="O2786" s="1" t="s">
        <v>21</v>
      </c>
      <c r="P2786" s="1" t="s">
        <v>25</v>
      </c>
      <c r="Q2786" s="1">
        <v>2016</v>
      </c>
      <c r="R2786" s="1" t="s">
        <v>1266</v>
      </c>
      <c r="S2786" s="1" t="s">
        <v>21</v>
      </c>
      <c r="V2786" s="1" t="s">
        <v>2106</v>
      </c>
      <c r="W2786" s="1">
        <v>14.5001</v>
      </c>
      <c r="X2786" s="1">
        <v>-83.285870000000003</v>
      </c>
    </row>
    <row r="2787" spans="1:24">
      <c r="A2787" s="1">
        <v>2786</v>
      </c>
      <c r="B2787" s="1" t="s">
        <v>2107</v>
      </c>
      <c r="C2787" s="1" t="s">
        <v>1080</v>
      </c>
      <c r="D2787" s="1">
        <v>14.58498</v>
      </c>
      <c r="E2787" s="1">
        <v>-84.349559999999997</v>
      </c>
      <c r="F2787" s="1" t="s">
        <v>3823</v>
      </c>
      <c r="G2787" s="1">
        <v>9</v>
      </c>
      <c r="H2787" s="1" t="s">
        <v>21</v>
      </c>
      <c r="I2787" s="1" t="s">
        <v>22</v>
      </c>
      <c r="J2787" s="1">
        <v>2005</v>
      </c>
      <c r="K2787" s="1" t="s">
        <v>1358</v>
      </c>
      <c r="L2787" s="1" t="s">
        <v>24</v>
      </c>
      <c r="M2787" s="1" t="s">
        <v>3823</v>
      </c>
      <c r="N2787" s="1">
        <v>9</v>
      </c>
      <c r="O2787" s="1" t="s">
        <v>21</v>
      </c>
      <c r="P2787" s="1" t="s">
        <v>25</v>
      </c>
      <c r="Q2787" s="1">
        <v>2016</v>
      </c>
      <c r="R2787" s="1" t="s">
        <v>1229</v>
      </c>
      <c r="S2787" s="1" t="s">
        <v>21</v>
      </c>
      <c r="V2787" s="1" t="s">
        <v>2107</v>
      </c>
      <c r="W2787" s="1">
        <v>14.58498</v>
      </c>
      <c r="X2787" s="1">
        <v>-84.349559999999997</v>
      </c>
    </row>
    <row r="2788" spans="1:24">
      <c r="A2788" s="1">
        <v>2787</v>
      </c>
      <c r="B2788" s="1" t="s">
        <v>2108</v>
      </c>
      <c r="C2788" s="1" t="s">
        <v>1080</v>
      </c>
      <c r="D2788" s="1">
        <v>14.500159999999999</v>
      </c>
      <c r="E2788" s="1">
        <v>-83.540959999999998</v>
      </c>
      <c r="F2788" s="1" t="s">
        <v>3824</v>
      </c>
      <c r="G2788" s="1">
        <v>3</v>
      </c>
      <c r="H2788" s="1" t="s">
        <v>21</v>
      </c>
      <c r="I2788" s="1" t="s">
        <v>1091</v>
      </c>
      <c r="J2788" s="1">
        <v>2005</v>
      </c>
      <c r="L2788" s="1" t="s">
        <v>21</v>
      </c>
      <c r="M2788" s="1" t="s">
        <v>3824</v>
      </c>
      <c r="N2788" s="1">
        <v>6</v>
      </c>
      <c r="O2788" s="1" t="s">
        <v>21</v>
      </c>
      <c r="P2788" s="1" t="s">
        <v>25</v>
      </c>
      <c r="Q2788" s="1">
        <v>2015</v>
      </c>
      <c r="R2788" s="1" t="s">
        <v>2109</v>
      </c>
      <c r="S2788" s="1" t="s">
        <v>21</v>
      </c>
      <c r="V2788" s="1" t="s">
        <v>2108</v>
      </c>
      <c r="W2788" s="1">
        <v>14.500159999999999</v>
      </c>
      <c r="X2788" s="1">
        <v>-83.540959999999998</v>
      </c>
    </row>
    <row r="2789" spans="1:24">
      <c r="A2789" s="1">
        <v>2788</v>
      </c>
      <c r="B2789" s="1" t="s">
        <v>2110</v>
      </c>
      <c r="C2789" s="1" t="s">
        <v>1080</v>
      </c>
      <c r="D2789" s="1">
        <v>14.585940000000001</v>
      </c>
      <c r="E2789" s="1">
        <v>-84.604889999999997</v>
      </c>
      <c r="F2789" s="1" t="s">
        <v>3823</v>
      </c>
      <c r="G2789" s="1">
        <v>9</v>
      </c>
      <c r="H2789" s="1" t="s">
        <v>24</v>
      </c>
      <c r="I2789" s="1" t="s">
        <v>22</v>
      </c>
      <c r="J2789" s="1">
        <v>2005</v>
      </c>
      <c r="K2789" s="1" t="s">
        <v>1358</v>
      </c>
      <c r="L2789" s="1" t="s">
        <v>24</v>
      </c>
      <c r="M2789" s="1" t="s">
        <v>3823</v>
      </c>
      <c r="N2789" s="1">
        <v>9</v>
      </c>
      <c r="O2789" s="1" t="s">
        <v>21</v>
      </c>
      <c r="P2789" s="1" t="s">
        <v>25</v>
      </c>
      <c r="Q2789" s="1">
        <v>2016</v>
      </c>
      <c r="R2789" s="1" t="s">
        <v>1765</v>
      </c>
      <c r="S2789" s="1" t="s">
        <v>21</v>
      </c>
      <c r="V2789" s="1" t="s">
        <v>2110</v>
      </c>
      <c r="W2789" s="1">
        <v>14.585940000000001</v>
      </c>
      <c r="X2789" s="1">
        <v>-84.604889999999997</v>
      </c>
    </row>
    <row r="2790" spans="1:24">
      <c r="A2790" s="1">
        <v>2789</v>
      </c>
      <c r="B2790" s="1" t="s">
        <v>2111</v>
      </c>
      <c r="C2790" s="1" t="s">
        <v>1080</v>
      </c>
      <c r="D2790" s="1">
        <v>14.50024</v>
      </c>
      <c r="E2790" s="1">
        <v>-83.796049999999994</v>
      </c>
      <c r="F2790" s="1" t="s">
        <v>3825</v>
      </c>
      <c r="G2790" s="1">
        <v>7</v>
      </c>
      <c r="H2790" s="1" t="s">
        <v>24</v>
      </c>
      <c r="I2790" s="1" t="s">
        <v>22</v>
      </c>
      <c r="J2790" s="1">
        <v>2005</v>
      </c>
      <c r="K2790" s="1" t="s">
        <v>1358</v>
      </c>
      <c r="L2790" s="1" t="s">
        <v>24</v>
      </c>
      <c r="M2790" s="1" t="s">
        <v>3825</v>
      </c>
      <c r="N2790" s="1">
        <v>7</v>
      </c>
      <c r="O2790" s="1" t="s">
        <v>21</v>
      </c>
      <c r="P2790" s="1" t="s">
        <v>25</v>
      </c>
      <c r="Q2790" s="1">
        <v>2016</v>
      </c>
      <c r="R2790" s="1" t="s">
        <v>2112</v>
      </c>
      <c r="S2790" s="1" t="s">
        <v>21</v>
      </c>
      <c r="V2790" s="1" t="s">
        <v>2111</v>
      </c>
      <c r="W2790" s="1">
        <v>14.50024</v>
      </c>
      <c r="X2790" s="1">
        <v>-83.796049999999994</v>
      </c>
    </row>
    <row r="2791" spans="1:24">
      <c r="A2791" s="1">
        <v>2790</v>
      </c>
      <c r="B2791" s="1" t="s">
        <v>2113</v>
      </c>
      <c r="C2791" s="1" t="s">
        <v>1080</v>
      </c>
      <c r="D2791" s="1">
        <v>14.58517</v>
      </c>
      <c r="E2791" s="1">
        <v>-84.859539999999996</v>
      </c>
      <c r="F2791" s="1" t="s">
        <v>3823</v>
      </c>
      <c r="G2791" s="1">
        <v>9</v>
      </c>
      <c r="H2791" s="1" t="s">
        <v>21</v>
      </c>
      <c r="I2791" s="1" t="s">
        <v>22</v>
      </c>
      <c r="J2791" s="1">
        <v>2005</v>
      </c>
      <c r="K2791" s="1" t="s">
        <v>1228</v>
      </c>
      <c r="L2791" s="1" t="s">
        <v>24</v>
      </c>
      <c r="M2791" s="1" t="s">
        <v>3823</v>
      </c>
      <c r="N2791" s="1">
        <v>9</v>
      </c>
      <c r="O2791" s="1" t="s">
        <v>21</v>
      </c>
      <c r="P2791" s="1" t="s">
        <v>25</v>
      </c>
      <c r="Q2791" s="1">
        <v>2016</v>
      </c>
      <c r="R2791" s="1" t="s">
        <v>1369</v>
      </c>
      <c r="S2791" s="1" t="s">
        <v>21</v>
      </c>
      <c r="V2791" s="1" t="s">
        <v>2113</v>
      </c>
      <c r="W2791" s="1">
        <v>14.58517</v>
      </c>
      <c r="X2791" s="1">
        <v>-84.859539999999996</v>
      </c>
    </row>
    <row r="2792" spans="1:24">
      <c r="A2792" s="1">
        <v>2791</v>
      </c>
      <c r="B2792" s="1" t="s">
        <v>2114</v>
      </c>
      <c r="C2792" s="1" t="s">
        <v>1080</v>
      </c>
      <c r="D2792" s="1">
        <v>14.50029</v>
      </c>
      <c r="E2792" s="1">
        <v>-84.051140000000004</v>
      </c>
      <c r="F2792" s="1" t="s">
        <v>3824</v>
      </c>
      <c r="G2792" s="1">
        <v>5</v>
      </c>
      <c r="H2792" s="1" t="s">
        <v>24</v>
      </c>
      <c r="I2792" s="1" t="s">
        <v>22</v>
      </c>
      <c r="J2792" s="1">
        <v>2005</v>
      </c>
      <c r="K2792" s="1" t="s">
        <v>1228</v>
      </c>
      <c r="L2792" s="1" t="s">
        <v>24</v>
      </c>
      <c r="M2792" s="1" t="s">
        <v>3824</v>
      </c>
      <c r="N2792" s="1">
        <v>5</v>
      </c>
      <c r="O2792" s="1" t="s">
        <v>21</v>
      </c>
      <c r="P2792" s="1" t="s">
        <v>25</v>
      </c>
      <c r="Q2792" s="1">
        <v>2016</v>
      </c>
      <c r="R2792" s="1" t="s">
        <v>1783</v>
      </c>
      <c r="S2792" s="1" t="s">
        <v>21</v>
      </c>
      <c r="V2792" s="1" t="s">
        <v>2114</v>
      </c>
      <c r="W2792" s="1">
        <v>14.50029</v>
      </c>
      <c r="X2792" s="1">
        <v>-84.051140000000004</v>
      </c>
    </row>
    <row r="2793" spans="1:24">
      <c r="A2793" s="1">
        <v>2792</v>
      </c>
      <c r="B2793" s="1" t="s">
        <v>2115</v>
      </c>
      <c r="C2793" s="1" t="s">
        <v>1080</v>
      </c>
      <c r="D2793" s="1">
        <v>14.49945</v>
      </c>
      <c r="E2793" s="1">
        <v>-83.328299999999999</v>
      </c>
      <c r="F2793" s="1" t="s">
        <v>695</v>
      </c>
      <c r="H2793" s="1" t="s">
        <v>21</v>
      </c>
      <c r="I2793" s="1" t="s">
        <v>1091</v>
      </c>
      <c r="J2793" s="1">
        <v>2005</v>
      </c>
      <c r="L2793" s="1" t="s">
        <v>24</v>
      </c>
      <c r="M2793" s="1" t="s">
        <v>1759</v>
      </c>
      <c r="O2793" s="1" t="s">
        <v>21</v>
      </c>
      <c r="P2793" s="1" t="s">
        <v>1091</v>
      </c>
      <c r="Q2793" s="1">
        <v>2012</v>
      </c>
      <c r="S2793" s="1" t="s">
        <v>21</v>
      </c>
      <c r="V2793" s="1" t="s">
        <v>2115</v>
      </c>
      <c r="W2793" s="1">
        <v>14.49945</v>
      </c>
      <c r="X2793" s="1">
        <v>-83.328299999999999</v>
      </c>
    </row>
    <row r="2794" spans="1:24">
      <c r="A2794" s="1">
        <v>2793</v>
      </c>
      <c r="B2794" s="1" t="s">
        <v>2116</v>
      </c>
      <c r="C2794" s="1" t="s">
        <v>1080</v>
      </c>
      <c r="D2794" s="1">
        <v>14.50037</v>
      </c>
      <c r="E2794" s="1">
        <v>-84.306229999999999</v>
      </c>
      <c r="F2794" s="1" t="s">
        <v>3823</v>
      </c>
      <c r="G2794" s="1">
        <v>9</v>
      </c>
      <c r="H2794" s="1" t="s">
        <v>21</v>
      </c>
      <c r="I2794" s="1" t="s">
        <v>22</v>
      </c>
      <c r="J2794" s="1">
        <v>2005</v>
      </c>
      <c r="K2794" s="1" t="s">
        <v>1228</v>
      </c>
      <c r="L2794" s="1" t="s">
        <v>24</v>
      </c>
      <c r="M2794" s="1" t="s">
        <v>3823</v>
      </c>
      <c r="N2794" s="1">
        <v>9</v>
      </c>
      <c r="O2794" s="1" t="s">
        <v>21</v>
      </c>
      <c r="P2794" s="1" t="s">
        <v>1091</v>
      </c>
      <c r="Q2794" s="1">
        <v>2012</v>
      </c>
      <c r="S2794" s="1" t="s">
        <v>21</v>
      </c>
      <c r="V2794" s="1" t="s">
        <v>2116</v>
      </c>
      <c r="W2794" s="1">
        <v>14.50037</v>
      </c>
      <c r="X2794" s="1">
        <v>-84.306229999999999</v>
      </c>
    </row>
    <row r="2795" spans="1:24">
      <c r="A2795" s="1">
        <v>2794</v>
      </c>
      <c r="B2795" s="1" t="s">
        <v>2117</v>
      </c>
      <c r="C2795" s="1" t="s">
        <v>1080</v>
      </c>
      <c r="D2795" s="1">
        <v>11.44101</v>
      </c>
      <c r="E2795" s="1">
        <v>-84.09402</v>
      </c>
      <c r="F2795" s="1" t="s">
        <v>3822</v>
      </c>
      <c r="G2795" s="1">
        <v>6</v>
      </c>
      <c r="H2795" s="1" t="s">
        <v>61</v>
      </c>
      <c r="I2795" s="1" t="s">
        <v>22</v>
      </c>
      <c r="J2795" s="1">
        <v>2005</v>
      </c>
      <c r="K2795" s="1" t="s">
        <v>2118</v>
      </c>
      <c r="L2795" s="1" t="s">
        <v>24</v>
      </c>
      <c r="M2795" s="1" t="s">
        <v>3823</v>
      </c>
      <c r="N2795" s="1">
        <v>7</v>
      </c>
      <c r="O2795" s="1" t="s">
        <v>21</v>
      </c>
      <c r="P2795" s="1" t="s">
        <v>25</v>
      </c>
      <c r="Q2795" s="1">
        <v>2016</v>
      </c>
      <c r="R2795" s="1" t="s">
        <v>1312</v>
      </c>
      <c r="S2795" s="1" t="s">
        <v>21</v>
      </c>
      <c r="V2795" s="1" t="s">
        <v>2117</v>
      </c>
      <c r="W2795" s="1">
        <v>11.44101</v>
      </c>
      <c r="X2795" s="1">
        <v>-84.09402</v>
      </c>
    </row>
    <row r="2796" spans="1:24">
      <c r="A2796" s="1">
        <v>2795</v>
      </c>
      <c r="B2796" s="1" t="s">
        <v>2119</v>
      </c>
      <c r="C2796" s="1" t="s">
        <v>1080</v>
      </c>
      <c r="D2796" s="1">
        <v>14.500780000000001</v>
      </c>
      <c r="E2796" s="1">
        <v>-83.583569999999995</v>
      </c>
      <c r="F2796" s="1" t="s">
        <v>3825</v>
      </c>
      <c r="G2796" s="1">
        <v>7</v>
      </c>
      <c r="H2796" s="1" t="s">
        <v>21</v>
      </c>
      <c r="I2796" s="1" t="s">
        <v>22</v>
      </c>
      <c r="J2796" s="1">
        <v>2004</v>
      </c>
      <c r="K2796" s="1" t="s">
        <v>1406</v>
      </c>
      <c r="L2796" s="1" t="s">
        <v>24</v>
      </c>
      <c r="M2796" s="1" t="s">
        <v>3824</v>
      </c>
      <c r="N2796" s="1">
        <v>4</v>
      </c>
      <c r="O2796" s="1" t="s">
        <v>21</v>
      </c>
      <c r="P2796" s="1" t="s">
        <v>25</v>
      </c>
      <c r="Q2796" s="1">
        <v>2015</v>
      </c>
      <c r="R2796" s="1" t="s">
        <v>1408</v>
      </c>
      <c r="S2796" s="1" t="s">
        <v>21</v>
      </c>
      <c r="V2796" s="1" t="s">
        <v>2119</v>
      </c>
      <c r="W2796" s="1">
        <v>14.500780000000001</v>
      </c>
      <c r="X2796" s="1">
        <v>-83.583569999999995</v>
      </c>
    </row>
    <row r="2797" spans="1:24">
      <c r="A2797" s="1">
        <v>2796</v>
      </c>
      <c r="B2797" s="1" t="s">
        <v>2120</v>
      </c>
      <c r="C2797" s="1" t="s">
        <v>1080</v>
      </c>
      <c r="D2797" s="1">
        <v>14.50042</v>
      </c>
      <c r="E2797" s="1">
        <v>-84.561329999999998</v>
      </c>
      <c r="F2797" s="1" t="s">
        <v>3823</v>
      </c>
      <c r="G2797" s="1">
        <v>9</v>
      </c>
      <c r="H2797" s="1" t="s">
        <v>21</v>
      </c>
      <c r="I2797" s="1" t="s">
        <v>22</v>
      </c>
      <c r="J2797" s="1">
        <v>2005</v>
      </c>
      <c r="K2797" s="1" t="s">
        <v>1358</v>
      </c>
      <c r="L2797" s="1" t="s">
        <v>24</v>
      </c>
      <c r="M2797" s="1" t="s">
        <v>3822</v>
      </c>
      <c r="N2797" s="1">
        <v>6</v>
      </c>
      <c r="O2797" s="1" t="s">
        <v>21</v>
      </c>
      <c r="P2797" s="1" t="s">
        <v>25</v>
      </c>
      <c r="Q2797" s="1">
        <v>2016</v>
      </c>
      <c r="R2797" s="1" t="s">
        <v>1418</v>
      </c>
      <c r="S2797" s="1" t="s">
        <v>21</v>
      </c>
      <c r="V2797" s="1" t="s">
        <v>2120</v>
      </c>
      <c r="W2797" s="1">
        <v>14.50042</v>
      </c>
      <c r="X2797" s="1">
        <v>-84.561329999999998</v>
      </c>
    </row>
    <row r="2798" spans="1:24">
      <c r="A2798" s="1">
        <v>2797</v>
      </c>
      <c r="B2798" s="1" t="s">
        <v>2121</v>
      </c>
      <c r="C2798" s="1" t="s">
        <v>1080</v>
      </c>
      <c r="D2798" s="1">
        <v>14.50046</v>
      </c>
      <c r="E2798" s="1">
        <v>-84.731390000000005</v>
      </c>
      <c r="F2798" s="1" t="s">
        <v>3823</v>
      </c>
      <c r="G2798" s="1">
        <v>9</v>
      </c>
      <c r="H2798" s="1" t="s">
        <v>21</v>
      </c>
      <c r="I2798" s="1" t="s">
        <v>22</v>
      </c>
      <c r="J2798" s="1">
        <v>2005</v>
      </c>
      <c r="K2798" s="1" t="s">
        <v>1358</v>
      </c>
      <c r="L2798" s="1" t="s">
        <v>24</v>
      </c>
      <c r="M2798" s="1" t="s">
        <v>3823</v>
      </c>
      <c r="N2798" s="1">
        <v>7</v>
      </c>
      <c r="O2798" s="1" t="s">
        <v>21</v>
      </c>
      <c r="P2798" s="1" t="s">
        <v>25</v>
      </c>
      <c r="Q2798" s="1">
        <v>2016</v>
      </c>
      <c r="R2798" s="1" t="s">
        <v>1418</v>
      </c>
      <c r="S2798" s="1" t="s">
        <v>21</v>
      </c>
      <c r="V2798" s="1" t="s">
        <v>2121</v>
      </c>
      <c r="W2798" s="1">
        <v>14.50046</v>
      </c>
      <c r="X2798" s="1">
        <v>-84.731390000000005</v>
      </c>
    </row>
    <row r="2799" spans="1:24">
      <c r="A2799" s="1">
        <v>2798</v>
      </c>
      <c r="B2799" s="1" t="s">
        <v>2122</v>
      </c>
      <c r="C2799" s="1" t="s">
        <v>1080</v>
      </c>
      <c r="D2799" s="1">
        <v>14.499750000000001</v>
      </c>
      <c r="E2799" s="1">
        <v>-84.008510000000001</v>
      </c>
      <c r="F2799" s="1" t="s">
        <v>3823</v>
      </c>
      <c r="G2799" s="1">
        <v>9</v>
      </c>
      <c r="H2799" s="1" t="s">
        <v>21</v>
      </c>
      <c r="I2799" s="1" t="s">
        <v>22</v>
      </c>
      <c r="J2799" s="1">
        <v>2004</v>
      </c>
      <c r="K2799" s="1" t="s">
        <v>1406</v>
      </c>
      <c r="L2799" s="1" t="s">
        <v>24</v>
      </c>
      <c r="M2799" s="1" t="s">
        <v>3822</v>
      </c>
      <c r="N2799" s="1">
        <v>3</v>
      </c>
      <c r="O2799" s="1" t="s">
        <v>21</v>
      </c>
      <c r="P2799" s="1" t="s">
        <v>25</v>
      </c>
      <c r="Q2799" s="1">
        <v>2015</v>
      </c>
      <c r="R2799" s="1" t="s">
        <v>1410</v>
      </c>
      <c r="S2799" s="1" t="s">
        <v>21</v>
      </c>
      <c r="V2799" s="1" t="s">
        <v>2122</v>
      </c>
      <c r="W2799" s="1">
        <v>14.499750000000001</v>
      </c>
      <c r="X2799" s="1">
        <v>-84.008510000000001</v>
      </c>
    </row>
    <row r="2800" spans="1:24">
      <c r="A2800" s="1">
        <v>2799</v>
      </c>
      <c r="B2800" s="1" t="s">
        <v>2123</v>
      </c>
      <c r="C2800" s="1" t="s">
        <v>1080</v>
      </c>
      <c r="D2800" s="1">
        <v>14.500540000000001</v>
      </c>
      <c r="E2800" s="1">
        <v>-84.98648</v>
      </c>
      <c r="F2800" s="1" t="s">
        <v>3823</v>
      </c>
      <c r="G2800" s="1">
        <v>9</v>
      </c>
      <c r="H2800" s="1" t="s">
        <v>21</v>
      </c>
      <c r="I2800" s="1" t="s">
        <v>22</v>
      </c>
      <c r="J2800" s="1">
        <v>2005</v>
      </c>
      <c r="K2800" s="1" t="s">
        <v>1358</v>
      </c>
      <c r="L2800" s="1" t="s">
        <v>24</v>
      </c>
      <c r="M2800" s="1" t="s">
        <v>3823</v>
      </c>
      <c r="N2800" s="1">
        <v>7</v>
      </c>
      <c r="O2800" s="1" t="s">
        <v>21</v>
      </c>
      <c r="P2800" s="1" t="s">
        <v>25</v>
      </c>
      <c r="Q2800" s="1">
        <v>2016</v>
      </c>
      <c r="R2800" s="1" t="s">
        <v>1423</v>
      </c>
      <c r="S2800" s="1" t="s">
        <v>21</v>
      </c>
      <c r="V2800" s="1" t="s">
        <v>2123</v>
      </c>
      <c r="W2800" s="1">
        <v>14.500540000000001</v>
      </c>
      <c r="X2800" s="1">
        <v>-84.98648</v>
      </c>
    </row>
    <row r="2801" spans="1:24">
      <c r="A2801" s="1">
        <v>2800</v>
      </c>
      <c r="B2801" s="1" t="s">
        <v>2124</v>
      </c>
      <c r="C2801" s="1" t="s">
        <v>1080</v>
      </c>
      <c r="D2801" s="1">
        <v>14.50084</v>
      </c>
      <c r="E2801" s="1">
        <v>-84.263840000000002</v>
      </c>
      <c r="F2801" s="1" t="s">
        <v>3823</v>
      </c>
      <c r="G2801" s="1">
        <v>9</v>
      </c>
      <c r="H2801" s="1" t="s">
        <v>21</v>
      </c>
      <c r="I2801" s="1" t="s">
        <v>22</v>
      </c>
      <c r="J2801" s="1">
        <v>2005</v>
      </c>
      <c r="K2801" s="1" t="s">
        <v>1228</v>
      </c>
      <c r="L2801" s="1" t="s">
        <v>24</v>
      </c>
      <c r="M2801" s="1" t="s">
        <v>3823</v>
      </c>
      <c r="N2801" s="1">
        <v>9</v>
      </c>
      <c r="O2801" s="1" t="s">
        <v>21</v>
      </c>
      <c r="P2801" s="1" t="s">
        <v>25</v>
      </c>
      <c r="Q2801" s="1">
        <v>2016</v>
      </c>
      <c r="R2801" s="1" t="s">
        <v>1414</v>
      </c>
      <c r="S2801" s="1" t="s">
        <v>21</v>
      </c>
      <c r="V2801" s="1" t="s">
        <v>2124</v>
      </c>
      <c r="W2801" s="1">
        <v>14.50084</v>
      </c>
      <c r="X2801" s="1">
        <v>-84.263840000000002</v>
      </c>
    </row>
    <row r="2802" spans="1:24">
      <c r="A2802" s="1">
        <v>2801</v>
      </c>
      <c r="B2802" s="1" t="s">
        <v>2125</v>
      </c>
      <c r="C2802" s="1" t="s">
        <v>1080</v>
      </c>
      <c r="D2802" s="1">
        <v>14.415290000000001</v>
      </c>
      <c r="E2802" s="1">
        <v>-83.372280000000003</v>
      </c>
      <c r="F2802" s="1" t="s">
        <v>216</v>
      </c>
      <c r="H2802" s="1" t="s">
        <v>21</v>
      </c>
      <c r="I2802" s="1" t="s">
        <v>22</v>
      </c>
      <c r="J2802" s="1">
        <v>2005</v>
      </c>
      <c r="K2802" s="1" t="s">
        <v>1388</v>
      </c>
      <c r="L2802" s="1" t="s">
        <v>24</v>
      </c>
      <c r="M2802" s="1" t="s">
        <v>3822</v>
      </c>
      <c r="N2802" s="1">
        <v>4</v>
      </c>
      <c r="O2802" s="1" t="s">
        <v>21</v>
      </c>
      <c r="P2802" s="1" t="s">
        <v>25</v>
      </c>
      <c r="Q2802" s="1">
        <v>2016</v>
      </c>
      <c r="R2802" s="1" t="s">
        <v>1266</v>
      </c>
      <c r="S2802" s="1" t="s">
        <v>21</v>
      </c>
      <c r="V2802" s="1" t="s">
        <v>2125</v>
      </c>
      <c r="W2802" s="1">
        <v>14.415290000000001</v>
      </c>
      <c r="X2802" s="1">
        <v>-83.372280000000003</v>
      </c>
    </row>
    <row r="2803" spans="1:24">
      <c r="A2803" s="1">
        <v>2802</v>
      </c>
      <c r="B2803" s="1" t="s">
        <v>2126</v>
      </c>
      <c r="C2803" s="1" t="s">
        <v>1080</v>
      </c>
      <c r="D2803" s="1">
        <v>14.499980000000001</v>
      </c>
      <c r="E2803" s="1">
        <v>-84.518680000000003</v>
      </c>
      <c r="F2803" s="1" t="s">
        <v>3823</v>
      </c>
      <c r="G2803" s="1">
        <v>9</v>
      </c>
      <c r="H2803" s="1" t="s">
        <v>21</v>
      </c>
      <c r="I2803" s="1" t="s">
        <v>22</v>
      </c>
      <c r="J2803" s="1">
        <v>2005</v>
      </c>
      <c r="K2803" s="1" t="s">
        <v>1380</v>
      </c>
      <c r="L2803" s="1" t="s">
        <v>24</v>
      </c>
      <c r="M2803" s="1" t="s">
        <v>3823</v>
      </c>
      <c r="N2803" s="1">
        <v>9</v>
      </c>
      <c r="O2803" s="1" t="s">
        <v>21</v>
      </c>
      <c r="P2803" s="1" t="s">
        <v>25</v>
      </c>
      <c r="Q2803" s="1">
        <v>2016</v>
      </c>
      <c r="R2803" s="1" t="s">
        <v>1416</v>
      </c>
      <c r="S2803" s="1" t="s">
        <v>21</v>
      </c>
      <c r="V2803" s="1" t="s">
        <v>2126</v>
      </c>
      <c r="W2803" s="1">
        <v>14.499980000000001</v>
      </c>
      <c r="X2803" s="1">
        <v>-84.518680000000003</v>
      </c>
    </row>
    <row r="2804" spans="1:24">
      <c r="A2804" s="1">
        <v>2803</v>
      </c>
      <c r="B2804" s="1" t="s">
        <v>2127</v>
      </c>
      <c r="C2804" s="1" t="s">
        <v>1080</v>
      </c>
      <c r="D2804" s="1">
        <v>14.41535</v>
      </c>
      <c r="E2804" s="1">
        <v>-83.627269999999996</v>
      </c>
      <c r="F2804" s="1" t="s">
        <v>3825</v>
      </c>
      <c r="G2804" s="1">
        <v>9</v>
      </c>
      <c r="H2804" s="1" t="s">
        <v>21</v>
      </c>
      <c r="I2804" s="1" t="s">
        <v>22</v>
      </c>
      <c r="J2804" s="1">
        <v>2004</v>
      </c>
      <c r="K2804" s="1" t="s">
        <v>1406</v>
      </c>
      <c r="L2804" s="1" t="s">
        <v>24</v>
      </c>
      <c r="M2804" s="1" t="s">
        <v>3825</v>
      </c>
      <c r="N2804" s="1">
        <v>8</v>
      </c>
      <c r="O2804" s="1" t="s">
        <v>21</v>
      </c>
      <c r="P2804" s="1" t="s">
        <v>25</v>
      </c>
      <c r="Q2804" s="1">
        <v>2016</v>
      </c>
      <c r="R2804" s="1" t="s">
        <v>1408</v>
      </c>
      <c r="S2804" s="1" t="s">
        <v>21</v>
      </c>
      <c r="V2804" s="1" t="s">
        <v>2127</v>
      </c>
      <c r="W2804" s="1">
        <v>14.41535</v>
      </c>
      <c r="X2804" s="1">
        <v>-83.627269999999996</v>
      </c>
    </row>
    <row r="2805" spans="1:24">
      <c r="A2805" s="1">
        <v>2804</v>
      </c>
      <c r="B2805" s="1" t="s">
        <v>2128</v>
      </c>
      <c r="C2805" s="1" t="s">
        <v>1080</v>
      </c>
      <c r="D2805" s="1">
        <v>14.500870000000001</v>
      </c>
      <c r="E2805" s="1">
        <v>-84.774050000000003</v>
      </c>
      <c r="F2805" s="1" t="s">
        <v>3823</v>
      </c>
      <c r="G2805" s="1">
        <v>9</v>
      </c>
      <c r="H2805" s="1" t="s">
        <v>21</v>
      </c>
      <c r="I2805" s="1" t="s">
        <v>22</v>
      </c>
      <c r="J2805" s="1">
        <v>2005</v>
      </c>
      <c r="K2805" s="1" t="s">
        <v>1228</v>
      </c>
      <c r="L2805" s="1" t="s">
        <v>24</v>
      </c>
      <c r="M2805" s="1" t="s">
        <v>3823</v>
      </c>
      <c r="N2805" s="1">
        <v>9</v>
      </c>
      <c r="O2805" s="1" t="s">
        <v>21</v>
      </c>
      <c r="P2805" s="1" t="s">
        <v>25</v>
      </c>
      <c r="Q2805" s="1">
        <v>2016</v>
      </c>
      <c r="R2805" s="1" t="s">
        <v>1423</v>
      </c>
      <c r="S2805" s="1" t="s">
        <v>21</v>
      </c>
      <c r="V2805" s="1" t="s">
        <v>2128</v>
      </c>
      <c r="W2805" s="1">
        <v>14.500870000000001</v>
      </c>
      <c r="X2805" s="1">
        <v>-84.774050000000003</v>
      </c>
    </row>
    <row r="2806" spans="1:24">
      <c r="A2806" s="1">
        <v>2805</v>
      </c>
      <c r="B2806" s="1" t="s">
        <v>2129</v>
      </c>
      <c r="C2806" s="1" t="s">
        <v>1080</v>
      </c>
      <c r="D2806" s="1">
        <v>14.415380000000001</v>
      </c>
      <c r="E2806" s="1">
        <v>-83.882270000000005</v>
      </c>
      <c r="F2806" s="1" t="s">
        <v>3824</v>
      </c>
      <c r="G2806" s="1">
        <v>5</v>
      </c>
      <c r="H2806" s="1" t="s">
        <v>21</v>
      </c>
      <c r="I2806" s="1" t="s">
        <v>22</v>
      </c>
      <c r="J2806" s="1">
        <v>2005</v>
      </c>
      <c r="K2806" s="1" t="s">
        <v>1380</v>
      </c>
      <c r="L2806" s="1" t="s">
        <v>24</v>
      </c>
      <c r="M2806" s="1" t="s">
        <v>3822</v>
      </c>
      <c r="N2806" s="1">
        <v>5</v>
      </c>
      <c r="O2806" s="1" t="s">
        <v>21</v>
      </c>
      <c r="P2806" s="1" t="s">
        <v>25</v>
      </c>
      <c r="Q2806" s="1">
        <v>2015</v>
      </c>
      <c r="R2806" s="1" t="s">
        <v>1410</v>
      </c>
      <c r="S2806" s="1" t="s">
        <v>21</v>
      </c>
      <c r="V2806" s="1" t="s">
        <v>2129</v>
      </c>
      <c r="W2806" s="1">
        <v>14.415380000000001</v>
      </c>
      <c r="X2806" s="1">
        <v>-83.882270000000005</v>
      </c>
    </row>
    <row r="2807" spans="1:24">
      <c r="A2807" s="1">
        <v>2806</v>
      </c>
      <c r="B2807" s="1" t="s">
        <v>2130</v>
      </c>
      <c r="C2807" s="1" t="s">
        <v>1080</v>
      </c>
      <c r="D2807" s="1">
        <v>14.415419999999999</v>
      </c>
      <c r="E2807" s="1">
        <v>-83.967259999999996</v>
      </c>
      <c r="F2807" s="1" t="s">
        <v>3823</v>
      </c>
      <c r="G2807" s="1">
        <v>8</v>
      </c>
      <c r="H2807" s="1" t="s">
        <v>21</v>
      </c>
      <c r="I2807" s="1" t="s">
        <v>22</v>
      </c>
      <c r="J2807" s="1">
        <v>2008</v>
      </c>
      <c r="K2807" s="1" t="s">
        <v>1388</v>
      </c>
      <c r="L2807" s="1" t="s">
        <v>24</v>
      </c>
      <c r="M2807" s="1" t="s">
        <v>3823</v>
      </c>
      <c r="N2807" s="1">
        <v>7</v>
      </c>
      <c r="O2807" s="1" t="s">
        <v>21</v>
      </c>
      <c r="P2807" s="1" t="s">
        <v>25</v>
      </c>
      <c r="Q2807" s="1">
        <v>2015</v>
      </c>
      <c r="R2807" s="1" t="s">
        <v>1410</v>
      </c>
      <c r="S2807" s="1" t="s">
        <v>21</v>
      </c>
      <c r="V2807" s="1" t="s">
        <v>2130</v>
      </c>
      <c r="W2807" s="1">
        <v>14.415419999999999</v>
      </c>
      <c r="X2807" s="1">
        <v>-83.967259999999996</v>
      </c>
    </row>
    <row r="2808" spans="1:24">
      <c r="A2808" s="1">
        <v>2807</v>
      </c>
      <c r="B2808" s="1" t="s">
        <v>2131</v>
      </c>
      <c r="C2808" s="1" t="s">
        <v>1080</v>
      </c>
      <c r="D2808" s="1">
        <v>14.50019</v>
      </c>
      <c r="E2808" s="1">
        <v>-85.028850000000006</v>
      </c>
      <c r="F2808" s="1" t="s">
        <v>3823</v>
      </c>
      <c r="G2808" s="1">
        <v>9</v>
      </c>
      <c r="H2808" s="1" t="s">
        <v>21</v>
      </c>
      <c r="I2808" s="1" t="s">
        <v>22</v>
      </c>
      <c r="J2808" s="1">
        <v>2005</v>
      </c>
      <c r="K2808" s="1" t="s">
        <v>1358</v>
      </c>
      <c r="L2808" s="1" t="s">
        <v>24</v>
      </c>
      <c r="M2808" s="1" t="s">
        <v>3822</v>
      </c>
      <c r="N2808" s="1">
        <v>5</v>
      </c>
      <c r="O2808" s="1" t="s">
        <v>21</v>
      </c>
      <c r="P2808" s="1" t="s">
        <v>25</v>
      </c>
      <c r="Q2808" s="1">
        <v>2016</v>
      </c>
      <c r="R2808" s="1" t="s">
        <v>1440</v>
      </c>
      <c r="S2808" s="1" t="s">
        <v>21</v>
      </c>
      <c r="V2808" s="1" t="s">
        <v>2131</v>
      </c>
      <c r="W2808" s="1">
        <v>14.50019</v>
      </c>
      <c r="X2808" s="1">
        <v>-85.028850000000006</v>
      </c>
    </row>
    <row r="2809" spans="1:24">
      <c r="A2809" s="1">
        <v>2808</v>
      </c>
      <c r="B2809" s="1" t="s">
        <v>2132</v>
      </c>
      <c r="C2809" s="1" t="s">
        <v>1080</v>
      </c>
      <c r="D2809" s="1">
        <v>14.41545</v>
      </c>
      <c r="E2809" s="1">
        <v>-84.222260000000006</v>
      </c>
      <c r="F2809" s="1" t="s">
        <v>3823</v>
      </c>
      <c r="G2809" s="1">
        <v>9</v>
      </c>
      <c r="H2809" s="1" t="s">
        <v>21</v>
      </c>
      <c r="I2809" s="1" t="s">
        <v>22</v>
      </c>
      <c r="J2809" s="1">
        <v>2005</v>
      </c>
      <c r="K2809" s="1" t="s">
        <v>1358</v>
      </c>
      <c r="L2809" s="1" t="s">
        <v>24</v>
      </c>
      <c r="M2809" s="1" t="s">
        <v>3823</v>
      </c>
      <c r="N2809" s="1">
        <v>8</v>
      </c>
      <c r="O2809" s="1" t="s">
        <v>21</v>
      </c>
      <c r="P2809" s="1" t="s">
        <v>25</v>
      </c>
      <c r="Q2809" s="1">
        <v>2016</v>
      </c>
      <c r="R2809" s="1" t="s">
        <v>1414</v>
      </c>
      <c r="S2809" s="1" t="s">
        <v>21</v>
      </c>
      <c r="V2809" s="1" t="s">
        <v>2132</v>
      </c>
      <c r="W2809" s="1">
        <v>14.41545</v>
      </c>
      <c r="X2809" s="1">
        <v>-84.222260000000006</v>
      </c>
    </row>
    <row r="2810" spans="1:24">
      <c r="A2810" s="1">
        <v>2809</v>
      </c>
      <c r="B2810" s="1" t="s">
        <v>2133</v>
      </c>
      <c r="C2810" s="1" t="s">
        <v>1080</v>
      </c>
      <c r="D2810" s="1">
        <v>14.414630000000001</v>
      </c>
      <c r="E2810" s="1">
        <v>-83.329689999999999</v>
      </c>
      <c r="F2810" s="1" t="s">
        <v>3822</v>
      </c>
      <c r="G2810" s="1">
        <v>6</v>
      </c>
      <c r="H2810" s="1" t="s">
        <v>21</v>
      </c>
      <c r="I2810" s="1" t="s">
        <v>1091</v>
      </c>
      <c r="J2810" s="1">
        <v>2005</v>
      </c>
      <c r="L2810" s="1" t="s">
        <v>24</v>
      </c>
      <c r="M2810" s="1" t="s">
        <v>3823</v>
      </c>
      <c r="N2810" s="1">
        <v>8</v>
      </c>
      <c r="O2810" s="1" t="s">
        <v>21</v>
      </c>
      <c r="P2810" s="1" t="s">
        <v>25</v>
      </c>
      <c r="Q2810" s="1">
        <v>2016</v>
      </c>
      <c r="R2810" s="1" t="s">
        <v>1779</v>
      </c>
      <c r="S2810" s="1" t="s">
        <v>21</v>
      </c>
      <c r="V2810" s="1" t="s">
        <v>2133</v>
      </c>
      <c r="W2810" s="1">
        <v>14.414630000000001</v>
      </c>
      <c r="X2810" s="1">
        <v>-83.329689999999999</v>
      </c>
    </row>
    <row r="2811" spans="1:24">
      <c r="A2811" s="1">
        <v>2810</v>
      </c>
      <c r="B2811" s="1" t="s">
        <v>2134</v>
      </c>
      <c r="C2811" s="1" t="s">
        <v>1080</v>
      </c>
      <c r="D2811" s="1">
        <v>14.415509999999999</v>
      </c>
      <c r="E2811" s="1">
        <v>-84.477249999999998</v>
      </c>
      <c r="F2811" s="1" t="s">
        <v>3823</v>
      </c>
      <c r="G2811" s="1">
        <v>9</v>
      </c>
      <c r="H2811" s="1" t="s">
        <v>21</v>
      </c>
      <c r="I2811" s="1" t="s">
        <v>22</v>
      </c>
      <c r="J2811" s="1">
        <v>2005</v>
      </c>
      <c r="K2811" s="1" t="s">
        <v>1228</v>
      </c>
      <c r="L2811" s="1" t="s">
        <v>24</v>
      </c>
      <c r="M2811" s="1" t="s">
        <v>3823</v>
      </c>
      <c r="N2811" s="1">
        <v>7</v>
      </c>
      <c r="O2811" s="1" t="s">
        <v>21</v>
      </c>
      <c r="P2811" s="1" t="s">
        <v>25</v>
      </c>
      <c r="Q2811" s="1">
        <v>2016</v>
      </c>
      <c r="R2811" s="1" t="s">
        <v>1416</v>
      </c>
      <c r="S2811" s="1" t="s">
        <v>21</v>
      </c>
      <c r="V2811" s="1" t="s">
        <v>2134</v>
      </c>
      <c r="W2811" s="1">
        <v>14.415509999999999</v>
      </c>
      <c r="X2811" s="1">
        <v>-84.477249999999998</v>
      </c>
    </row>
    <row r="2812" spans="1:24">
      <c r="A2812" s="1">
        <v>2811</v>
      </c>
      <c r="B2812" s="1" t="s">
        <v>2135</v>
      </c>
      <c r="C2812" s="1" t="s">
        <v>1080</v>
      </c>
      <c r="D2812" s="1">
        <v>14.415940000000001</v>
      </c>
      <c r="E2812" s="1">
        <v>-83.584869999999995</v>
      </c>
      <c r="F2812" s="1" t="s">
        <v>246</v>
      </c>
      <c r="H2812" s="1" t="s">
        <v>21</v>
      </c>
      <c r="I2812" s="1" t="s">
        <v>22</v>
      </c>
      <c r="J2812" s="1">
        <v>2008</v>
      </c>
      <c r="K2812" s="1" t="s">
        <v>1388</v>
      </c>
      <c r="L2812" s="1" t="s">
        <v>24</v>
      </c>
      <c r="M2812" s="1" t="s">
        <v>246</v>
      </c>
      <c r="O2812" s="1" t="s">
        <v>21</v>
      </c>
      <c r="P2812" s="1" t="s">
        <v>25</v>
      </c>
      <c r="Q2812" s="1">
        <v>2016</v>
      </c>
      <c r="R2812" s="1" t="s">
        <v>1408</v>
      </c>
      <c r="S2812" s="1" t="s">
        <v>21</v>
      </c>
      <c r="V2812" s="1" t="s">
        <v>2135</v>
      </c>
      <c r="W2812" s="1">
        <v>14.415940000000001</v>
      </c>
      <c r="X2812" s="1">
        <v>-83.584869999999995</v>
      </c>
    </row>
    <row r="2813" spans="1:24">
      <c r="A2813" s="1">
        <v>2812</v>
      </c>
      <c r="B2813" s="1" t="s">
        <v>2136</v>
      </c>
      <c r="C2813" s="1" t="s">
        <v>1080</v>
      </c>
      <c r="D2813" s="1">
        <v>14.41554</v>
      </c>
      <c r="E2813" s="1">
        <v>-84.732249999999993</v>
      </c>
      <c r="F2813" s="1" t="s">
        <v>3823</v>
      </c>
      <c r="G2813" s="1">
        <v>9</v>
      </c>
      <c r="H2813" s="1" t="s">
        <v>61</v>
      </c>
      <c r="I2813" s="1" t="s">
        <v>22</v>
      </c>
      <c r="J2813" s="1">
        <v>2005</v>
      </c>
      <c r="K2813" s="1" t="s">
        <v>1358</v>
      </c>
      <c r="L2813" s="1" t="s">
        <v>24</v>
      </c>
      <c r="M2813" s="1" t="s">
        <v>3823</v>
      </c>
      <c r="N2813" s="1">
        <v>8</v>
      </c>
      <c r="O2813" s="1" t="s">
        <v>21</v>
      </c>
      <c r="P2813" s="1" t="s">
        <v>25</v>
      </c>
      <c r="Q2813" s="1">
        <v>2016</v>
      </c>
      <c r="R2813" s="1" t="s">
        <v>1408</v>
      </c>
      <c r="S2813" s="1" t="s">
        <v>21</v>
      </c>
      <c r="V2813" s="1" t="s">
        <v>2136</v>
      </c>
      <c r="W2813" s="1">
        <v>14.41554</v>
      </c>
      <c r="X2813" s="1">
        <v>-84.732249999999993</v>
      </c>
    </row>
    <row r="2814" spans="1:24">
      <c r="A2814" s="1">
        <v>2813</v>
      </c>
      <c r="B2814" s="1" t="s">
        <v>2137</v>
      </c>
      <c r="C2814" s="1" t="s">
        <v>1080</v>
      </c>
      <c r="D2814" s="1">
        <v>14.414820000000001</v>
      </c>
      <c r="E2814" s="1">
        <v>-83.839659999999995</v>
      </c>
      <c r="F2814" s="1" t="s">
        <v>3824</v>
      </c>
      <c r="G2814" s="1">
        <v>6</v>
      </c>
      <c r="H2814" s="1" t="s">
        <v>24</v>
      </c>
      <c r="I2814" s="1" t="s">
        <v>22</v>
      </c>
      <c r="J2814" s="1">
        <v>2005</v>
      </c>
      <c r="K2814" s="1" t="s">
        <v>1228</v>
      </c>
      <c r="L2814" s="1" t="s">
        <v>24</v>
      </c>
      <c r="M2814" s="1" t="s">
        <v>3825</v>
      </c>
      <c r="N2814" s="1">
        <v>8</v>
      </c>
      <c r="O2814" s="1" t="s">
        <v>21</v>
      </c>
      <c r="P2814" s="1" t="s">
        <v>25</v>
      </c>
      <c r="Q2814" s="1">
        <v>2016</v>
      </c>
      <c r="R2814" s="1" t="s">
        <v>2112</v>
      </c>
      <c r="S2814" s="1" t="s">
        <v>21</v>
      </c>
      <c r="V2814" s="1" t="s">
        <v>2137</v>
      </c>
      <c r="W2814" s="1">
        <v>14.414820000000001</v>
      </c>
      <c r="X2814" s="1">
        <v>-83.839659999999995</v>
      </c>
    </row>
    <row r="2815" spans="1:24">
      <c r="A2815" s="1">
        <v>2814</v>
      </c>
      <c r="B2815" s="1" t="s">
        <v>2138</v>
      </c>
      <c r="C2815" s="1" t="s">
        <v>1080</v>
      </c>
      <c r="D2815" s="1">
        <v>14.4156</v>
      </c>
      <c r="E2815" s="1">
        <v>-84.987250000000003</v>
      </c>
      <c r="F2815" s="1" t="s">
        <v>3822</v>
      </c>
      <c r="G2815" s="1">
        <v>6</v>
      </c>
      <c r="H2815" s="1" t="s">
        <v>21</v>
      </c>
      <c r="I2815" s="1" t="s">
        <v>22</v>
      </c>
      <c r="J2815" s="1">
        <v>2005</v>
      </c>
      <c r="K2815" s="1" t="s">
        <v>1228</v>
      </c>
      <c r="L2815" s="1" t="s">
        <v>24</v>
      </c>
      <c r="M2815" s="1" t="s">
        <v>3822</v>
      </c>
      <c r="N2815" s="1">
        <v>5</v>
      </c>
      <c r="O2815" s="1" t="s">
        <v>61</v>
      </c>
      <c r="P2815" s="1" t="s">
        <v>25</v>
      </c>
      <c r="Q2815" s="1">
        <v>2016</v>
      </c>
      <c r="S2815" s="1" t="s">
        <v>21</v>
      </c>
      <c r="V2815" s="1" t="s">
        <v>2138</v>
      </c>
      <c r="W2815" s="1">
        <v>14.4156</v>
      </c>
      <c r="X2815" s="1">
        <v>-84.987250000000003</v>
      </c>
    </row>
    <row r="2816" spans="1:24">
      <c r="A2816" s="1">
        <v>2815</v>
      </c>
      <c r="B2816" s="1" t="s">
        <v>2139</v>
      </c>
      <c r="C2816" s="1" t="s">
        <v>1080</v>
      </c>
      <c r="D2816" s="1">
        <v>10.93103</v>
      </c>
      <c r="E2816" s="1">
        <v>-83.924009999999996</v>
      </c>
      <c r="F2816" s="1" t="s">
        <v>3823</v>
      </c>
      <c r="G2816" s="1">
        <v>9</v>
      </c>
      <c r="H2816" s="1" t="s">
        <v>21</v>
      </c>
      <c r="I2816" s="1" t="s">
        <v>22</v>
      </c>
      <c r="J2816" s="1">
        <v>2005</v>
      </c>
      <c r="K2816" s="1" t="s">
        <v>1199</v>
      </c>
      <c r="L2816" s="1" t="s">
        <v>24</v>
      </c>
      <c r="M2816" s="1" t="s">
        <v>3822</v>
      </c>
      <c r="N2816" s="1">
        <v>6</v>
      </c>
      <c r="O2816" s="1" t="s">
        <v>24</v>
      </c>
      <c r="P2816" s="1" t="s">
        <v>25</v>
      </c>
      <c r="Q2816" s="1">
        <v>2016</v>
      </c>
      <c r="R2816" s="1" t="s">
        <v>1354</v>
      </c>
      <c r="S2816" s="1" t="s">
        <v>21</v>
      </c>
      <c r="V2816" s="1" t="s">
        <v>2139</v>
      </c>
      <c r="W2816" s="1">
        <v>10.93103</v>
      </c>
      <c r="X2816" s="1">
        <v>-83.924009999999996</v>
      </c>
    </row>
    <row r="2817" spans="1:25">
      <c r="A2817" s="1">
        <v>2816</v>
      </c>
      <c r="B2817" s="1" t="s">
        <v>2140</v>
      </c>
      <c r="C2817" s="1" t="s">
        <v>1080</v>
      </c>
      <c r="D2817" s="1">
        <v>11.05824</v>
      </c>
      <c r="E2817" s="1">
        <v>-84.392449999999997</v>
      </c>
      <c r="F2817" s="1" t="s">
        <v>688</v>
      </c>
      <c r="H2817" s="1" t="s">
        <v>21</v>
      </c>
      <c r="I2817" s="1" t="s">
        <v>22</v>
      </c>
      <c r="J2817" s="1">
        <v>2005</v>
      </c>
      <c r="K2817" s="1" t="s">
        <v>1199</v>
      </c>
      <c r="L2817" s="1" t="s">
        <v>24</v>
      </c>
      <c r="M2817" s="1" t="s">
        <v>688</v>
      </c>
      <c r="O2817" s="1" t="s">
        <v>21</v>
      </c>
      <c r="P2817" s="1" t="s">
        <v>25</v>
      </c>
      <c r="Q2817" s="1">
        <v>2016</v>
      </c>
      <c r="R2817" s="1" t="s">
        <v>2141</v>
      </c>
      <c r="S2817" s="1" t="s">
        <v>21</v>
      </c>
      <c r="V2817" s="1" t="s">
        <v>2140</v>
      </c>
      <c r="W2817" s="1">
        <v>11.05824</v>
      </c>
      <c r="X2817" s="1">
        <v>-84.392449999999997</v>
      </c>
    </row>
    <row r="2818" spans="1:25">
      <c r="A2818" s="1">
        <v>2817</v>
      </c>
      <c r="B2818" s="1" t="s">
        <v>2142</v>
      </c>
      <c r="C2818" s="1" t="s">
        <v>1080</v>
      </c>
      <c r="D2818" s="1">
        <v>11.440289999999999</v>
      </c>
      <c r="E2818" s="1">
        <v>-84.349869999999996</v>
      </c>
      <c r="F2818" s="1" t="s">
        <v>686</v>
      </c>
      <c r="H2818" s="1" t="s">
        <v>21</v>
      </c>
      <c r="I2818" s="1" t="s">
        <v>22</v>
      </c>
      <c r="J2818" s="1">
        <v>2005</v>
      </c>
      <c r="K2818" s="1" t="s">
        <v>1199</v>
      </c>
      <c r="L2818" s="1" t="s">
        <v>24</v>
      </c>
      <c r="M2818" s="1" t="s">
        <v>54</v>
      </c>
      <c r="N2818" s="1">
        <v>2</v>
      </c>
      <c r="O2818" s="1" t="s">
        <v>21</v>
      </c>
      <c r="P2818" s="1" t="s">
        <v>25</v>
      </c>
      <c r="Q2818" s="1">
        <v>2016</v>
      </c>
      <c r="R2818" s="1" t="s">
        <v>1314</v>
      </c>
      <c r="S2818" s="1" t="s">
        <v>21</v>
      </c>
      <c r="V2818" s="1" t="s">
        <v>2142</v>
      </c>
      <c r="W2818" s="1">
        <v>11.440289999999999</v>
      </c>
      <c r="X2818" s="1">
        <v>-84.349869999999996</v>
      </c>
    </row>
    <row r="2819" spans="1:25">
      <c r="A2819" s="1">
        <v>2818</v>
      </c>
      <c r="B2819" s="1" t="s">
        <v>2143</v>
      </c>
      <c r="C2819" s="1" t="s">
        <v>1080</v>
      </c>
      <c r="D2819" s="1">
        <v>14.330120000000001</v>
      </c>
      <c r="E2819" s="1">
        <v>-83.285920000000004</v>
      </c>
      <c r="F2819" s="1" t="s">
        <v>20</v>
      </c>
      <c r="H2819" s="1" t="s">
        <v>21</v>
      </c>
      <c r="I2819" s="1" t="s">
        <v>22</v>
      </c>
      <c r="J2819" s="1">
        <v>2008</v>
      </c>
      <c r="K2819" s="1" t="s">
        <v>1388</v>
      </c>
      <c r="L2819" s="1" t="s">
        <v>24</v>
      </c>
      <c r="M2819" s="1" t="s">
        <v>20</v>
      </c>
      <c r="O2819" s="1" t="s">
        <v>21</v>
      </c>
      <c r="P2819" s="1" t="s">
        <v>25</v>
      </c>
      <c r="Q2819" s="1">
        <v>2016</v>
      </c>
      <c r="R2819" s="1" t="s">
        <v>1266</v>
      </c>
      <c r="S2819" s="1" t="s">
        <v>21</v>
      </c>
      <c r="V2819" s="1" t="s">
        <v>2143</v>
      </c>
      <c r="W2819" s="1">
        <v>14.330120000000001</v>
      </c>
      <c r="X2819" s="1">
        <v>-83.285920000000004</v>
      </c>
    </row>
    <row r="2820" spans="1:25">
      <c r="A2820" s="1">
        <v>2819</v>
      </c>
      <c r="B2820" s="1" t="s">
        <v>2144</v>
      </c>
      <c r="C2820" s="1" t="s">
        <v>1080</v>
      </c>
      <c r="D2820" s="1">
        <v>14.41494</v>
      </c>
      <c r="E2820" s="1">
        <v>-84.179640000000006</v>
      </c>
      <c r="F2820" s="1" t="s">
        <v>3823</v>
      </c>
      <c r="G2820" s="1">
        <v>9</v>
      </c>
      <c r="H2820" s="1" t="s">
        <v>21</v>
      </c>
      <c r="I2820" s="1" t="s">
        <v>22</v>
      </c>
      <c r="J2820" s="1">
        <v>2005</v>
      </c>
      <c r="K2820" s="1" t="s">
        <v>1358</v>
      </c>
      <c r="L2820" s="1" t="s">
        <v>24</v>
      </c>
      <c r="M2820" s="1" t="s">
        <v>3823</v>
      </c>
      <c r="N2820" s="1">
        <v>7</v>
      </c>
      <c r="O2820" s="1" t="s">
        <v>24</v>
      </c>
      <c r="P2820" s="1" t="s">
        <v>25</v>
      </c>
      <c r="Q2820" s="1">
        <v>2016</v>
      </c>
      <c r="R2820" s="1" t="s">
        <v>1414</v>
      </c>
      <c r="S2820" s="1" t="s">
        <v>21</v>
      </c>
      <c r="V2820" s="1" t="s">
        <v>2144</v>
      </c>
      <c r="W2820" s="1">
        <v>14.41494</v>
      </c>
      <c r="X2820" s="1">
        <v>-84.179640000000006</v>
      </c>
    </row>
    <row r="2821" spans="1:25">
      <c r="A2821" s="1">
        <v>2820</v>
      </c>
      <c r="B2821" s="1" t="s">
        <v>2145</v>
      </c>
      <c r="C2821" s="1" t="s">
        <v>1080</v>
      </c>
      <c r="D2821" s="1">
        <v>14.33018</v>
      </c>
      <c r="E2821" s="1">
        <v>-83.54101</v>
      </c>
      <c r="F2821" s="1" t="s">
        <v>3823</v>
      </c>
      <c r="G2821" s="1">
        <v>8</v>
      </c>
      <c r="H2821" s="1" t="s">
        <v>21</v>
      </c>
      <c r="I2821" s="1" t="s">
        <v>22</v>
      </c>
      <c r="J2821" s="1">
        <v>2005</v>
      </c>
      <c r="K2821" s="1" t="s">
        <v>1228</v>
      </c>
      <c r="L2821" s="1" t="s">
        <v>24</v>
      </c>
      <c r="M2821" s="1" t="s">
        <v>3823</v>
      </c>
      <c r="N2821" s="1">
        <v>8</v>
      </c>
      <c r="O2821" s="1" t="s">
        <v>21</v>
      </c>
      <c r="P2821" s="1" t="s">
        <v>25</v>
      </c>
      <c r="Q2821" s="1">
        <v>2016</v>
      </c>
      <c r="R2821" s="1" t="s">
        <v>1408</v>
      </c>
      <c r="S2821" s="1" t="s">
        <v>21</v>
      </c>
      <c r="V2821" s="1" t="s">
        <v>2145</v>
      </c>
      <c r="W2821" s="1">
        <v>14.33018</v>
      </c>
      <c r="X2821" s="1">
        <v>-83.54101</v>
      </c>
    </row>
    <row r="2822" spans="1:25">
      <c r="A2822" s="1">
        <v>2821</v>
      </c>
      <c r="B2822" s="1" t="s">
        <v>2146</v>
      </c>
      <c r="C2822" s="1" t="s">
        <v>1080</v>
      </c>
      <c r="D2822" s="1">
        <v>14.415940000000001</v>
      </c>
      <c r="E2822" s="1">
        <v>-84.434889999999996</v>
      </c>
      <c r="F2822" s="1" t="s">
        <v>3823</v>
      </c>
      <c r="G2822" s="1">
        <v>9</v>
      </c>
      <c r="H2822" s="1" t="s">
        <v>21</v>
      </c>
      <c r="I2822" s="1" t="s">
        <v>22</v>
      </c>
      <c r="J2822" s="1">
        <v>2005</v>
      </c>
      <c r="K2822" s="1" t="s">
        <v>1228</v>
      </c>
      <c r="L2822" s="1" t="s">
        <v>24</v>
      </c>
      <c r="M2822" s="1" t="s">
        <v>3823</v>
      </c>
      <c r="N2822" s="1">
        <v>9</v>
      </c>
      <c r="O2822" s="1" t="s">
        <v>21</v>
      </c>
      <c r="P2822" s="1" t="s">
        <v>25</v>
      </c>
      <c r="Q2822" s="1">
        <v>2016</v>
      </c>
      <c r="R2822" s="1" t="s">
        <v>1416</v>
      </c>
      <c r="S2822" s="1" t="s">
        <v>21</v>
      </c>
      <c r="V2822" s="1" t="s">
        <v>2146</v>
      </c>
      <c r="W2822" s="1">
        <v>14.415940000000001</v>
      </c>
      <c r="X2822" s="1">
        <v>-84.434889999999996</v>
      </c>
    </row>
    <row r="2823" spans="1:25">
      <c r="A2823" s="1">
        <v>2822</v>
      </c>
      <c r="B2823" s="1" t="s">
        <v>2147</v>
      </c>
      <c r="C2823" s="1" t="s">
        <v>1080</v>
      </c>
      <c r="D2823" s="1">
        <v>14.330260000000001</v>
      </c>
      <c r="E2823" s="1">
        <v>-83.796090000000007</v>
      </c>
      <c r="F2823" s="1" t="s">
        <v>3823</v>
      </c>
      <c r="G2823" s="1">
        <v>9</v>
      </c>
      <c r="H2823" s="1" t="s">
        <v>21</v>
      </c>
      <c r="I2823" s="1" t="s">
        <v>22</v>
      </c>
      <c r="J2823" s="1">
        <v>2008</v>
      </c>
      <c r="K2823" s="1" t="s">
        <v>1388</v>
      </c>
      <c r="L2823" s="1" t="s">
        <v>24</v>
      </c>
      <c r="M2823" s="1" t="s">
        <v>54</v>
      </c>
      <c r="N2823" s="1">
        <v>2</v>
      </c>
      <c r="O2823" s="1" t="s">
        <v>21</v>
      </c>
      <c r="P2823" s="1" t="s">
        <v>25</v>
      </c>
      <c r="Q2823" s="1">
        <v>2016</v>
      </c>
      <c r="R2823" s="1" t="s">
        <v>2112</v>
      </c>
      <c r="S2823" s="1" t="s">
        <v>21</v>
      </c>
      <c r="V2823" s="1" t="s">
        <v>2147</v>
      </c>
      <c r="W2823" s="1">
        <v>14.330260000000001</v>
      </c>
      <c r="X2823" s="1">
        <v>-83.796090000000007</v>
      </c>
    </row>
    <row r="2824" spans="1:25">
      <c r="A2824" s="1">
        <v>2823</v>
      </c>
      <c r="B2824" s="1" t="s">
        <v>2148</v>
      </c>
      <c r="C2824" s="1" t="s">
        <v>1080</v>
      </c>
      <c r="D2824" s="1">
        <v>14.41513</v>
      </c>
      <c r="E2824" s="1">
        <v>-84.689610000000002</v>
      </c>
      <c r="F2824" s="1" t="s">
        <v>3823</v>
      </c>
      <c r="G2824" s="1">
        <v>9</v>
      </c>
      <c r="H2824" s="1" t="s">
        <v>21</v>
      </c>
      <c r="I2824" s="1" t="s">
        <v>22</v>
      </c>
      <c r="J2824" s="1">
        <v>2005</v>
      </c>
      <c r="K2824" s="1" t="s">
        <v>1228</v>
      </c>
      <c r="L2824" s="1" t="s">
        <v>24</v>
      </c>
      <c r="M2824" s="1" t="s">
        <v>3823</v>
      </c>
      <c r="N2824" s="1">
        <v>9</v>
      </c>
      <c r="O2824" s="1" t="s">
        <v>21</v>
      </c>
      <c r="P2824" s="1" t="s">
        <v>25</v>
      </c>
      <c r="Q2824" s="1">
        <v>2015</v>
      </c>
      <c r="R2824" s="1" t="s">
        <v>1418</v>
      </c>
      <c r="S2824" s="1" t="s">
        <v>21</v>
      </c>
      <c r="V2824" s="1" t="s">
        <v>2148</v>
      </c>
      <c r="W2824" s="1">
        <v>14.41513</v>
      </c>
      <c r="X2824" s="1">
        <v>-84.689610000000002</v>
      </c>
    </row>
    <row r="2825" spans="1:25">
      <c r="A2825" s="1">
        <v>2824</v>
      </c>
      <c r="B2825" s="1" t="s">
        <v>2149</v>
      </c>
      <c r="C2825" s="1" t="s">
        <v>1080</v>
      </c>
      <c r="D2825" s="1">
        <v>14.330310000000001</v>
      </c>
      <c r="E2825" s="1">
        <v>-84.051190000000005</v>
      </c>
      <c r="F2825" s="1" t="s">
        <v>3823</v>
      </c>
      <c r="G2825" s="1">
        <v>9</v>
      </c>
      <c r="H2825" s="1" t="s">
        <v>21</v>
      </c>
      <c r="I2825" s="1" t="s">
        <v>22</v>
      </c>
      <c r="J2825" s="1">
        <v>2005</v>
      </c>
      <c r="K2825" s="1" t="s">
        <v>1228</v>
      </c>
      <c r="L2825" s="1" t="s">
        <v>24</v>
      </c>
      <c r="M2825" s="1" t="s">
        <v>3823</v>
      </c>
      <c r="N2825" s="1">
        <v>9</v>
      </c>
      <c r="O2825" s="1" t="s">
        <v>21</v>
      </c>
      <c r="P2825" s="1" t="s">
        <v>25</v>
      </c>
      <c r="Q2825" s="1">
        <v>2016</v>
      </c>
      <c r="R2825" s="1" t="s">
        <v>1573</v>
      </c>
      <c r="S2825" s="1" t="s">
        <v>21</v>
      </c>
      <c r="V2825" s="1" t="s">
        <v>2149</v>
      </c>
      <c r="W2825" s="1">
        <v>14.330310000000001</v>
      </c>
      <c r="X2825" s="1">
        <v>-84.051190000000005</v>
      </c>
    </row>
    <row r="2826" spans="1:25">
      <c r="A2826" s="1">
        <v>2825</v>
      </c>
      <c r="B2826" s="1" t="s">
        <v>2150</v>
      </c>
      <c r="C2826" s="1" t="s">
        <v>1080</v>
      </c>
      <c r="D2826" s="1">
        <v>12.24722</v>
      </c>
      <c r="E2826" s="1">
        <v>-84.137200000000007</v>
      </c>
      <c r="F2826" s="1" t="s">
        <v>54</v>
      </c>
      <c r="G2826" s="1">
        <v>2</v>
      </c>
      <c r="H2826" s="1" t="s">
        <v>21</v>
      </c>
      <c r="I2826" s="1" t="s">
        <v>22</v>
      </c>
      <c r="J2826" s="1">
        <v>2005</v>
      </c>
      <c r="K2826" s="1" t="s">
        <v>1199</v>
      </c>
      <c r="L2826" s="1" t="s">
        <v>24</v>
      </c>
      <c r="M2826" s="1" t="s">
        <v>688</v>
      </c>
      <c r="O2826" s="1" t="s">
        <v>21</v>
      </c>
      <c r="P2826" s="1" t="s">
        <v>1098</v>
      </c>
      <c r="Q2826" s="1">
        <v>2017</v>
      </c>
      <c r="R2826" s="1" t="s">
        <v>2151</v>
      </c>
      <c r="S2826" s="1" t="s">
        <v>21</v>
      </c>
      <c r="V2826" s="1" t="s">
        <v>2150</v>
      </c>
      <c r="W2826" s="1">
        <v>12.24722</v>
      </c>
      <c r="X2826" s="1">
        <v>-84.137200000000007</v>
      </c>
    </row>
    <row r="2827" spans="1:25">
      <c r="A2827" s="1">
        <v>2826</v>
      </c>
      <c r="B2827" s="1" t="s">
        <v>2152</v>
      </c>
      <c r="C2827" s="1" t="s">
        <v>1080</v>
      </c>
      <c r="D2827" s="1">
        <v>14.415940000000001</v>
      </c>
      <c r="E2827" s="1">
        <v>-84.944900000000004</v>
      </c>
      <c r="F2827" s="1" t="s">
        <v>3823</v>
      </c>
      <c r="G2827" s="1">
        <v>9</v>
      </c>
      <c r="H2827" s="1" t="s">
        <v>21</v>
      </c>
      <c r="I2827" s="1" t="s">
        <v>22</v>
      </c>
      <c r="J2827" s="1">
        <v>2005</v>
      </c>
      <c r="K2827" s="1" t="s">
        <v>1228</v>
      </c>
      <c r="L2827" s="1" t="s">
        <v>24</v>
      </c>
      <c r="M2827" s="1" t="s">
        <v>3823</v>
      </c>
      <c r="N2827" s="1">
        <v>8</v>
      </c>
      <c r="O2827" s="1" t="s">
        <v>21</v>
      </c>
      <c r="P2827" s="1" t="s">
        <v>25</v>
      </c>
      <c r="Q2827" s="1">
        <v>2015</v>
      </c>
      <c r="R2827" s="1" t="s">
        <v>1423</v>
      </c>
      <c r="S2827" s="1" t="s">
        <v>21</v>
      </c>
      <c r="V2827" s="1" t="s">
        <v>2152</v>
      </c>
      <c r="W2827" s="1">
        <v>14.415940000000001</v>
      </c>
      <c r="X2827" s="1">
        <v>-84.944900000000004</v>
      </c>
    </row>
    <row r="2828" spans="1:25">
      <c r="A2828" s="1">
        <v>2827</v>
      </c>
      <c r="B2828" s="1" t="s">
        <v>2153</v>
      </c>
      <c r="C2828" s="1" t="s">
        <v>1080</v>
      </c>
      <c r="D2828" s="1">
        <v>14.33039</v>
      </c>
      <c r="E2828" s="1">
        <v>-84.306280000000001</v>
      </c>
      <c r="F2828" s="1" t="s">
        <v>3822</v>
      </c>
      <c r="G2828" s="1">
        <v>6</v>
      </c>
      <c r="H2828" s="1" t="s">
        <v>21</v>
      </c>
      <c r="I2828" s="1" t="s">
        <v>22</v>
      </c>
      <c r="J2828" s="1">
        <v>2005</v>
      </c>
      <c r="K2828" s="1" t="s">
        <v>1228</v>
      </c>
      <c r="L2828" s="1" t="s">
        <v>24</v>
      </c>
      <c r="M2828" s="1" t="s">
        <v>54</v>
      </c>
      <c r="N2828" s="1">
        <v>2</v>
      </c>
      <c r="O2828" s="1" t="s">
        <v>21</v>
      </c>
      <c r="P2828" s="1" t="s">
        <v>25</v>
      </c>
      <c r="Q2828" s="1">
        <v>2015</v>
      </c>
      <c r="R2828" s="1" t="s">
        <v>1785</v>
      </c>
      <c r="S2828" s="1" t="s">
        <v>21</v>
      </c>
      <c r="V2828" s="1" t="s">
        <v>2153</v>
      </c>
      <c r="W2828" s="1">
        <v>14.33039</v>
      </c>
      <c r="X2828" s="1">
        <v>-84.306280000000001</v>
      </c>
    </row>
    <row r="2829" spans="1:25">
      <c r="A2829" s="1">
        <v>2828</v>
      </c>
      <c r="B2829" s="1" t="s">
        <v>2154</v>
      </c>
      <c r="C2829" s="1" t="s">
        <v>1080</v>
      </c>
      <c r="D2829" s="1">
        <v>14.330780000000001</v>
      </c>
      <c r="E2829" s="1">
        <v>-83.413520000000005</v>
      </c>
      <c r="F2829" s="1" t="s">
        <v>3824</v>
      </c>
      <c r="G2829" s="1">
        <v>5</v>
      </c>
      <c r="H2829" s="1" t="s">
        <v>21</v>
      </c>
      <c r="I2829" s="1" t="s">
        <v>22</v>
      </c>
      <c r="J2829" s="1">
        <v>2004</v>
      </c>
      <c r="K2829" s="1" t="s">
        <v>1406</v>
      </c>
      <c r="L2829" s="1" t="s">
        <v>24</v>
      </c>
      <c r="M2829" s="1" t="s">
        <v>3825</v>
      </c>
      <c r="N2829" s="1">
        <v>8</v>
      </c>
      <c r="O2829" s="1" t="s">
        <v>21</v>
      </c>
      <c r="P2829" s="1" t="s">
        <v>25</v>
      </c>
      <c r="Q2829" s="1">
        <v>2016</v>
      </c>
      <c r="R2829" s="1" t="s">
        <v>1266</v>
      </c>
      <c r="S2829" s="1" t="s">
        <v>21</v>
      </c>
      <c r="V2829" s="1" t="s">
        <v>2154</v>
      </c>
      <c r="W2829" s="1">
        <v>14.330780000000001</v>
      </c>
      <c r="X2829" s="1">
        <v>-83.413520000000005</v>
      </c>
    </row>
    <row r="2830" spans="1:25">
      <c r="A2830" s="1">
        <v>2829</v>
      </c>
      <c r="B2830" s="1" t="s">
        <v>2155</v>
      </c>
      <c r="C2830" s="1" t="s">
        <v>1080</v>
      </c>
      <c r="D2830" s="1">
        <v>14.330439999999999</v>
      </c>
      <c r="E2830" s="1">
        <v>-84.561369999999997</v>
      </c>
      <c r="F2830" s="1" t="s">
        <v>223</v>
      </c>
      <c r="H2830" s="1" t="s">
        <v>24</v>
      </c>
      <c r="I2830" s="1" t="s">
        <v>22</v>
      </c>
      <c r="J2830" s="1">
        <v>2005</v>
      </c>
      <c r="K2830" s="1" t="s">
        <v>2156</v>
      </c>
      <c r="L2830" s="1" t="s">
        <v>24</v>
      </c>
      <c r="M2830" s="1" t="s">
        <v>3823</v>
      </c>
      <c r="N2830" s="1">
        <v>9</v>
      </c>
      <c r="O2830" s="1" t="s">
        <v>21</v>
      </c>
      <c r="P2830" s="1" t="s">
        <v>25</v>
      </c>
      <c r="Q2830" s="1">
        <v>2016</v>
      </c>
      <c r="R2830" s="1" t="s">
        <v>1418</v>
      </c>
      <c r="S2830" s="1" t="s">
        <v>21</v>
      </c>
      <c r="V2830" s="1" t="s">
        <v>2155</v>
      </c>
      <c r="W2830" s="1">
        <v>14.330439999999999</v>
      </c>
      <c r="X2830" s="1">
        <v>-84.561369999999997</v>
      </c>
      <c r="Y2830" s="1" t="s">
        <v>3874</v>
      </c>
    </row>
    <row r="2831" spans="1:25">
      <c r="A2831" s="1">
        <v>2830</v>
      </c>
      <c r="B2831" s="1" t="s">
        <v>2157</v>
      </c>
      <c r="C2831" s="1" t="s">
        <v>1080</v>
      </c>
      <c r="D2831" s="1">
        <v>14.32963</v>
      </c>
      <c r="E2831" s="1">
        <v>-83.668480000000002</v>
      </c>
      <c r="F2831" s="1" t="s">
        <v>3825</v>
      </c>
      <c r="G2831" s="1">
        <v>7</v>
      </c>
      <c r="H2831" s="1" t="s">
        <v>24</v>
      </c>
      <c r="I2831" s="1" t="s">
        <v>22</v>
      </c>
      <c r="J2831" s="1">
        <v>2004</v>
      </c>
      <c r="K2831" s="1" t="s">
        <v>1406</v>
      </c>
      <c r="L2831" s="1" t="s">
        <v>24</v>
      </c>
      <c r="M2831" s="1" t="s">
        <v>3824</v>
      </c>
      <c r="N2831" s="1">
        <v>6</v>
      </c>
      <c r="O2831" s="1" t="s">
        <v>21</v>
      </c>
      <c r="P2831" s="1" t="s">
        <v>25</v>
      </c>
      <c r="Q2831" s="1">
        <v>2016</v>
      </c>
      <c r="R2831" s="1" t="s">
        <v>2112</v>
      </c>
      <c r="S2831" s="1" t="s">
        <v>21</v>
      </c>
      <c r="V2831" s="1" t="s">
        <v>2157</v>
      </c>
      <c r="W2831" s="1">
        <v>14.32963</v>
      </c>
      <c r="X2831" s="1">
        <v>-83.668480000000002</v>
      </c>
    </row>
    <row r="2832" spans="1:25">
      <c r="A2832" s="1">
        <v>2831</v>
      </c>
      <c r="B2832" s="1" t="s">
        <v>2158</v>
      </c>
      <c r="C2832" s="1" t="s">
        <v>1080</v>
      </c>
      <c r="D2832" s="1">
        <v>14.33051</v>
      </c>
      <c r="E2832" s="1">
        <v>-84.816460000000006</v>
      </c>
      <c r="F2832" s="1" t="s">
        <v>3823</v>
      </c>
      <c r="G2832" s="1">
        <v>8</v>
      </c>
      <c r="H2832" s="1" t="s">
        <v>24</v>
      </c>
      <c r="I2832" s="1" t="s">
        <v>22</v>
      </c>
      <c r="J2832" s="1">
        <v>2004</v>
      </c>
      <c r="K2832" s="1" t="s">
        <v>1406</v>
      </c>
      <c r="L2832" s="1" t="s">
        <v>24</v>
      </c>
      <c r="M2832" s="1" t="s">
        <v>3823</v>
      </c>
      <c r="N2832" s="1">
        <v>7</v>
      </c>
      <c r="O2832" s="1" t="s">
        <v>21</v>
      </c>
      <c r="P2832" s="1" t="s">
        <v>25</v>
      </c>
      <c r="Q2832" s="1">
        <v>2016</v>
      </c>
      <c r="R2832" s="1" t="s">
        <v>1423</v>
      </c>
      <c r="S2832" s="1" t="s">
        <v>21</v>
      </c>
      <c r="V2832" s="1" t="s">
        <v>2158</v>
      </c>
      <c r="W2832" s="1">
        <v>14.33051</v>
      </c>
      <c r="X2832" s="1">
        <v>-84.816460000000006</v>
      </c>
    </row>
    <row r="2833" spans="1:24">
      <c r="A2833" s="1">
        <v>2832</v>
      </c>
      <c r="B2833" s="1" t="s">
        <v>2159</v>
      </c>
      <c r="C2833" s="1" t="s">
        <v>1080</v>
      </c>
      <c r="D2833" s="1">
        <v>14.330819999999999</v>
      </c>
      <c r="E2833" s="1">
        <v>-83.923720000000003</v>
      </c>
      <c r="F2833" s="1" t="s">
        <v>695</v>
      </c>
      <c r="H2833" s="1" t="s">
        <v>21</v>
      </c>
      <c r="I2833" s="1" t="s">
        <v>22</v>
      </c>
      <c r="J2833" s="1">
        <v>2008</v>
      </c>
      <c r="K2833" s="1" t="s">
        <v>1388</v>
      </c>
      <c r="L2833" s="1" t="s">
        <v>24</v>
      </c>
      <c r="M2833" s="1" t="s">
        <v>1759</v>
      </c>
      <c r="O2833" s="1" t="s">
        <v>21</v>
      </c>
      <c r="P2833" s="1" t="s">
        <v>25</v>
      </c>
      <c r="Q2833" s="1">
        <v>2015</v>
      </c>
      <c r="R2833" s="1" t="s">
        <v>1410</v>
      </c>
      <c r="S2833" s="1" t="s">
        <v>21</v>
      </c>
      <c r="V2833" s="1" t="s">
        <v>2159</v>
      </c>
      <c r="W2833" s="1">
        <v>14.330819999999999</v>
      </c>
      <c r="X2833" s="1">
        <v>-83.923720000000003</v>
      </c>
    </row>
    <row r="2834" spans="1:24">
      <c r="A2834" s="1">
        <v>2833</v>
      </c>
      <c r="B2834" s="1" t="s">
        <v>2160</v>
      </c>
      <c r="C2834" s="1" t="s">
        <v>1080</v>
      </c>
      <c r="D2834" s="1">
        <v>14.33056</v>
      </c>
      <c r="E2834" s="1">
        <v>-85.071560000000005</v>
      </c>
      <c r="F2834" s="1" t="s">
        <v>3823</v>
      </c>
      <c r="G2834" s="1">
        <v>9</v>
      </c>
      <c r="H2834" s="1" t="s">
        <v>21</v>
      </c>
      <c r="I2834" s="1" t="s">
        <v>22</v>
      </c>
      <c r="J2834" s="1">
        <v>2005</v>
      </c>
      <c r="K2834" s="1" t="s">
        <v>1228</v>
      </c>
      <c r="L2834" s="1" t="s">
        <v>24</v>
      </c>
      <c r="M2834" s="1" t="s">
        <v>3823</v>
      </c>
      <c r="N2834" s="1">
        <v>9</v>
      </c>
      <c r="O2834" s="1" t="s">
        <v>21</v>
      </c>
      <c r="P2834" s="1" t="s">
        <v>25</v>
      </c>
      <c r="Q2834" s="1">
        <v>2016</v>
      </c>
      <c r="R2834" s="1" t="s">
        <v>1440</v>
      </c>
      <c r="S2834" s="1" t="s">
        <v>21</v>
      </c>
      <c r="V2834" s="1" t="s">
        <v>2160</v>
      </c>
      <c r="W2834" s="1">
        <v>14.33056</v>
      </c>
      <c r="X2834" s="1">
        <v>-85.071560000000005</v>
      </c>
    </row>
    <row r="2835" spans="1:24">
      <c r="A2835" s="1">
        <v>2834</v>
      </c>
      <c r="B2835" s="1" t="s">
        <v>2161</v>
      </c>
      <c r="C2835" s="1" t="s">
        <v>1080</v>
      </c>
      <c r="D2835" s="1">
        <v>14.245340000000001</v>
      </c>
      <c r="E2835" s="1">
        <v>-83.457300000000004</v>
      </c>
      <c r="F2835" s="1" t="s">
        <v>246</v>
      </c>
      <c r="H2835" s="1" t="s">
        <v>21</v>
      </c>
      <c r="I2835" s="1" t="s">
        <v>22</v>
      </c>
      <c r="J2835" s="1">
        <v>2005</v>
      </c>
      <c r="K2835" s="1" t="s">
        <v>1388</v>
      </c>
      <c r="L2835" s="1" t="s">
        <v>24</v>
      </c>
      <c r="M2835" s="1" t="s">
        <v>246</v>
      </c>
      <c r="O2835" s="1" t="s">
        <v>21</v>
      </c>
      <c r="P2835" s="1" t="s">
        <v>25</v>
      </c>
      <c r="Q2835" s="1">
        <v>2015</v>
      </c>
      <c r="R2835" s="1" t="s">
        <v>2162</v>
      </c>
      <c r="S2835" s="1" t="s">
        <v>21</v>
      </c>
      <c r="V2835" s="1" t="s">
        <v>2161</v>
      </c>
      <c r="W2835" s="1">
        <v>14.245340000000001</v>
      </c>
      <c r="X2835" s="1">
        <v>-83.457300000000004</v>
      </c>
    </row>
    <row r="2836" spans="1:24">
      <c r="A2836" s="1">
        <v>2835</v>
      </c>
      <c r="B2836" s="1" t="s">
        <v>2163</v>
      </c>
      <c r="C2836" s="1" t="s">
        <v>1080</v>
      </c>
      <c r="D2836" s="1">
        <v>14.32992</v>
      </c>
      <c r="E2836" s="1">
        <v>-84.348699999999994</v>
      </c>
      <c r="F2836" s="1" t="s">
        <v>3823</v>
      </c>
      <c r="G2836" s="1">
        <v>9</v>
      </c>
      <c r="H2836" s="1" t="s">
        <v>21</v>
      </c>
      <c r="I2836" s="1" t="s">
        <v>22</v>
      </c>
      <c r="J2836" s="1">
        <v>2005</v>
      </c>
      <c r="K2836" s="1" t="s">
        <v>1228</v>
      </c>
      <c r="L2836" s="1" t="s">
        <v>24</v>
      </c>
      <c r="M2836" s="1" t="s">
        <v>3823</v>
      </c>
      <c r="N2836" s="1">
        <v>8</v>
      </c>
      <c r="O2836" s="1" t="s">
        <v>21</v>
      </c>
      <c r="P2836" s="1" t="s">
        <v>25</v>
      </c>
      <c r="Q2836" s="1">
        <v>2016</v>
      </c>
      <c r="R2836" s="1" t="s">
        <v>1416</v>
      </c>
      <c r="S2836" s="1" t="s">
        <v>21</v>
      </c>
      <c r="V2836" s="1" t="s">
        <v>2163</v>
      </c>
      <c r="W2836" s="1">
        <v>14.32992</v>
      </c>
      <c r="X2836" s="1">
        <v>-84.348699999999994</v>
      </c>
    </row>
    <row r="2837" spans="1:24">
      <c r="A2837" s="1">
        <v>2836</v>
      </c>
      <c r="B2837" s="1" t="s">
        <v>2164</v>
      </c>
      <c r="C2837" s="1" t="s">
        <v>1080</v>
      </c>
      <c r="D2837" s="1">
        <v>14.245369999999999</v>
      </c>
      <c r="E2837" s="1">
        <v>-83.712299999999999</v>
      </c>
      <c r="F2837" s="1" t="s">
        <v>3822</v>
      </c>
      <c r="G2837" s="1">
        <v>6</v>
      </c>
      <c r="H2837" s="1" t="s">
        <v>21</v>
      </c>
      <c r="I2837" s="1" t="s">
        <v>22</v>
      </c>
      <c r="J2837" s="1">
        <v>2004</v>
      </c>
      <c r="K2837" s="1" t="s">
        <v>1406</v>
      </c>
      <c r="L2837" s="1" t="s">
        <v>24</v>
      </c>
      <c r="M2837" s="1" t="s">
        <v>3823</v>
      </c>
      <c r="N2837" s="1">
        <v>9</v>
      </c>
      <c r="O2837" s="1" t="s">
        <v>21</v>
      </c>
      <c r="P2837" s="1" t="s">
        <v>25</v>
      </c>
      <c r="Q2837" s="1">
        <v>2016</v>
      </c>
      <c r="R2837" s="1" t="s">
        <v>1444</v>
      </c>
      <c r="S2837" s="1" t="s">
        <v>21</v>
      </c>
      <c r="V2837" s="1" t="s">
        <v>2164</v>
      </c>
      <c r="W2837" s="1">
        <v>14.245369999999999</v>
      </c>
      <c r="X2837" s="1">
        <v>-83.712299999999999</v>
      </c>
    </row>
    <row r="2838" spans="1:24">
      <c r="A2838" s="1">
        <v>2837</v>
      </c>
      <c r="B2838" s="1" t="s">
        <v>2165</v>
      </c>
      <c r="C2838" s="1" t="s">
        <v>1080</v>
      </c>
      <c r="D2838" s="1">
        <v>14.330870000000001</v>
      </c>
      <c r="E2838" s="1">
        <v>-84.603989999999996</v>
      </c>
      <c r="F2838" s="1" t="s">
        <v>3822</v>
      </c>
      <c r="G2838" s="1">
        <v>4</v>
      </c>
      <c r="H2838" s="1" t="s">
        <v>21</v>
      </c>
      <c r="I2838" s="1" t="s">
        <v>22</v>
      </c>
      <c r="J2838" s="1">
        <v>2005</v>
      </c>
      <c r="K2838" s="1" t="s">
        <v>1228</v>
      </c>
      <c r="L2838" s="1" t="s">
        <v>24</v>
      </c>
      <c r="M2838" s="1" t="s">
        <v>3822</v>
      </c>
      <c r="N2838" s="1">
        <v>4</v>
      </c>
      <c r="O2838" s="1" t="s">
        <v>21</v>
      </c>
      <c r="P2838" s="1" t="s">
        <v>25</v>
      </c>
      <c r="Q2838" s="1">
        <v>2016</v>
      </c>
      <c r="R2838" s="1" t="s">
        <v>1418</v>
      </c>
      <c r="S2838" s="1" t="s">
        <v>21</v>
      </c>
      <c r="V2838" s="1" t="s">
        <v>2165</v>
      </c>
      <c r="W2838" s="1">
        <v>14.330870000000001</v>
      </c>
      <c r="X2838" s="1">
        <v>-84.603989999999996</v>
      </c>
    </row>
    <row r="2839" spans="1:24">
      <c r="A2839" s="1">
        <v>2838</v>
      </c>
      <c r="B2839" s="1" t="s">
        <v>2166</v>
      </c>
      <c r="C2839" s="1" t="s">
        <v>1080</v>
      </c>
      <c r="D2839" s="1">
        <v>14.245430000000001</v>
      </c>
      <c r="E2839" s="1">
        <v>-83.967290000000006</v>
      </c>
      <c r="F2839" s="1" t="s">
        <v>3823</v>
      </c>
      <c r="G2839" s="1">
        <v>7</v>
      </c>
      <c r="H2839" s="1" t="s">
        <v>21</v>
      </c>
      <c r="I2839" s="1" t="s">
        <v>22</v>
      </c>
      <c r="J2839" s="1">
        <v>2005</v>
      </c>
      <c r="K2839" s="1" t="s">
        <v>1228</v>
      </c>
      <c r="L2839" s="1" t="s">
        <v>24</v>
      </c>
      <c r="M2839" s="1" t="s">
        <v>54</v>
      </c>
      <c r="N2839" s="1">
        <v>2</v>
      </c>
      <c r="O2839" s="1" t="s">
        <v>21</v>
      </c>
      <c r="P2839" s="1" t="s">
        <v>25</v>
      </c>
      <c r="Q2839" s="1">
        <v>2016</v>
      </c>
      <c r="R2839" s="1" t="s">
        <v>1446</v>
      </c>
      <c r="S2839" s="1" t="s">
        <v>21</v>
      </c>
      <c r="V2839" s="1" t="s">
        <v>2166</v>
      </c>
      <c r="W2839" s="1">
        <v>14.245430000000001</v>
      </c>
      <c r="X2839" s="1">
        <v>-83.967290000000006</v>
      </c>
    </row>
    <row r="2840" spans="1:24">
      <c r="A2840" s="1">
        <v>2839</v>
      </c>
      <c r="B2840" s="1" t="s">
        <v>2167</v>
      </c>
      <c r="C2840" s="1" t="s">
        <v>1080</v>
      </c>
      <c r="D2840" s="1">
        <v>14.33014</v>
      </c>
      <c r="E2840" s="1">
        <v>-84.858869999999996</v>
      </c>
      <c r="F2840" s="1" t="s">
        <v>3823</v>
      </c>
      <c r="G2840" s="1">
        <v>9</v>
      </c>
      <c r="H2840" s="1" t="s">
        <v>21</v>
      </c>
      <c r="I2840" s="1" t="s">
        <v>22</v>
      </c>
      <c r="J2840" s="1">
        <v>2005</v>
      </c>
      <c r="K2840" s="1" t="s">
        <v>1358</v>
      </c>
      <c r="L2840" s="1" t="s">
        <v>24</v>
      </c>
      <c r="M2840" s="1" t="s">
        <v>3823</v>
      </c>
      <c r="N2840" s="1">
        <v>7</v>
      </c>
      <c r="O2840" s="1" t="s">
        <v>21</v>
      </c>
      <c r="P2840" s="1" t="s">
        <v>25</v>
      </c>
      <c r="Q2840" s="1">
        <v>2016</v>
      </c>
      <c r="R2840" s="1" t="s">
        <v>1423</v>
      </c>
      <c r="S2840" s="1" t="s">
        <v>21</v>
      </c>
      <c r="V2840" s="1" t="s">
        <v>2167</v>
      </c>
      <c r="W2840" s="1">
        <v>14.33014</v>
      </c>
      <c r="X2840" s="1">
        <v>-84.858869999999996</v>
      </c>
    </row>
    <row r="2841" spans="1:24">
      <c r="A2841" s="1">
        <v>2840</v>
      </c>
      <c r="B2841" s="1" t="s">
        <v>2168</v>
      </c>
      <c r="C2841" s="1" t="s">
        <v>1080</v>
      </c>
      <c r="D2841" s="1">
        <v>14.24546</v>
      </c>
      <c r="E2841" s="1">
        <v>-84.222290000000001</v>
      </c>
      <c r="F2841" s="1" t="s">
        <v>3823</v>
      </c>
      <c r="G2841" s="1">
        <v>7</v>
      </c>
      <c r="H2841" s="1" t="s">
        <v>21</v>
      </c>
      <c r="I2841" s="1" t="s">
        <v>22</v>
      </c>
      <c r="J2841" s="1">
        <v>2005</v>
      </c>
      <c r="K2841" s="1" t="s">
        <v>1358</v>
      </c>
      <c r="L2841" s="1" t="s">
        <v>24</v>
      </c>
      <c r="M2841" s="1" t="s">
        <v>3822</v>
      </c>
      <c r="N2841" s="1">
        <v>5</v>
      </c>
      <c r="O2841" s="1" t="s">
        <v>21</v>
      </c>
      <c r="P2841" s="1" t="s">
        <v>25</v>
      </c>
      <c r="Q2841" s="1">
        <v>2016</v>
      </c>
      <c r="R2841" s="1" t="s">
        <v>1490</v>
      </c>
      <c r="S2841" s="1" t="s">
        <v>21</v>
      </c>
      <c r="V2841" s="1" t="s">
        <v>2168</v>
      </c>
      <c r="W2841" s="1">
        <v>14.24546</v>
      </c>
      <c r="X2841" s="1">
        <v>-84.222290000000001</v>
      </c>
    </row>
    <row r="2842" spans="1:24">
      <c r="A2842" s="1">
        <v>2841</v>
      </c>
      <c r="B2842" s="1" t="s">
        <v>2169</v>
      </c>
      <c r="C2842" s="1" t="s">
        <v>1080</v>
      </c>
      <c r="D2842" s="1">
        <v>14.24549</v>
      </c>
      <c r="E2842" s="1">
        <v>-84.307289999999995</v>
      </c>
      <c r="F2842" s="1" t="s">
        <v>3823</v>
      </c>
      <c r="G2842" s="1">
        <v>9</v>
      </c>
      <c r="H2842" s="1" t="s">
        <v>24</v>
      </c>
      <c r="I2842" s="1" t="s">
        <v>22</v>
      </c>
      <c r="J2842" s="1">
        <v>2005</v>
      </c>
      <c r="K2842" s="1" t="s">
        <v>1358</v>
      </c>
      <c r="L2842" s="1" t="s">
        <v>24</v>
      </c>
      <c r="M2842" s="1" t="s">
        <v>3823</v>
      </c>
      <c r="N2842" s="1">
        <v>7</v>
      </c>
      <c r="O2842" s="1" t="s">
        <v>24</v>
      </c>
      <c r="P2842" s="1" t="s">
        <v>25</v>
      </c>
      <c r="Q2842" s="1">
        <v>2016</v>
      </c>
      <c r="R2842" s="1" t="s">
        <v>1490</v>
      </c>
      <c r="S2842" s="1" t="s">
        <v>21</v>
      </c>
      <c r="V2842" s="1" t="s">
        <v>2169</v>
      </c>
      <c r="W2842" s="1">
        <v>14.24549</v>
      </c>
      <c r="X2842" s="1">
        <v>-84.307289999999995</v>
      </c>
    </row>
    <row r="2843" spans="1:24">
      <c r="A2843" s="1">
        <v>2842</v>
      </c>
      <c r="B2843" s="1" t="s">
        <v>2170</v>
      </c>
      <c r="C2843" s="1" t="s">
        <v>1080</v>
      </c>
      <c r="D2843" s="1">
        <v>14.3309</v>
      </c>
      <c r="E2843" s="1">
        <v>-85.114189999999994</v>
      </c>
      <c r="F2843" s="1" t="s">
        <v>3823</v>
      </c>
      <c r="G2843" s="1">
        <v>8</v>
      </c>
      <c r="H2843" s="1" t="s">
        <v>21</v>
      </c>
      <c r="I2843" s="1" t="s">
        <v>22</v>
      </c>
      <c r="J2843" s="1">
        <v>2005</v>
      </c>
      <c r="K2843" s="1" t="s">
        <v>1358</v>
      </c>
      <c r="L2843" s="1" t="s">
        <v>24</v>
      </c>
      <c r="M2843" s="1" t="s">
        <v>3823</v>
      </c>
      <c r="N2843" s="1">
        <v>7</v>
      </c>
      <c r="O2843" s="1" t="s">
        <v>21</v>
      </c>
      <c r="P2843" s="1" t="s">
        <v>25</v>
      </c>
      <c r="Q2843" s="1">
        <v>2016</v>
      </c>
      <c r="R2843" s="1" t="s">
        <v>1440</v>
      </c>
      <c r="S2843" s="1" t="s">
        <v>21</v>
      </c>
      <c r="V2843" s="1" t="s">
        <v>2170</v>
      </c>
      <c r="W2843" s="1">
        <v>14.3309</v>
      </c>
      <c r="X2843" s="1">
        <v>-85.114189999999994</v>
      </c>
    </row>
    <row r="2844" spans="1:24">
      <c r="A2844" s="1">
        <v>2843</v>
      </c>
      <c r="B2844" s="1" t="s">
        <v>2171</v>
      </c>
      <c r="C2844" s="1" t="s">
        <v>1080</v>
      </c>
      <c r="D2844" s="1">
        <v>14.245950000000001</v>
      </c>
      <c r="E2844" s="1">
        <v>-83.244860000000003</v>
      </c>
      <c r="F2844" s="1" t="s">
        <v>3823</v>
      </c>
      <c r="G2844" s="1">
        <v>9</v>
      </c>
      <c r="H2844" s="1" t="s">
        <v>21</v>
      </c>
      <c r="I2844" s="1" t="s">
        <v>22</v>
      </c>
      <c r="J2844" s="1">
        <v>2005</v>
      </c>
      <c r="K2844" s="1" t="s">
        <v>1228</v>
      </c>
      <c r="L2844" s="1" t="s">
        <v>24</v>
      </c>
      <c r="M2844" s="1" t="s">
        <v>3823</v>
      </c>
      <c r="N2844" s="1">
        <v>9</v>
      </c>
      <c r="O2844" s="1" t="s">
        <v>21</v>
      </c>
      <c r="P2844" s="1" t="s">
        <v>25</v>
      </c>
      <c r="Q2844" s="1">
        <v>2016</v>
      </c>
      <c r="R2844" s="1" t="s">
        <v>1301</v>
      </c>
      <c r="S2844" s="1" t="s">
        <v>21</v>
      </c>
      <c r="V2844" s="1" t="s">
        <v>2171</v>
      </c>
      <c r="W2844" s="1">
        <v>14.245950000000001</v>
      </c>
      <c r="X2844" s="1">
        <v>-83.244860000000003</v>
      </c>
    </row>
    <row r="2845" spans="1:24">
      <c r="A2845" s="1">
        <v>2844</v>
      </c>
      <c r="B2845" s="1" t="s">
        <v>2172</v>
      </c>
      <c r="C2845" s="1" t="s">
        <v>1080</v>
      </c>
      <c r="D2845" s="1">
        <v>14.245520000000001</v>
      </c>
      <c r="E2845" s="1">
        <v>-84.562290000000004</v>
      </c>
      <c r="F2845" s="1" t="s">
        <v>3823</v>
      </c>
      <c r="G2845" s="1">
        <v>9</v>
      </c>
      <c r="H2845" s="1" t="s">
        <v>21</v>
      </c>
      <c r="I2845" s="1" t="s">
        <v>22</v>
      </c>
      <c r="J2845" s="1">
        <v>2005</v>
      </c>
      <c r="K2845" s="1" t="s">
        <v>1358</v>
      </c>
      <c r="L2845" s="1" t="s">
        <v>24</v>
      </c>
      <c r="M2845" s="1" t="s">
        <v>3823</v>
      </c>
      <c r="N2845" s="1">
        <v>9</v>
      </c>
      <c r="O2845" s="1" t="s">
        <v>21</v>
      </c>
      <c r="P2845" s="1" t="s">
        <v>25</v>
      </c>
      <c r="Q2845" s="1">
        <v>2016</v>
      </c>
      <c r="R2845" s="1" t="s">
        <v>1452</v>
      </c>
      <c r="S2845" s="1" t="s">
        <v>21</v>
      </c>
      <c r="V2845" s="1" t="s">
        <v>2172</v>
      </c>
      <c r="W2845" s="1">
        <v>14.245520000000001</v>
      </c>
      <c r="X2845" s="1">
        <v>-84.562290000000004</v>
      </c>
    </row>
    <row r="2846" spans="1:24">
      <c r="A2846" s="1">
        <v>2845</v>
      </c>
      <c r="B2846" s="1" t="s">
        <v>2173</v>
      </c>
      <c r="C2846" s="1" t="s">
        <v>1080</v>
      </c>
      <c r="D2846" s="1">
        <v>14.244719999999999</v>
      </c>
      <c r="E2846" s="1">
        <v>-83.499740000000003</v>
      </c>
      <c r="F2846" s="1" t="s">
        <v>246</v>
      </c>
      <c r="H2846" s="1" t="s">
        <v>21</v>
      </c>
      <c r="I2846" s="1" t="s">
        <v>22</v>
      </c>
      <c r="J2846" s="1">
        <v>2005</v>
      </c>
      <c r="K2846" s="1" t="s">
        <v>1228</v>
      </c>
      <c r="L2846" s="1" t="s">
        <v>24</v>
      </c>
      <c r="M2846" s="1" t="s">
        <v>246</v>
      </c>
      <c r="O2846" s="1" t="s">
        <v>21</v>
      </c>
      <c r="P2846" s="1" t="s">
        <v>25</v>
      </c>
      <c r="Q2846" s="1">
        <v>2015</v>
      </c>
      <c r="R2846" s="1" t="s">
        <v>2162</v>
      </c>
      <c r="S2846" s="1" t="s">
        <v>21</v>
      </c>
      <c r="V2846" s="1" t="s">
        <v>2173</v>
      </c>
      <c r="W2846" s="1">
        <v>14.244719999999999</v>
      </c>
      <c r="X2846" s="1">
        <v>-83.499740000000003</v>
      </c>
    </row>
    <row r="2847" spans="1:24">
      <c r="A2847" s="1">
        <v>2846</v>
      </c>
      <c r="B2847" s="1" t="s">
        <v>2174</v>
      </c>
      <c r="C2847" s="1" t="s">
        <v>1080</v>
      </c>
      <c r="D2847" s="1">
        <v>12.24813</v>
      </c>
      <c r="E2847" s="1">
        <v>-84.392229999999998</v>
      </c>
      <c r="F2847" s="1" t="s">
        <v>3823</v>
      </c>
      <c r="G2847" s="1">
        <v>8</v>
      </c>
      <c r="H2847" s="1" t="s">
        <v>21</v>
      </c>
      <c r="I2847" s="1" t="s">
        <v>22</v>
      </c>
      <c r="J2847" s="1">
        <v>2005</v>
      </c>
      <c r="K2847" s="1" t="s">
        <v>1199</v>
      </c>
      <c r="L2847" s="1" t="s">
        <v>24</v>
      </c>
      <c r="M2847" s="1" t="s">
        <v>3823</v>
      </c>
      <c r="N2847" s="1">
        <v>8</v>
      </c>
      <c r="O2847" s="1" t="s">
        <v>21</v>
      </c>
      <c r="P2847" s="1" t="s">
        <v>25</v>
      </c>
      <c r="Q2847" s="1">
        <v>2016</v>
      </c>
      <c r="R2847" s="1" t="s">
        <v>1219</v>
      </c>
      <c r="S2847" s="1" t="s">
        <v>21</v>
      </c>
      <c r="V2847" s="1" t="s">
        <v>2174</v>
      </c>
      <c r="W2847" s="1">
        <v>12.24813</v>
      </c>
      <c r="X2847" s="1">
        <v>-84.392229999999998</v>
      </c>
    </row>
    <row r="2848" spans="1:24">
      <c r="A2848" s="1">
        <v>2847</v>
      </c>
      <c r="B2848" s="1" t="s">
        <v>2175</v>
      </c>
      <c r="C2848" s="1" t="s">
        <v>1080</v>
      </c>
      <c r="D2848" s="1">
        <v>14.24558</v>
      </c>
      <c r="E2848" s="1">
        <v>-84.817279999999997</v>
      </c>
      <c r="F2848" s="1" t="s">
        <v>3823</v>
      </c>
      <c r="G2848" s="1">
        <v>8</v>
      </c>
      <c r="H2848" s="1" t="s">
        <v>21</v>
      </c>
      <c r="I2848" s="1" t="s">
        <v>22</v>
      </c>
      <c r="J2848" s="1">
        <v>2005</v>
      </c>
      <c r="K2848" s="1" t="s">
        <v>1358</v>
      </c>
      <c r="L2848" s="1" t="s">
        <v>24</v>
      </c>
      <c r="M2848" s="1" t="s">
        <v>3822</v>
      </c>
      <c r="N2848" s="1">
        <v>6</v>
      </c>
      <c r="O2848" s="1" t="s">
        <v>21</v>
      </c>
      <c r="P2848" s="1" t="s">
        <v>25</v>
      </c>
      <c r="Q2848" s="1">
        <v>2016</v>
      </c>
      <c r="R2848" s="1" t="s">
        <v>1454</v>
      </c>
      <c r="S2848" s="1" t="s">
        <v>21</v>
      </c>
      <c r="V2848" s="1" t="s">
        <v>2175</v>
      </c>
      <c r="W2848" s="1">
        <v>14.24558</v>
      </c>
      <c r="X2848" s="1">
        <v>-84.817279999999997</v>
      </c>
    </row>
    <row r="2849" spans="1:24">
      <c r="A2849" s="1">
        <v>2848</v>
      </c>
      <c r="B2849" s="1" t="s">
        <v>2176</v>
      </c>
      <c r="C2849" s="1" t="s">
        <v>1080</v>
      </c>
      <c r="D2849" s="1">
        <v>14.245950000000001</v>
      </c>
      <c r="E2849" s="1">
        <v>-83.754869999999997</v>
      </c>
      <c r="F2849" s="1" t="s">
        <v>3823</v>
      </c>
      <c r="G2849" s="1">
        <v>9</v>
      </c>
      <c r="H2849" s="1" t="s">
        <v>21</v>
      </c>
      <c r="I2849" s="1" t="s">
        <v>22</v>
      </c>
      <c r="J2849" s="1">
        <v>2005</v>
      </c>
      <c r="K2849" s="1" t="s">
        <v>1406</v>
      </c>
      <c r="L2849" s="1" t="s">
        <v>24</v>
      </c>
      <c r="M2849" s="1" t="s">
        <v>3823</v>
      </c>
      <c r="N2849" s="1">
        <v>8</v>
      </c>
      <c r="O2849" s="1" t="s">
        <v>21</v>
      </c>
      <c r="P2849" s="1" t="s">
        <v>25</v>
      </c>
      <c r="Q2849" s="1">
        <v>2015</v>
      </c>
      <c r="R2849" s="1" t="s">
        <v>1807</v>
      </c>
      <c r="S2849" s="1" t="s">
        <v>21</v>
      </c>
      <c r="V2849" s="1" t="s">
        <v>2176</v>
      </c>
      <c r="W2849" s="1">
        <v>14.245950000000001</v>
      </c>
      <c r="X2849" s="1">
        <v>-83.754869999999997</v>
      </c>
    </row>
    <row r="2850" spans="1:24">
      <c r="A2850" s="1">
        <v>2849</v>
      </c>
      <c r="B2850" s="1" t="s">
        <v>2177</v>
      </c>
      <c r="C2850" s="1" t="s">
        <v>1080</v>
      </c>
      <c r="D2850" s="1">
        <v>14.245609999999999</v>
      </c>
      <c r="E2850" s="1">
        <v>-85.072280000000006</v>
      </c>
      <c r="F2850" s="1" t="s">
        <v>3823</v>
      </c>
      <c r="G2850" s="1">
        <v>9</v>
      </c>
      <c r="H2850" s="1" t="s">
        <v>21</v>
      </c>
      <c r="I2850" s="1" t="s">
        <v>22</v>
      </c>
      <c r="J2850" s="1">
        <v>2005</v>
      </c>
      <c r="K2850" s="1" t="s">
        <v>1358</v>
      </c>
      <c r="L2850" s="1" t="s">
        <v>24</v>
      </c>
      <c r="M2850" s="1" t="s">
        <v>3822</v>
      </c>
      <c r="N2850" s="1">
        <v>6</v>
      </c>
      <c r="O2850" s="1" t="s">
        <v>21</v>
      </c>
      <c r="P2850" s="1" t="s">
        <v>25</v>
      </c>
      <c r="Q2850" s="1">
        <v>2016</v>
      </c>
      <c r="R2850" s="1" t="s">
        <v>1826</v>
      </c>
      <c r="S2850" s="1" t="s">
        <v>21</v>
      </c>
      <c r="V2850" s="1" t="s">
        <v>2177</v>
      </c>
      <c r="W2850" s="1">
        <v>14.245609999999999</v>
      </c>
      <c r="X2850" s="1">
        <v>-85.072280000000006</v>
      </c>
    </row>
    <row r="2851" spans="1:24">
      <c r="A2851" s="1">
        <v>2850</v>
      </c>
      <c r="B2851" s="1" t="s">
        <v>2178</v>
      </c>
      <c r="C2851" s="1" t="s">
        <v>1080</v>
      </c>
      <c r="D2851" s="1">
        <v>14.244899999999999</v>
      </c>
      <c r="E2851" s="1">
        <v>-84.009709999999998</v>
      </c>
      <c r="F2851" s="1" t="s">
        <v>3823</v>
      </c>
      <c r="G2851" s="1">
        <v>9</v>
      </c>
      <c r="H2851" s="1" t="s">
        <v>21</v>
      </c>
      <c r="I2851" s="1" t="s">
        <v>22</v>
      </c>
      <c r="J2851" s="1">
        <v>2005</v>
      </c>
      <c r="K2851" s="1" t="s">
        <v>1358</v>
      </c>
      <c r="L2851" s="1" t="s">
        <v>24</v>
      </c>
      <c r="M2851" s="1" t="s">
        <v>3823</v>
      </c>
      <c r="N2851" s="1">
        <v>7</v>
      </c>
      <c r="O2851" s="1" t="s">
        <v>21</v>
      </c>
      <c r="Q2851" s="1">
        <v>2016</v>
      </c>
      <c r="R2851" s="1" t="s">
        <v>1446</v>
      </c>
      <c r="S2851" s="1" t="s">
        <v>21</v>
      </c>
      <c r="V2851" s="1" t="s">
        <v>2178</v>
      </c>
      <c r="W2851" s="1">
        <v>14.244899999999999</v>
      </c>
      <c r="X2851" s="1">
        <v>-84.009709999999998</v>
      </c>
    </row>
    <row r="2852" spans="1:24">
      <c r="A2852" s="1">
        <v>2851</v>
      </c>
      <c r="B2852" s="1" t="s">
        <v>2179</v>
      </c>
      <c r="C2852" s="1" t="s">
        <v>1080</v>
      </c>
      <c r="D2852" s="1">
        <v>14.245950000000001</v>
      </c>
      <c r="E2852" s="1">
        <v>-84.264880000000005</v>
      </c>
      <c r="F2852" s="1" t="s">
        <v>3823</v>
      </c>
      <c r="G2852" s="1">
        <v>9</v>
      </c>
      <c r="H2852" s="1" t="s">
        <v>21</v>
      </c>
      <c r="I2852" s="1" t="s">
        <v>22</v>
      </c>
      <c r="J2852" s="1">
        <v>2005</v>
      </c>
      <c r="K2852" s="1" t="s">
        <v>1228</v>
      </c>
      <c r="L2852" s="1" t="s">
        <v>24</v>
      </c>
      <c r="M2852" s="1" t="s">
        <v>3823</v>
      </c>
      <c r="N2852" s="1">
        <v>7</v>
      </c>
      <c r="O2852" s="1" t="s">
        <v>21</v>
      </c>
      <c r="P2852" s="1" t="s">
        <v>25</v>
      </c>
      <c r="Q2852" s="1">
        <v>2016</v>
      </c>
      <c r="R2852" s="1" t="s">
        <v>1811</v>
      </c>
      <c r="S2852" s="1" t="s">
        <v>21</v>
      </c>
      <c r="V2852" s="1" t="s">
        <v>2179</v>
      </c>
      <c r="W2852" s="1">
        <v>14.245950000000001</v>
      </c>
      <c r="X2852" s="1">
        <v>-84.264880000000005</v>
      </c>
    </row>
    <row r="2853" spans="1:24">
      <c r="A2853" s="1">
        <v>2852</v>
      </c>
      <c r="B2853" s="1" t="s">
        <v>2180</v>
      </c>
      <c r="C2853" s="1" t="s">
        <v>1080</v>
      </c>
      <c r="D2853" s="1">
        <v>14.16019</v>
      </c>
      <c r="E2853" s="1">
        <v>-83.541060000000002</v>
      </c>
      <c r="F2853" s="1" t="s">
        <v>3823</v>
      </c>
      <c r="G2853" s="1">
        <v>9</v>
      </c>
      <c r="H2853" s="1" t="s">
        <v>21</v>
      </c>
      <c r="I2853" s="1" t="s">
        <v>22</v>
      </c>
      <c r="J2853" s="1">
        <v>2005</v>
      </c>
      <c r="K2853" s="1" t="s">
        <v>1228</v>
      </c>
      <c r="L2853" s="1" t="s">
        <v>24</v>
      </c>
      <c r="M2853" s="1" t="s">
        <v>3823</v>
      </c>
      <c r="N2853" s="1">
        <v>8</v>
      </c>
      <c r="O2853" s="1" t="s">
        <v>21</v>
      </c>
      <c r="P2853" s="1" t="s">
        <v>25</v>
      </c>
      <c r="Q2853" s="1">
        <v>2016</v>
      </c>
      <c r="R2853" s="1" t="s">
        <v>2162</v>
      </c>
      <c r="S2853" s="1" t="s">
        <v>21</v>
      </c>
      <c r="V2853" s="1" t="s">
        <v>2180</v>
      </c>
      <c r="W2853" s="1">
        <v>14.16019</v>
      </c>
      <c r="X2853" s="1">
        <v>-83.541060000000002</v>
      </c>
    </row>
    <row r="2854" spans="1:24">
      <c r="A2854" s="1">
        <v>2853</v>
      </c>
      <c r="B2854" s="1" t="s">
        <v>2181</v>
      </c>
      <c r="C2854" s="1" t="s">
        <v>1080</v>
      </c>
      <c r="D2854" s="1">
        <v>14.24502</v>
      </c>
      <c r="E2854" s="1">
        <v>-84.349689999999995</v>
      </c>
      <c r="F2854" s="1" t="s">
        <v>3823</v>
      </c>
      <c r="G2854" s="1">
        <v>9</v>
      </c>
      <c r="H2854" s="1" t="s">
        <v>21</v>
      </c>
      <c r="I2854" s="1" t="s">
        <v>22</v>
      </c>
      <c r="J2854" s="1">
        <v>2005</v>
      </c>
      <c r="K2854" s="1" t="s">
        <v>1228</v>
      </c>
      <c r="L2854" s="1" t="s">
        <v>24</v>
      </c>
      <c r="M2854" s="1" t="s">
        <v>3823</v>
      </c>
      <c r="N2854" s="1">
        <v>7</v>
      </c>
      <c r="O2854" s="1" t="s">
        <v>21</v>
      </c>
      <c r="P2854" s="1" t="s">
        <v>25</v>
      </c>
      <c r="Q2854" s="1">
        <v>2016</v>
      </c>
      <c r="R2854" s="1" t="s">
        <v>1802</v>
      </c>
      <c r="S2854" s="1" t="s">
        <v>21</v>
      </c>
      <c r="V2854" s="1" t="s">
        <v>2181</v>
      </c>
      <c r="W2854" s="1">
        <v>14.24502</v>
      </c>
      <c r="X2854" s="1">
        <v>-84.349689999999995</v>
      </c>
    </row>
    <row r="2855" spans="1:24">
      <c r="A2855" s="1">
        <v>2854</v>
      </c>
      <c r="B2855" s="1" t="s">
        <v>2182</v>
      </c>
      <c r="C2855" s="1" t="s">
        <v>1080</v>
      </c>
      <c r="D2855" s="1">
        <v>14.16028</v>
      </c>
      <c r="E2855" s="1">
        <v>-83.796139999999994</v>
      </c>
      <c r="F2855" s="1" t="s">
        <v>3823</v>
      </c>
      <c r="G2855" s="1">
        <v>9</v>
      </c>
      <c r="H2855" s="1" t="s">
        <v>21</v>
      </c>
      <c r="I2855" s="1" t="s">
        <v>22</v>
      </c>
      <c r="J2855" s="1">
        <v>2005</v>
      </c>
      <c r="K2855" s="1" t="s">
        <v>1228</v>
      </c>
      <c r="L2855" s="1" t="s">
        <v>24</v>
      </c>
      <c r="M2855" s="1" t="s">
        <v>3822</v>
      </c>
      <c r="N2855" s="1">
        <v>6</v>
      </c>
      <c r="O2855" s="1" t="s">
        <v>21</v>
      </c>
      <c r="P2855" s="1" t="s">
        <v>25</v>
      </c>
      <c r="Q2855" s="1">
        <v>2016</v>
      </c>
      <c r="R2855" s="1" t="s">
        <v>1807</v>
      </c>
      <c r="S2855" s="1" t="s">
        <v>21</v>
      </c>
      <c r="V2855" s="1" t="s">
        <v>2182</v>
      </c>
      <c r="W2855" s="1">
        <v>14.16028</v>
      </c>
      <c r="X2855" s="1">
        <v>-83.796139999999994</v>
      </c>
    </row>
    <row r="2856" spans="1:24">
      <c r="A2856" s="1">
        <v>2855</v>
      </c>
      <c r="B2856" s="1" t="s">
        <v>2183</v>
      </c>
      <c r="C2856" s="1" t="s">
        <v>1080</v>
      </c>
      <c r="D2856" s="1">
        <v>14.245950000000001</v>
      </c>
      <c r="E2856" s="1">
        <v>-84.604889999999997</v>
      </c>
      <c r="F2856" s="1" t="s">
        <v>3823</v>
      </c>
      <c r="G2856" s="1">
        <v>9</v>
      </c>
      <c r="H2856" s="1" t="s">
        <v>21</v>
      </c>
      <c r="I2856" s="1" t="s">
        <v>22</v>
      </c>
      <c r="J2856" s="1">
        <v>2005</v>
      </c>
      <c r="K2856" s="1" t="s">
        <v>1228</v>
      </c>
      <c r="L2856" s="1" t="s">
        <v>24</v>
      </c>
      <c r="M2856" s="1" t="s">
        <v>3822</v>
      </c>
      <c r="N2856" s="1">
        <v>5</v>
      </c>
      <c r="O2856" s="1" t="s">
        <v>24</v>
      </c>
      <c r="P2856" s="1" t="s">
        <v>25</v>
      </c>
      <c r="Q2856" s="1">
        <v>2016</v>
      </c>
      <c r="R2856" s="1" t="s">
        <v>1452</v>
      </c>
      <c r="S2856" s="1" t="s">
        <v>21</v>
      </c>
      <c r="V2856" s="1" t="s">
        <v>2183</v>
      </c>
      <c r="W2856" s="1">
        <v>14.245950000000001</v>
      </c>
      <c r="X2856" s="1">
        <v>-84.604889999999997</v>
      </c>
    </row>
    <row r="2857" spans="1:24">
      <c r="A2857" s="1">
        <v>2856</v>
      </c>
      <c r="B2857" s="1" t="s">
        <v>2184</v>
      </c>
      <c r="C2857" s="1" t="s">
        <v>1080</v>
      </c>
      <c r="D2857" s="1">
        <v>14.16033</v>
      </c>
      <c r="E2857" s="1">
        <v>-84.051230000000004</v>
      </c>
      <c r="F2857" s="1" t="s">
        <v>3823</v>
      </c>
      <c r="G2857" s="1">
        <v>9</v>
      </c>
      <c r="H2857" s="1" t="s">
        <v>21</v>
      </c>
      <c r="I2857" s="1" t="s">
        <v>22</v>
      </c>
      <c r="J2857" s="1">
        <v>2005</v>
      </c>
      <c r="K2857" s="1" t="s">
        <v>1228</v>
      </c>
      <c r="L2857" s="1" t="s">
        <v>24</v>
      </c>
      <c r="M2857" s="1" t="s">
        <v>3822</v>
      </c>
      <c r="N2857" s="1">
        <v>5</v>
      </c>
      <c r="O2857" s="1" t="s">
        <v>21</v>
      </c>
      <c r="P2857" s="1" t="s">
        <v>25</v>
      </c>
      <c r="Q2857" s="1">
        <v>2016</v>
      </c>
      <c r="R2857" s="1" t="s">
        <v>1446</v>
      </c>
      <c r="S2857" s="1" t="s">
        <v>21</v>
      </c>
      <c r="V2857" s="1" t="s">
        <v>2184</v>
      </c>
      <c r="W2857" s="1">
        <v>14.16033</v>
      </c>
      <c r="X2857" s="1">
        <v>-84.051230000000004</v>
      </c>
    </row>
    <row r="2858" spans="1:24">
      <c r="A2858" s="1">
        <v>2857</v>
      </c>
      <c r="B2858" s="1" t="s">
        <v>2185</v>
      </c>
      <c r="C2858" s="1" t="s">
        <v>1080</v>
      </c>
      <c r="D2858" s="1">
        <v>14.245200000000001</v>
      </c>
      <c r="E2858" s="1">
        <v>-84.859669999999994</v>
      </c>
      <c r="F2858" s="1" t="s">
        <v>3823</v>
      </c>
      <c r="G2858" s="1">
        <v>9</v>
      </c>
      <c r="H2858" s="1" t="s">
        <v>21</v>
      </c>
      <c r="I2858" s="1" t="s">
        <v>22</v>
      </c>
      <c r="J2858" s="1">
        <v>2005</v>
      </c>
      <c r="K2858" s="1" t="s">
        <v>1228</v>
      </c>
      <c r="L2858" s="1" t="s">
        <v>24</v>
      </c>
      <c r="M2858" s="1" t="s">
        <v>3823</v>
      </c>
      <c r="N2858" s="1">
        <v>7</v>
      </c>
      <c r="O2858" s="1" t="s">
        <v>21</v>
      </c>
      <c r="P2858" s="1" t="s">
        <v>25</v>
      </c>
      <c r="Q2858" s="1">
        <v>2016</v>
      </c>
      <c r="R2858" s="1" t="s">
        <v>1454</v>
      </c>
      <c r="S2858" s="1" t="s">
        <v>21</v>
      </c>
      <c r="V2858" s="1" t="s">
        <v>2185</v>
      </c>
      <c r="W2858" s="1">
        <v>14.245200000000001</v>
      </c>
      <c r="X2858" s="1">
        <v>-84.859669999999994</v>
      </c>
    </row>
    <row r="2859" spans="1:24">
      <c r="A2859" s="1">
        <v>2858</v>
      </c>
      <c r="B2859" s="1" t="s">
        <v>2186</v>
      </c>
      <c r="C2859" s="1" t="s">
        <v>1080</v>
      </c>
      <c r="D2859" s="1">
        <v>14.160410000000001</v>
      </c>
      <c r="E2859" s="1">
        <v>-84.306319999999999</v>
      </c>
      <c r="F2859" s="1" t="s">
        <v>3823</v>
      </c>
      <c r="G2859" s="1">
        <v>9</v>
      </c>
      <c r="H2859" s="1" t="s">
        <v>21</v>
      </c>
      <c r="I2859" s="1" t="s">
        <v>22</v>
      </c>
      <c r="J2859" s="1">
        <v>2005</v>
      </c>
      <c r="K2859" s="1" t="s">
        <v>1228</v>
      </c>
      <c r="L2859" s="1" t="s">
        <v>24</v>
      </c>
      <c r="M2859" s="1" t="s">
        <v>54</v>
      </c>
      <c r="N2859" s="1">
        <v>2</v>
      </c>
      <c r="O2859" s="1" t="s">
        <v>21</v>
      </c>
      <c r="P2859" s="1" t="s">
        <v>25</v>
      </c>
      <c r="Q2859" s="1">
        <v>2016</v>
      </c>
      <c r="R2859" s="1" t="s">
        <v>1490</v>
      </c>
      <c r="S2859" s="1" t="s">
        <v>21</v>
      </c>
      <c r="V2859" s="1" t="s">
        <v>2186</v>
      </c>
      <c r="W2859" s="1">
        <v>14.160410000000001</v>
      </c>
      <c r="X2859" s="1">
        <v>-84.306319999999999</v>
      </c>
    </row>
    <row r="2860" spans="1:24">
      <c r="A2860" s="1">
        <v>2859</v>
      </c>
      <c r="B2860" s="1" t="s">
        <v>2187</v>
      </c>
      <c r="C2860" s="1" t="s">
        <v>1080</v>
      </c>
      <c r="D2860" s="1">
        <v>14.245950000000001</v>
      </c>
      <c r="E2860" s="1">
        <v>-85.114900000000006</v>
      </c>
      <c r="F2860" s="1" t="s">
        <v>3823</v>
      </c>
      <c r="G2860" s="1">
        <v>9</v>
      </c>
      <c r="H2860" s="1" t="s">
        <v>21</v>
      </c>
      <c r="I2860" s="1" t="s">
        <v>22</v>
      </c>
      <c r="J2860" s="1">
        <v>2005</v>
      </c>
      <c r="K2860" s="1" t="s">
        <v>1228</v>
      </c>
      <c r="L2860" s="1" t="s">
        <v>24</v>
      </c>
      <c r="M2860" s="1" t="s">
        <v>3823</v>
      </c>
      <c r="N2860" s="1">
        <v>7</v>
      </c>
      <c r="O2860" s="1" t="s">
        <v>21</v>
      </c>
      <c r="P2860" s="1" t="s">
        <v>25</v>
      </c>
      <c r="Q2860" s="1">
        <v>2016</v>
      </c>
      <c r="R2860" s="1" t="s">
        <v>1826</v>
      </c>
      <c r="S2860" s="1" t="s">
        <v>21</v>
      </c>
      <c r="V2860" s="1" t="s">
        <v>2187</v>
      </c>
      <c r="W2860" s="1">
        <v>14.245950000000001</v>
      </c>
      <c r="X2860" s="1">
        <v>-85.114900000000006</v>
      </c>
    </row>
    <row r="2861" spans="1:24">
      <c r="A2861" s="1">
        <v>2860</v>
      </c>
      <c r="B2861" s="1" t="s">
        <v>2188</v>
      </c>
      <c r="C2861" s="1" t="s">
        <v>1080</v>
      </c>
      <c r="D2861" s="1">
        <v>14.160450000000001</v>
      </c>
      <c r="E2861" s="1">
        <v>-84.561419999999998</v>
      </c>
      <c r="F2861" s="1" t="s">
        <v>3823</v>
      </c>
      <c r="G2861" s="1">
        <v>9</v>
      </c>
      <c r="H2861" s="1" t="s">
        <v>21</v>
      </c>
      <c r="I2861" s="1" t="s">
        <v>22</v>
      </c>
      <c r="J2861" s="1">
        <v>2005</v>
      </c>
      <c r="K2861" s="1" t="s">
        <v>1228</v>
      </c>
      <c r="L2861" s="1" t="s">
        <v>24</v>
      </c>
      <c r="M2861" s="1" t="s">
        <v>3823</v>
      </c>
      <c r="N2861" s="1">
        <v>7</v>
      </c>
      <c r="O2861" s="1" t="s">
        <v>21</v>
      </c>
      <c r="P2861" s="1" t="s">
        <v>25</v>
      </c>
      <c r="Q2861" s="1">
        <v>2016</v>
      </c>
      <c r="R2861" s="1" t="s">
        <v>1826</v>
      </c>
      <c r="S2861" s="1" t="s">
        <v>21</v>
      </c>
      <c r="V2861" s="1" t="s">
        <v>2188</v>
      </c>
      <c r="W2861" s="1">
        <v>14.160450000000001</v>
      </c>
      <c r="X2861" s="1">
        <v>-84.561419999999998</v>
      </c>
    </row>
    <row r="2862" spans="1:24">
      <c r="A2862" s="1">
        <v>2861</v>
      </c>
      <c r="B2862" s="1" t="s">
        <v>2189</v>
      </c>
      <c r="C2862" s="1" t="s">
        <v>1080</v>
      </c>
      <c r="D2862" s="1">
        <v>14.15958</v>
      </c>
      <c r="E2862" s="1">
        <v>-83.498509999999996</v>
      </c>
      <c r="F2862" s="1" t="s">
        <v>3823</v>
      </c>
      <c r="G2862" s="1">
        <v>7</v>
      </c>
      <c r="H2862" s="1" t="s">
        <v>21</v>
      </c>
      <c r="I2862" s="1" t="s">
        <v>22</v>
      </c>
      <c r="J2862" s="1">
        <v>2005</v>
      </c>
      <c r="K2862" s="1" t="s">
        <v>1228</v>
      </c>
      <c r="L2862" s="1" t="s">
        <v>24</v>
      </c>
      <c r="M2862" s="1" t="s">
        <v>3822</v>
      </c>
      <c r="N2862" s="1">
        <v>5</v>
      </c>
      <c r="O2862" s="1" t="s">
        <v>21</v>
      </c>
      <c r="P2862" s="1" t="s">
        <v>1084</v>
      </c>
      <c r="Q2862" s="1">
        <v>2017</v>
      </c>
      <c r="S2862" s="1" t="s">
        <v>21</v>
      </c>
      <c r="V2862" s="1" t="s">
        <v>2189</v>
      </c>
      <c r="W2862" s="1">
        <v>14.15958</v>
      </c>
      <c r="X2862" s="1">
        <v>-83.498509999999996</v>
      </c>
    </row>
    <row r="2863" spans="1:24">
      <c r="A2863" s="1">
        <v>2862</v>
      </c>
      <c r="B2863" s="1" t="s">
        <v>2190</v>
      </c>
      <c r="C2863" s="1" t="s">
        <v>1080</v>
      </c>
      <c r="D2863" s="1">
        <v>14.16053</v>
      </c>
      <c r="E2863" s="1">
        <v>-84.816509999999994</v>
      </c>
      <c r="F2863" s="1" t="s">
        <v>3823</v>
      </c>
      <c r="G2863" s="1">
        <v>9</v>
      </c>
      <c r="H2863" s="1" t="s">
        <v>21</v>
      </c>
      <c r="I2863" s="1" t="s">
        <v>22</v>
      </c>
      <c r="J2863" s="1">
        <v>2005</v>
      </c>
      <c r="K2863" s="1" t="s">
        <v>1406</v>
      </c>
      <c r="L2863" s="1" t="s">
        <v>24</v>
      </c>
      <c r="M2863" s="1" t="s">
        <v>3823</v>
      </c>
      <c r="N2863" s="1">
        <v>9</v>
      </c>
      <c r="O2863" s="1" t="s">
        <v>21</v>
      </c>
      <c r="P2863" s="1" t="s">
        <v>25</v>
      </c>
      <c r="Q2863" s="1">
        <v>2016</v>
      </c>
      <c r="R2863" s="1" t="s">
        <v>1444</v>
      </c>
      <c r="S2863" s="1" t="s">
        <v>21</v>
      </c>
      <c r="V2863" s="1" t="s">
        <v>2190</v>
      </c>
      <c r="W2863" s="1">
        <v>14.16053</v>
      </c>
      <c r="X2863" s="1">
        <v>-84.816509999999994</v>
      </c>
    </row>
    <row r="2864" spans="1:24">
      <c r="A2864" s="1">
        <v>2863</v>
      </c>
      <c r="B2864" s="1" t="s">
        <v>2191</v>
      </c>
      <c r="C2864" s="1" t="s">
        <v>1080</v>
      </c>
      <c r="D2864" s="1">
        <v>14.160819999999999</v>
      </c>
      <c r="E2864" s="1">
        <v>-83.75367</v>
      </c>
      <c r="F2864" s="1" t="s">
        <v>3823</v>
      </c>
      <c r="G2864" s="1">
        <v>9</v>
      </c>
      <c r="H2864" s="1" t="s">
        <v>21</v>
      </c>
      <c r="I2864" s="1" t="s">
        <v>22</v>
      </c>
      <c r="J2864" s="1">
        <v>2005</v>
      </c>
      <c r="K2864" s="1" t="s">
        <v>1406</v>
      </c>
      <c r="L2864" s="1" t="s">
        <v>24</v>
      </c>
      <c r="M2864" s="1" t="s">
        <v>3823</v>
      </c>
      <c r="N2864" s="1">
        <v>9</v>
      </c>
      <c r="O2864" s="1" t="s">
        <v>21</v>
      </c>
      <c r="P2864" s="1" t="s">
        <v>25</v>
      </c>
      <c r="Q2864" s="1">
        <v>2016</v>
      </c>
      <c r="R2864" s="1" t="s">
        <v>1826</v>
      </c>
      <c r="S2864" s="1" t="s">
        <v>21</v>
      </c>
      <c r="V2864" s="1" t="s">
        <v>2191</v>
      </c>
      <c r="W2864" s="1">
        <v>14.160819999999999</v>
      </c>
      <c r="X2864" s="1">
        <v>-83.75367</v>
      </c>
    </row>
    <row r="2865" spans="1:24">
      <c r="A2865" s="1">
        <v>2864</v>
      </c>
      <c r="B2865" s="1" t="s">
        <v>2192</v>
      </c>
      <c r="C2865" s="1" t="s">
        <v>1080</v>
      </c>
      <c r="D2865" s="1">
        <v>14.16057</v>
      </c>
      <c r="E2865" s="1">
        <v>-85.071600000000004</v>
      </c>
      <c r="F2865" s="1" t="s">
        <v>3823</v>
      </c>
      <c r="G2865" s="1">
        <v>9</v>
      </c>
      <c r="H2865" s="1" t="s">
        <v>21</v>
      </c>
      <c r="I2865" s="1" t="s">
        <v>22</v>
      </c>
      <c r="J2865" s="1">
        <v>2005</v>
      </c>
      <c r="K2865" s="1" t="s">
        <v>1406</v>
      </c>
      <c r="L2865" s="1" t="s">
        <v>24</v>
      </c>
      <c r="M2865" s="1" t="s">
        <v>3823</v>
      </c>
      <c r="N2865" s="1">
        <v>9</v>
      </c>
      <c r="O2865" s="1" t="s">
        <v>21</v>
      </c>
      <c r="P2865" s="1" t="s">
        <v>25</v>
      </c>
      <c r="Q2865" s="1">
        <v>2016</v>
      </c>
      <c r="R2865" s="1" t="s">
        <v>1826</v>
      </c>
      <c r="S2865" s="1" t="s">
        <v>21</v>
      </c>
      <c r="V2865" s="1" t="s">
        <v>2192</v>
      </c>
      <c r="W2865" s="1">
        <v>14.16057</v>
      </c>
      <c r="X2865" s="1">
        <v>-85.071600000000004</v>
      </c>
    </row>
    <row r="2866" spans="1:24">
      <c r="A2866" s="1">
        <v>2865</v>
      </c>
      <c r="B2866" s="1" t="s">
        <v>2193</v>
      </c>
      <c r="C2866" s="1" t="s">
        <v>1080</v>
      </c>
      <c r="D2866" s="1">
        <v>14.159800000000001</v>
      </c>
      <c r="E2866" s="1">
        <v>-84.008669999999995</v>
      </c>
      <c r="F2866" s="1" t="s">
        <v>3823</v>
      </c>
      <c r="G2866" s="1">
        <v>9</v>
      </c>
      <c r="H2866" s="1" t="s">
        <v>21</v>
      </c>
      <c r="I2866" s="1" t="s">
        <v>22</v>
      </c>
      <c r="J2866" s="1">
        <v>2005</v>
      </c>
      <c r="K2866" s="1" t="s">
        <v>1228</v>
      </c>
      <c r="L2866" s="1" t="s">
        <v>24</v>
      </c>
      <c r="M2866" s="1" t="s">
        <v>3823</v>
      </c>
      <c r="N2866" s="1">
        <v>9</v>
      </c>
      <c r="O2866" s="1" t="s">
        <v>21</v>
      </c>
      <c r="P2866" s="1" t="s">
        <v>25</v>
      </c>
      <c r="Q2866" s="1">
        <v>2016</v>
      </c>
      <c r="R2866" s="1" t="s">
        <v>1446</v>
      </c>
      <c r="S2866" s="1" t="s">
        <v>21</v>
      </c>
      <c r="V2866" s="1" t="s">
        <v>2193</v>
      </c>
      <c r="W2866" s="1">
        <v>14.159800000000001</v>
      </c>
      <c r="X2866" s="1">
        <v>-84.008669999999995</v>
      </c>
    </row>
    <row r="2867" spans="1:24">
      <c r="A2867" s="1">
        <v>2866</v>
      </c>
      <c r="B2867" s="1" t="s">
        <v>2194</v>
      </c>
      <c r="C2867" s="1" t="s">
        <v>1080</v>
      </c>
      <c r="D2867" s="1">
        <v>14.160640000000001</v>
      </c>
      <c r="E2867" s="1">
        <v>-85.326689999999999</v>
      </c>
      <c r="F2867" s="1" t="s">
        <v>3823</v>
      </c>
      <c r="G2867" s="1">
        <v>9</v>
      </c>
      <c r="H2867" s="1" t="s">
        <v>21</v>
      </c>
      <c r="I2867" s="1" t="s">
        <v>22</v>
      </c>
      <c r="J2867" s="1">
        <v>2005</v>
      </c>
      <c r="K2867" s="1" t="s">
        <v>1380</v>
      </c>
      <c r="L2867" s="1" t="s">
        <v>24</v>
      </c>
      <c r="M2867" s="1" t="s">
        <v>3822</v>
      </c>
      <c r="N2867" s="1">
        <v>5</v>
      </c>
      <c r="O2867" s="1" t="s">
        <v>21</v>
      </c>
      <c r="P2867" s="1" t="s">
        <v>25</v>
      </c>
      <c r="Q2867" s="1">
        <v>2016</v>
      </c>
      <c r="R2867" s="1" t="s">
        <v>2195</v>
      </c>
      <c r="S2867" s="1" t="s">
        <v>21</v>
      </c>
      <c r="V2867" s="1" t="s">
        <v>2194</v>
      </c>
      <c r="W2867" s="1">
        <v>14.160640000000001</v>
      </c>
      <c r="X2867" s="1">
        <v>-85.326689999999999</v>
      </c>
    </row>
    <row r="2868" spans="1:24">
      <c r="A2868" s="1">
        <v>2867</v>
      </c>
      <c r="B2868" s="1" t="s">
        <v>2196</v>
      </c>
      <c r="C2868" s="1" t="s">
        <v>1080</v>
      </c>
      <c r="D2868" s="1">
        <v>12.247479999999999</v>
      </c>
      <c r="E2868" s="1">
        <v>-84.647270000000006</v>
      </c>
      <c r="F2868" s="1" t="s">
        <v>3822</v>
      </c>
      <c r="G2868" s="1">
        <v>6</v>
      </c>
      <c r="H2868" s="1" t="s">
        <v>21</v>
      </c>
      <c r="I2868" s="1" t="s">
        <v>22</v>
      </c>
      <c r="J2868" s="1">
        <v>2005</v>
      </c>
      <c r="K2868" s="1" t="s">
        <v>1303</v>
      </c>
      <c r="L2868" s="1" t="s">
        <v>24</v>
      </c>
      <c r="M2868" s="1" t="s">
        <v>3822</v>
      </c>
      <c r="N2868" s="1">
        <v>5</v>
      </c>
      <c r="O2868" s="1" t="s">
        <v>21</v>
      </c>
      <c r="P2868" s="1" t="s">
        <v>25</v>
      </c>
      <c r="Q2868" s="1">
        <v>2016</v>
      </c>
      <c r="R2868" s="1" t="s">
        <v>1232</v>
      </c>
      <c r="S2868" s="1" t="s">
        <v>21</v>
      </c>
      <c r="V2868" s="1" t="s">
        <v>2196</v>
      </c>
      <c r="W2868" s="1">
        <v>12.247479999999999</v>
      </c>
      <c r="X2868" s="1">
        <v>-84.647270000000006</v>
      </c>
    </row>
    <row r="2869" spans="1:24">
      <c r="A2869" s="1">
        <v>2868</v>
      </c>
      <c r="B2869" s="1" t="s">
        <v>2197</v>
      </c>
      <c r="C2869" s="1" t="s">
        <v>1080</v>
      </c>
      <c r="D2869" s="1">
        <v>14.07536</v>
      </c>
      <c r="E2869" s="1">
        <v>-83.457340000000002</v>
      </c>
      <c r="F2869" s="1" t="s">
        <v>3823</v>
      </c>
      <c r="G2869" s="1">
        <v>8</v>
      </c>
      <c r="H2869" s="1" t="s">
        <v>21</v>
      </c>
      <c r="I2869" s="1" t="s">
        <v>22</v>
      </c>
      <c r="J2869" s="1">
        <v>2005</v>
      </c>
      <c r="K2869" s="1" t="s">
        <v>1388</v>
      </c>
      <c r="L2869" s="1" t="s">
        <v>24</v>
      </c>
      <c r="M2869" s="1" t="s">
        <v>3822</v>
      </c>
      <c r="N2869" s="1">
        <v>5</v>
      </c>
      <c r="O2869" s="1" t="s">
        <v>21</v>
      </c>
      <c r="P2869" s="1" t="s">
        <v>25</v>
      </c>
      <c r="Q2869" s="1">
        <v>2016</v>
      </c>
      <c r="R2869" s="1" t="s">
        <v>2198</v>
      </c>
      <c r="S2869" s="1" t="s">
        <v>21</v>
      </c>
      <c r="V2869" s="1" t="s">
        <v>2197</v>
      </c>
      <c r="W2869" s="1">
        <v>14.07536</v>
      </c>
      <c r="X2869" s="1">
        <v>-83.457340000000002</v>
      </c>
    </row>
    <row r="2870" spans="1:24">
      <c r="A2870" s="1">
        <v>2869</v>
      </c>
      <c r="B2870" s="1" t="s">
        <v>2199</v>
      </c>
      <c r="C2870" s="1" t="s">
        <v>1080</v>
      </c>
      <c r="D2870" s="1">
        <v>14.16086</v>
      </c>
      <c r="E2870" s="1">
        <v>-84.263869999999997</v>
      </c>
      <c r="F2870" s="1" t="s">
        <v>3823</v>
      </c>
      <c r="G2870" s="1">
        <v>9</v>
      </c>
      <c r="H2870" s="1" t="s">
        <v>21</v>
      </c>
      <c r="I2870" s="1" t="s">
        <v>22</v>
      </c>
      <c r="J2870" s="1">
        <v>2005</v>
      </c>
      <c r="K2870" s="1" t="s">
        <v>1228</v>
      </c>
      <c r="L2870" s="1" t="s">
        <v>24</v>
      </c>
      <c r="M2870" s="1" t="s">
        <v>3823</v>
      </c>
      <c r="N2870" s="1">
        <v>8</v>
      </c>
      <c r="O2870" s="1" t="s">
        <v>21</v>
      </c>
      <c r="P2870" s="1" t="s">
        <v>25</v>
      </c>
      <c r="Q2870" s="1">
        <v>2016</v>
      </c>
      <c r="R2870" s="1" t="s">
        <v>1490</v>
      </c>
      <c r="S2870" s="1" t="s">
        <v>21</v>
      </c>
      <c r="V2870" s="1" t="s">
        <v>2199</v>
      </c>
      <c r="W2870" s="1">
        <v>14.16086</v>
      </c>
      <c r="X2870" s="1">
        <v>-84.263869999999997</v>
      </c>
    </row>
    <row r="2871" spans="1:24">
      <c r="A2871" s="1">
        <v>2870</v>
      </c>
      <c r="B2871" s="1" t="s">
        <v>2200</v>
      </c>
      <c r="C2871" s="1" t="s">
        <v>1080</v>
      </c>
      <c r="D2871" s="1">
        <v>14.15995</v>
      </c>
      <c r="E2871" s="1">
        <v>-84.348770000000002</v>
      </c>
      <c r="F2871" s="1" t="s">
        <v>3823</v>
      </c>
      <c r="G2871" s="1">
        <v>9</v>
      </c>
      <c r="H2871" s="1" t="s">
        <v>21</v>
      </c>
      <c r="I2871" s="1" t="s">
        <v>22</v>
      </c>
      <c r="J2871" s="1">
        <v>2005</v>
      </c>
      <c r="K2871" s="1" t="s">
        <v>2156</v>
      </c>
      <c r="L2871" s="1" t="s">
        <v>24</v>
      </c>
      <c r="M2871" s="1" t="s">
        <v>3822</v>
      </c>
      <c r="N2871" s="1">
        <v>6</v>
      </c>
      <c r="O2871" s="1" t="s">
        <v>21</v>
      </c>
      <c r="P2871" s="1" t="s">
        <v>25</v>
      </c>
      <c r="Q2871" s="1">
        <v>2016</v>
      </c>
      <c r="R2871" s="1" t="s">
        <v>1802</v>
      </c>
      <c r="S2871" s="1" t="s">
        <v>21</v>
      </c>
      <c r="V2871" s="1" t="s">
        <v>2200</v>
      </c>
      <c r="W2871" s="1">
        <v>14.15995</v>
      </c>
      <c r="X2871" s="1">
        <v>-84.348770000000002</v>
      </c>
    </row>
    <row r="2872" spans="1:24">
      <c r="A2872" s="1">
        <v>2871</v>
      </c>
      <c r="B2872" s="1" t="s">
        <v>2201</v>
      </c>
      <c r="C2872" s="1" t="s">
        <v>1080</v>
      </c>
      <c r="D2872" s="1">
        <v>14.075390000000001</v>
      </c>
      <c r="E2872" s="1">
        <v>-83.712329999999994</v>
      </c>
      <c r="F2872" s="1" t="s">
        <v>3822</v>
      </c>
      <c r="G2872" s="1">
        <v>6</v>
      </c>
      <c r="H2872" s="1" t="s">
        <v>21</v>
      </c>
      <c r="I2872" s="1" t="s">
        <v>22</v>
      </c>
      <c r="J2872" s="1">
        <v>2008</v>
      </c>
      <c r="K2872" s="1" t="s">
        <v>1388</v>
      </c>
      <c r="L2872" s="1" t="s">
        <v>24</v>
      </c>
      <c r="M2872" s="1" t="s">
        <v>3823</v>
      </c>
      <c r="N2872" s="1">
        <v>7</v>
      </c>
      <c r="O2872" s="1" t="s">
        <v>21</v>
      </c>
      <c r="P2872" s="1" t="s">
        <v>25</v>
      </c>
      <c r="Q2872" s="1">
        <v>2016</v>
      </c>
      <c r="R2872" s="1" t="s">
        <v>1502</v>
      </c>
      <c r="S2872" s="1" t="s">
        <v>21</v>
      </c>
      <c r="V2872" s="1" t="s">
        <v>2201</v>
      </c>
      <c r="W2872" s="1">
        <v>14.075390000000001</v>
      </c>
      <c r="X2872" s="1">
        <v>-83.712329999999994</v>
      </c>
    </row>
    <row r="2873" spans="1:24">
      <c r="A2873" s="1">
        <v>2872</v>
      </c>
      <c r="B2873" s="1" t="s">
        <v>2202</v>
      </c>
      <c r="C2873" s="1" t="s">
        <v>1080</v>
      </c>
      <c r="D2873" s="1">
        <v>14.160880000000001</v>
      </c>
      <c r="E2873" s="1">
        <v>-84.603999999999999</v>
      </c>
      <c r="F2873" s="1" t="s">
        <v>3822</v>
      </c>
      <c r="G2873" s="1">
        <v>6</v>
      </c>
      <c r="H2873" s="1" t="s">
        <v>21</v>
      </c>
      <c r="I2873" s="1" t="s">
        <v>22</v>
      </c>
      <c r="J2873" s="1">
        <v>2005</v>
      </c>
      <c r="K2873" s="1" t="s">
        <v>1380</v>
      </c>
      <c r="L2873" s="1" t="s">
        <v>24</v>
      </c>
      <c r="M2873" s="1" t="s">
        <v>3822</v>
      </c>
      <c r="N2873" s="1">
        <v>6</v>
      </c>
      <c r="O2873" s="1" t="s">
        <v>21</v>
      </c>
      <c r="P2873" s="1" t="s">
        <v>1084</v>
      </c>
      <c r="Q2873" s="1">
        <v>2017</v>
      </c>
      <c r="S2873" s="1" t="s">
        <v>21</v>
      </c>
      <c r="V2873" s="1" t="s">
        <v>2202</v>
      </c>
      <c r="W2873" s="1">
        <v>14.160880000000001</v>
      </c>
      <c r="X2873" s="1">
        <v>-84.603999999999999</v>
      </c>
    </row>
    <row r="2874" spans="1:24">
      <c r="A2874" s="1">
        <v>2873</v>
      </c>
      <c r="B2874" s="1" t="s">
        <v>2203</v>
      </c>
      <c r="C2874" s="1" t="s">
        <v>1080</v>
      </c>
      <c r="D2874" s="1">
        <v>14.07545</v>
      </c>
      <c r="E2874" s="1">
        <v>-83.967320000000001</v>
      </c>
      <c r="F2874" s="1" t="s">
        <v>3822</v>
      </c>
      <c r="G2874" s="1">
        <v>3</v>
      </c>
      <c r="H2874" s="1" t="s">
        <v>21</v>
      </c>
      <c r="I2874" s="1" t="s">
        <v>22</v>
      </c>
      <c r="J2874" s="1">
        <v>2005</v>
      </c>
      <c r="K2874" s="1" t="s">
        <v>1358</v>
      </c>
      <c r="L2874" s="1" t="s">
        <v>24</v>
      </c>
      <c r="M2874" s="1" t="s">
        <v>3822</v>
      </c>
      <c r="N2874" s="1">
        <v>5</v>
      </c>
      <c r="O2874" s="1" t="s">
        <v>21</v>
      </c>
      <c r="P2874" s="1" t="s">
        <v>25</v>
      </c>
      <c r="Q2874" s="1">
        <v>2016</v>
      </c>
      <c r="R2874" s="1" t="s">
        <v>1508</v>
      </c>
      <c r="S2874" s="1" t="s">
        <v>21</v>
      </c>
      <c r="V2874" s="1" t="s">
        <v>2203</v>
      </c>
      <c r="W2874" s="1">
        <v>14.07545</v>
      </c>
      <c r="X2874" s="1">
        <v>-83.967320000000001</v>
      </c>
    </row>
    <row r="2875" spans="1:24">
      <c r="A2875" s="1">
        <v>2874</v>
      </c>
      <c r="B2875" s="1" t="s">
        <v>2204</v>
      </c>
      <c r="C2875" s="1" t="s">
        <v>1080</v>
      </c>
      <c r="D2875" s="1">
        <v>14.160159999999999</v>
      </c>
      <c r="E2875" s="1">
        <v>-84.858940000000004</v>
      </c>
      <c r="F2875" s="1" t="s">
        <v>3822</v>
      </c>
      <c r="G2875" s="1">
        <v>6</v>
      </c>
      <c r="H2875" s="1" t="s">
        <v>21</v>
      </c>
      <c r="I2875" s="1" t="s">
        <v>22</v>
      </c>
      <c r="J2875" s="1">
        <v>2005</v>
      </c>
      <c r="K2875" s="1" t="s">
        <v>2156</v>
      </c>
      <c r="L2875" s="1" t="s">
        <v>24</v>
      </c>
      <c r="M2875" s="1" t="s">
        <v>3822</v>
      </c>
      <c r="N2875" s="1">
        <v>6</v>
      </c>
      <c r="O2875" s="1" t="s">
        <v>21</v>
      </c>
      <c r="P2875" s="1" t="s">
        <v>25</v>
      </c>
      <c r="Q2875" s="1">
        <v>2016</v>
      </c>
      <c r="R2875" s="1" t="s">
        <v>2205</v>
      </c>
      <c r="S2875" s="1" t="s">
        <v>21</v>
      </c>
      <c r="V2875" s="1" t="s">
        <v>2204</v>
      </c>
      <c r="W2875" s="1">
        <v>14.160159999999999</v>
      </c>
      <c r="X2875" s="1">
        <v>-84.858940000000004</v>
      </c>
    </row>
    <row r="2876" spans="1:24">
      <c r="A2876" s="1">
        <v>2875</v>
      </c>
      <c r="B2876" s="1" t="s">
        <v>2206</v>
      </c>
      <c r="C2876" s="1" t="s">
        <v>1080</v>
      </c>
      <c r="D2876" s="1">
        <v>14.075480000000001</v>
      </c>
      <c r="E2876" s="1">
        <v>-84.222319999999996</v>
      </c>
      <c r="F2876" s="1" t="s">
        <v>3823</v>
      </c>
      <c r="G2876" s="1">
        <v>7</v>
      </c>
      <c r="H2876" s="1" t="s">
        <v>21</v>
      </c>
      <c r="I2876" s="1" t="s">
        <v>22</v>
      </c>
      <c r="J2876" s="1">
        <v>2005</v>
      </c>
      <c r="K2876" s="1" t="s">
        <v>1358</v>
      </c>
      <c r="L2876" s="1" t="s">
        <v>24</v>
      </c>
      <c r="M2876" s="1" t="s">
        <v>3823</v>
      </c>
      <c r="N2876" s="1">
        <v>7</v>
      </c>
      <c r="O2876" s="1" t="s">
        <v>21</v>
      </c>
      <c r="P2876" s="1" t="s">
        <v>25</v>
      </c>
      <c r="Q2876" s="1">
        <v>2016</v>
      </c>
      <c r="R2876" s="1" t="s">
        <v>1512</v>
      </c>
      <c r="S2876" s="1" t="s">
        <v>21</v>
      </c>
      <c r="V2876" s="1" t="s">
        <v>2206</v>
      </c>
      <c r="W2876" s="1">
        <v>14.075480000000001</v>
      </c>
      <c r="X2876" s="1">
        <v>-84.222319999999996</v>
      </c>
    </row>
    <row r="2877" spans="1:24">
      <c r="A2877" s="1">
        <v>2876</v>
      </c>
      <c r="B2877" s="1" t="s">
        <v>2207</v>
      </c>
      <c r="C2877" s="1" t="s">
        <v>1080</v>
      </c>
      <c r="D2877" s="1">
        <v>14.075480000000001</v>
      </c>
      <c r="E2877" s="1">
        <v>-84.222319999999996</v>
      </c>
      <c r="F2877" s="1" t="s">
        <v>3823</v>
      </c>
      <c r="G2877" s="1">
        <v>9</v>
      </c>
      <c r="H2877" s="1" t="s">
        <v>21</v>
      </c>
      <c r="I2877" s="1" t="s">
        <v>22</v>
      </c>
      <c r="J2877" s="1">
        <v>2005</v>
      </c>
      <c r="K2877" s="1" t="s">
        <v>1358</v>
      </c>
      <c r="L2877" s="1" t="s">
        <v>24</v>
      </c>
      <c r="M2877" s="1" t="s">
        <v>3822</v>
      </c>
      <c r="N2877" s="1">
        <v>6</v>
      </c>
      <c r="O2877" s="1" t="s">
        <v>21</v>
      </c>
      <c r="P2877" s="1" t="s">
        <v>25</v>
      </c>
      <c r="Q2877" s="1">
        <v>2016</v>
      </c>
      <c r="R2877" s="1" t="s">
        <v>1480</v>
      </c>
      <c r="S2877" s="1" t="s">
        <v>21</v>
      </c>
      <c r="V2877" s="1" t="s">
        <v>2207</v>
      </c>
      <c r="W2877" s="1">
        <v>14.160909999999999</v>
      </c>
      <c r="X2877" s="1">
        <v>-85.114199999999997</v>
      </c>
    </row>
    <row r="2878" spans="1:24">
      <c r="A2878" s="1">
        <v>2877</v>
      </c>
      <c r="B2878" s="1" t="s">
        <v>2208</v>
      </c>
      <c r="C2878" s="1" t="s">
        <v>1080</v>
      </c>
      <c r="D2878" s="1">
        <v>14.07554</v>
      </c>
      <c r="E2878" s="1">
        <v>-84.477320000000006</v>
      </c>
      <c r="F2878" s="1" t="s">
        <v>3823</v>
      </c>
      <c r="G2878" s="1">
        <v>7</v>
      </c>
      <c r="H2878" s="1" t="s">
        <v>21</v>
      </c>
      <c r="I2878" s="1" t="s">
        <v>22</v>
      </c>
      <c r="J2878" s="1">
        <v>2005</v>
      </c>
      <c r="K2878" s="1" t="s">
        <v>1358</v>
      </c>
      <c r="L2878" s="1" t="s">
        <v>24</v>
      </c>
      <c r="M2878" s="1" t="s">
        <v>3823</v>
      </c>
      <c r="N2878" s="1">
        <v>7</v>
      </c>
      <c r="O2878" s="1" t="s">
        <v>21</v>
      </c>
      <c r="P2878" s="1" t="s">
        <v>25</v>
      </c>
      <c r="Q2878" s="1">
        <v>2016</v>
      </c>
      <c r="R2878" s="1" t="s">
        <v>1527</v>
      </c>
      <c r="S2878" s="1" t="s">
        <v>21</v>
      </c>
      <c r="V2878" s="1" t="s">
        <v>2208</v>
      </c>
      <c r="W2878" s="1">
        <v>14.07554</v>
      </c>
      <c r="X2878" s="1">
        <v>-84.477320000000006</v>
      </c>
    </row>
    <row r="2879" spans="1:24">
      <c r="A2879" s="1">
        <v>2878</v>
      </c>
      <c r="B2879" s="1" t="s">
        <v>2209</v>
      </c>
      <c r="C2879" s="1" t="s">
        <v>1080</v>
      </c>
      <c r="D2879" s="1">
        <v>14.075570000000001</v>
      </c>
      <c r="E2879" s="1">
        <v>-84.647319999999993</v>
      </c>
      <c r="F2879" s="1" t="s">
        <v>3823</v>
      </c>
      <c r="G2879" s="1">
        <v>8</v>
      </c>
      <c r="H2879" s="1" t="s">
        <v>21</v>
      </c>
      <c r="I2879" s="1" t="s">
        <v>22</v>
      </c>
      <c r="J2879" s="1">
        <v>2005</v>
      </c>
      <c r="K2879" s="1" t="s">
        <v>1358</v>
      </c>
      <c r="L2879" s="1" t="s">
        <v>24</v>
      </c>
      <c r="M2879" s="1" t="s">
        <v>3823</v>
      </c>
      <c r="N2879" s="1">
        <v>8</v>
      </c>
      <c r="O2879" s="1" t="s">
        <v>21</v>
      </c>
      <c r="P2879" s="1" t="s">
        <v>25</v>
      </c>
      <c r="Q2879" s="1">
        <v>2016</v>
      </c>
      <c r="R2879" s="1" t="s">
        <v>1515</v>
      </c>
      <c r="S2879" s="1" t="s">
        <v>21</v>
      </c>
      <c r="V2879" s="1" t="s">
        <v>2209</v>
      </c>
      <c r="W2879" s="1">
        <v>14.075570000000001</v>
      </c>
      <c r="X2879" s="1">
        <v>-84.647319999999993</v>
      </c>
    </row>
    <row r="2880" spans="1:24">
      <c r="A2880" s="1">
        <v>2879</v>
      </c>
      <c r="B2880" s="1" t="s">
        <v>2210</v>
      </c>
      <c r="C2880" s="1" t="s">
        <v>1080</v>
      </c>
      <c r="D2880" s="1">
        <v>14.160360000000001</v>
      </c>
      <c r="E2880" s="1">
        <v>-85.369119999999995</v>
      </c>
      <c r="F2880" s="1" t="s">
        <v>3823</v>
      </c>
      <c r="G2880" s="1">
        <v>9</v>
      </c>
      <c r="H2880" s="1" t="s">
        <v>21</v>
      </c>
      <c r="I2880" s="1" t="s">
        <v>22</v>
      </c>
      <c r="J2880" s="1">
        <v>2005</v>
      </c>
      <c r="K2880" s="1" t="s">
        <v>1358</v>
      </c>
      <c r="L2880" s="1" t="s">
        <v>24</v>
      </c>
      <c r="M2880" s="1" t="s">
        <v>3823</v>
      </c>
      <c r="N2880" s="1">
        <v>9</v>
      </c>
      <c r="O2880" s="1" t="s">
        <v>21</v>
      </c>
      <c r="P2880" s="1" t="s">
        <v>25</v>
      </c>
      <c r="Q2880" s="1">
        <v>2016</v>
      </c>
      <c r="R2880" s="1" t="s">
        <v>2195</v>
      </c>
      <c r="S2880" s="1" t="s">
        <v>21</v>
      </c>
      <c r="V2880" s="1" t="s">
        <v>2210</v>
      </c>
      <c r="W2880" s="1">
        <v>14.160360000000001</v>
      </c>
      <c r="X2880" s="1">
        <v>-85.369119999999995</v>
      </c>
    </row>
    <row r="2881" spans="1:24">
      <c r="A2881" s="1">
        <v>2880</v>
      </c>
      <c r="B2881" s="1" t="s">
        <v>2211</v>
      </c>
      <c r="C2881" s="1" t="s">
        <v>1080</v>
      </c>
      <c r="D2881" s="1">
        <v>14.07474</v>
      </c>
      <c r="E2881" s="1">
        <v>-83.499809999999997</v>
      </c>
      <c r="F2881" s="1" t="s">
        <v>3823</v>
      </c>
      <c r="G2881" s="1">
        <v>8</v>
      </c>
      <c r="H2881" s="1" t="s">
        <v>21</v>
      </c>
      <c r="I2881" s="1" t="s">
        <v>22</v>
      </c>
      <c r="J2881" s="1">
        <v>2008</v>
      </c>
      <c r="K2881" s="1" t="s">
        <v>1388</v>
      </c>
      <c r="L2881" s="1" t="s">
        <v>24</v>
      </c>
      <c r="M2881" s="1" t="s">
        <v>3823</v>
      </c>
      <c r="N2881" s="1">
        <v>7</v>
      </c>
      <c r="O2881" s="1" t="s">
        <v>21</v>
      </c>
      <c r="P2881" s="1" t="s">
        <v>25</v>
      </c>
      <c r="Q2881" s="1">
        <v>2016</v>
      </c>
      <c r="R2881" s="1" t="s">
        <v>1362</v>
      </c>
      <c r="S2881" s="1" t="s">
        <v>21</v>
      </c>
      <c r="V2881" s="1" t="s">
        <v>2211</v>
      </c>
      <c r="W2881" s="1">
        <v>14.07474</v>
      </c>
      <c r="X2881" s="1">
        <v>-83.499809999999997</v>
      </c>
    </row>
    <row r="2882" spans="1:24">
      <c r="A2882" s="1">
        <v>2881</v>
      </c>
      <c r="B2882" s="1" t="s">
        <v>2212</v>
      </c>
      <c r="C2882" s="1" t="s">
        <v>1080</v>
      </c>
      <c r="D2882" s="1">
        <v>14.0756</v>
      </c>
      <c r="E2882" s="1">
        <v>-84.902320000000003</v>
      </c>
      <c r="F2882" s="1" t="s">
        <v>3823</v>
      </c>
      <c r="G2882" s="1">
        <v>8</v>
      </c>
      <c r="H2882" s="1" t="s">
        <v>21</v>
      </c>
      <c r="I2882" s="1" t="s">
        <v>22</v>
      </c>
      <c r="J2882" s="1">
        <v>2005</v>
      </c>
      <c r="K2882" s="1" t="s">
        <v>1358</v>
      </c>
      <c r="L2882" s="1" t="s">
        <v>24</v>
      </c>
      <c r="M2882" s="1" t="s">
        <v>3823</v>
      </c>
      <c r="N2882" s="1">
        <v>7</v>
      </c>
      <c r="O2882" s="1" t="s">
        <v>21</v>
      </c>
      <c r="P2882" s="1" t="s">
        <v>25</v>
      </c>
      <c r="Q2882" s="1">
        <v>2016</v>
      </c>
      <c r="R2882" s="1" t="s">
        <v>1517</v>
      </c>
      <c r="S2882" s="1" t="s">
        <v>21</v>
      </c>
      <c r="V2882" s="1" t="s">
        <v>2212</v>
      </c>
      <c r="W2882" s="1">
        <v>14.0756</v>
      </c>
      <c r="X2882" s="1">
        <v>-84.902320000000003</v>
      </c>
    </row>
    <row r="2883" spans="1:24">
      <c r="A2883" s="1">
        <v>2882</v>
      </c>
      <c r="B2883" s="1" t="s">
        <v>2213</v>
      </c>
      <c r="C2883" s="1" t="s">
        <v>1080</v>
      </c>
      <c r="D2883" s="1">
        <v>12.162050000000001</v>
      </c>
      <c r="E2883" s="1">
        <v>-83.796170000000004</v>
      </c>
      <c r="F2883" s="1" t="s">
        <v>3823</v>
      </c>
      <c r="G2883" s="1">
        <v>9</v>
      </c>
      <c r="H2883" s="1" t="s">
        <v>21</v>
      </c>
      <c r="I2883" s="1" t="s">
        <v>22</v>
      </c>
      <c r="J2883" s="1">
        <v>2005</v>
      </c>
      <c r="K2883" s="1" t="s">
        <v>1199</v>
      </c>
      <c r="L2883" s="1" t="s">
        <v>24</v>
      </c>
      <c r="M2883" s="1" t="s">
        <v>3823</v>
      </c>
      <c r="N2883" s="1">
        <v>8</v>
      </c>
      <c r="O2883" s="1" t="s">
        <v>21</v>
      </c>
      <c r="P2883" s="1" t="s">
        <v>25</v>
      </c>
      <c r="Q2883" s="1">
        <v>2016</v>
      </c>
      <c r="R2883" s="1" t="s">
        <v>1200</v>
      </c>
      <c r="S2883" s="1" t="s">
        <v>21</v>
      </c>
      <c r="V2883" s="1" t="s">
        <v>2213</v>
      </c>
      <c r="W2883" s="1">
        <v>12.162050000000001</v>
      </c>
      <c r="X2883" s="1">
        <v>-83.796170000000004</v>
      </c>
    </row>
    <row r="2884" spans="1:24">
      <c r="A2884" s="1">
        <v>2883</v>
      </c>
      <c r="B2884" s="1" t="s">
        <v>2214</v>
      </c>
      <c r="C2884" s="1" t="s">
        <v>1080</v>
      </c>
      <c r="D2884" s="1">
        <v>14.07596</v>
      </c>
      <c r="E2884" s="1">
        <v>-83.754869999999997</v>
      </c>
      <c r="F2884" s="1" t="s">
        <v>3823</v>
      </c>
      <c r="G2884" s="1">
        <v>8</v>
      </c>
      <c r="H2884" s="1" t="s">
        <v>21</v>
      </c>
      <c r="I2884" s="1" t="s">
        <v>22</v>
      </c>
      <c r="J2884" s="1">
        <v>2005</v>
      </c>
      <c r="K2884" s="1" t="s">
        <v>1228</v>
      </c>
      <c r="L2884" s="1" t="s">
        <v>24</v>
      </c>
      <c r="M2884" s="1" t="s">
        <v>3822</v>
      </c>
      <c r="N2884" s="1">
        <v>6</v>
      </c>
      <c r="O2884" s="1" t="s">
        <v>21</v>
      </c>
      <c r="P2884" s="1" t="s">
        <v>25</v>
      </c>
      <c r="Q2884" s="1">
        <v>2016</v>
      </c>
      <c r="R2884" s="1" t="s">
        <v>1517</v>
      </c>
      <c r="S2884" s="1" t="s">
        <v>21</v>
      </c>
      <c r="V2884" s="1" t="s">
        <v>2214</v>
      </c>
      <c r="W2884" s="1">
        <v>14.07596</v>
      </c>
      <c r="X2884" s="1">
        <v>-83.754869999999997</v>
      </c>
    </row>
    <row r="2885" spans="1:24">
      <c r="A2885" s="1">
        <v>2884</v>
      </c>
      <c r="B2885" s="1" t="s">
        <v>2215</v>
      </c>
      <c r="C2885" s="1" t="s">
        <v>1080</v>
      </c>
      <c r="D2885" s="1">
        <v>14.075659999999999</v>
      </c>
      <c r="E2885" s="1">
        <v>-85.157309999999995</v>
      </c>
      <c r="F2885" s="1" t="s">
        <v>3823</v>
      </c>
      <c r="G2885" s="1">
        <v>7</v>
      </c>
      <c r="H2885" s="1" t="s">
        <v>21</v>
      </c>
      <c r="I2885" s="1" t="s">
        <v>22</v>
      </c>
      <c r="J2885" s="1">
        <v>2005</v>
      </c>
      <c r="K2885" s="1" t="s">
        <v>1228</v>
      </c>
      <c r="L2885" s="1" t="s">
        <v>24</v>
      </c>
      <c r="M2885" s="1" t="s">
        <v>3823</v>
      </c>
      <c r="N2885" s="1">
        <v>7</v>
      </c>
      <c r="O2885" s="1" t="s">
        <v>21</v>
      </c>
      <c r="P2885" s="1" t="s">
        <v>25</v>
      </c>
      <c r="Q2885" s="1">
        <v>2016</v>
      </c>
      <c r="R2885" s="1" t="s">
        <v>1519</v>
      </c>
      <c r="S2885" s="1" t="s">
        <v>21</v>
      </c>
      <c r="V2885" s="1" t="s">
        <v>2215</v>
      </c>
      <c r="W2885" s="1">
        <v>14.075659999999999</v>
      </c>
      <c r="X2885" s="1">
        <v>-85.157309999999995</v>
      </c>
    </row>
    <row r="2886" spans="1:24">
      <c r="A2886" s="1">
        <v>2885</v>
      </c>
      <c r="B2886" s="1" t="s">
        <v>2216</v>
      </c>
      <c r="C2886" s="1" t="s">
        <v>1080</v>
      </c>
      <c r="D2886" s="1">
        <v>14.07569</v>
      </c>
      <c r="E2886" s="1">
        <v>-85.327309999999997</v>
      </c>
      <c r="F2886" s="1" t="s">
        <v>3823</v>
      </c>
      <c r="G2886" s="1">
        <v>9</v>
      </c>
      <c r="H2886" s="1" t="s">
        <v>21</v>
      </c>
      <c r="I2886" s="1" t="s">
        <v>22</v>
      </c>
      <c r="J2886" s="1">
        <v>2005</v>
      </c>
      <c r="K2886" s="1" t="s">
        <v>1228</v>
      </c>
      <c r="L2886" s="1" t="s">
        <v>24</v>
      </c>
      <c r="M2886" s="1" t="s">
        <v>3823</v>
      </c>
      <c r="N2886" s="1">
        <v>9</v>
      </c>
      <c r="O2886" s="1" t="s">
        <v>21</v>
      </c>
      <c r="P2886" s="1" t="s">
        <v>25</v>
      </c>
      <c r="Q2886" s="1">
        <v>2016</v>
      </c>
      <c r="R2886" s="1" t="s">
        <v>1521</v>
      </c>
      <c r="S2886" s="1" t="s">
        <v>21</v>
      </c>
      <c r="V2886" s="1" t="s">
        <v>2216</v>
      </c>
      <c r="W2886" s="1">
        <v>14.07569</v>
      </c>
      <c r="X2886" s="1">
        <v>-85.327309999999997</v>
      </c>
    </row>
    <row r="2887" spans="1:24">
      <c r="A2887" s="1">
        <v>2886</v>
      </c>
      <c r="B2887" s="1" t="s">
        <v>2217</v>
      </c>
      <c r="C2887" s="1" t="s">
        <v>1080</v>
      </c>
      <c r="D2887" s="1">
        <v>14.074920000000001</v>
      </c>
      <c r="E2887" s="1">
        <v>-84.009770000000003</v>
      </c>
      <c r="F2887" s="1" t="s">
        <v>3822</v>
      </c>
      <c r="G2887" s="1">
        <v>5</v>
      </c>
      <c r="H2887" s="1" t="s">
        <v>21</v>
      </c>
      <c r="I2887" s="1" t="s">
        <v>22</v>
      </c>
      <c r="J2887" s="1">
        <v>2005</v>
      </c>
      <c r="K2887" s="1" t="s">
        <v>1388</v>
      </c>
      <c r="L2887" s="1" t="s">
        <v>24</v>
      </c>
      <c r="M2887" s="1" t="s">
        <v>3822</v>
      </c>
      <c r="N2887" s="1">
        <v>3</v>
      </c>
      <c r="O2887" s="1" t="s">
        <v>21</v>
      </c>
      <c r="P2887" s="1" t="s">
        <v>25</v>
      </c>
      <c r="Q2887" s="1">
        <v>2016</v>
      </c>
      <c r="R2887" s="1" t="s">
        <v>1508</v>
      </c>
      <c r="S2887" s="1" t="s">
        <v>21</v>
      </c>
      <c r="V2887" s="1" t="s">
        <v>2217</v>
      </c>
      <c r="W2887" s="1">
        <v>14.074920000000001</v>
      </c>
      <c r="X2887" s="1">
        <v>-84.009770000000003</v>
      </c>
    </row>
    <row r="2888" spans="1:24">
      <c r="A2888" s="1">
        <v>2887</v>
      </c>
      <c r="B2888" s="1" t="s">
        <v>2218</v>
      </c>
      <c r="C2888" s="1" t="s">
        <v>1080</v>
      </c>
      <c r="D2888" s="1">
        <v>13.99025</v>
      </c>
      <c r="E2888" s="1">
        <v>-83.626130000000003</v>
      </c>
      <c r="F2888" s="1" t="s">
        <v>3822</v>
      </c>
      <c r="G2888" s="1">
        <v>6</v>
      </c>
      <c r="H2888" s="1" t="s">
        <v>21</v>
      </c>
      <c r="I2888" s="1" t="s">
        <v>22</v>
      </c>
      <c r="J2888" s="1">
        <v>2004</v>
      </c>
      <c r="K2888" s="1" t="s">
        <v>1406</v>
      </c>
      <c r="L2888" s="1" t="s">
        <v>24</v>
      </c>
      <c r="M2888" s="1" t="s">
        <v>3822</v>
      </c>
      <c r="N2888" s="1">
        <v>6</v>
      </c>
      <c r="O2888" s="1" t="s">
        <v>21</v>
      </c>
      <c r="P2888" s="1" t="s">
        <v>25</v>
      </c>
      <c r="Q2888" s="1">
        <v>2016</v>
      </c>
      <c r="R2888" s="1" t="s">
        <v>1362</v>
      </c>
      <c r="S2888" s="1" t="s">
        <v>21</v>
      </c>
      <c r="V2888" s="1" t="s">
        <v>2218</v>
      </c>
      <c r="W2888" s="1">
        <v>13.99025</v>
      </c>
      <c r="X2888" s="1">
        <v>-83.626130000000003</v>
      </c>
    </row>
    <row r="2889" spans="1:24">
      <c r="A2889" s="1">
        <v>2888</v>
      </c>
      <c r="B2889" s="1" t="s">
        <v>2219</v>
      </c>
      <c r="C2889" s="1" t="s">
        <v>1080</v>
      </c>
      <c r="D2889" s="1">
        <v>14.07596</v>
      </c>
      <c r="E2889" s="1">
        <v>-84.264880000000005</v>
      </c>
      <c r="F2889" s="1" t="s">
        <v>3823</v>
      </c>
      <c r="G2889" s="1">
        <v>9</v>
      </c>
      <c r="H2889" s="1" t="s">
        <v>21</v>
      </c>
      <c r="I2889" s="1" t="s">
        <v>22</v>
      </c>
      <c r="J2889" s="1">
        <v>2005</v>
      </c>
      <c r="K2889" s="1" t="s">
        <v>1358</v>
      </c>
      <c r="L2889" s="1" t="s">
        <v>24</v>
      </c>
      <c r="M2889" s="1" t="s">
        <v>3823</v>
      </c>
      <c r="N2889" s="1">
        <v>9</v>
      </c>
      <c r="O2889" s="1" t="s">
        <v>21</v>
      </c>
      <c r="P2889" s="1" t="s">
        <v>25</v>
      </c>
      <c r="Q2889" s="1">
        <v>2016</v>
      </c>
      <c r="R2889" s="1" t="s">
        <v>1845</v>
      </c>
      <c r="S2889" s="1" t="s">
        <v>21</v>
      </c>
      <c r="V2889" s="1" t="s">
        <v>2219</v>
      </c>
      <c r="W2889" s="1">
        <v>14.07596</v>
      </c>
      <c r="X2889" s="1">
        <v>-84.264880000000005</v>
      </c>
    </row>
    <row r="2890" spans="1:24">
      <c r="A2890" s="1">
        <v>2889</v>
      </c>
      <c r="B2890" s="1" t="s">
        <v>2220</v>
      </c>
      <c r="C2890" s="1" t="s">
        <v>1080</v>
      </c>
      <c r="D2890" s="1">
        <v>13.9903</v>
      </c>
      <c r="E2890" s="1">
        <v>-83.881219999999999</v>
      </c>
      <c r="F2890" s="1" t="s">
        <v>3823</v>
      </c>
      <c r="G2890" s="1">
        <v>9</v>
      </c>
      <c r="H2890" s="1" t="s">
        <v>21</v>
      </c>
      <c r="I2890" s="1" t="s">
        <v>22</v>
      </c>
      <c r="J2890" s="1">
        <v>2004</v>
      </c>
      <c r="K2890" s="1" t="s">
        <v>1214</v>
      </c>
      <c r="L2890" s="1" t="s">
        <v>24</v>
      </c>
      <c r="M2890" s="1" t="s">
        <v>3823</v>
      </c>
      <c r="N2890" s="1">
        <v>9</v>
      </c>
      <c r="O2890" s="1" t="s">
        <v>21</v>
      </c>
      <c r="P2890" s="1" t="s">
        <v>25</v>
      </c>
      <c r="Q2890" s="1">
        <v>2016</v>
      </c>
      <c r="R2890" s="1" t="s">
        <v>2221</v>
      </c>
      <c r="S2890" s="1" t="s">
        <v>21</v>
      </c>
      <c r="V2890" s="1" t="s">
        <v>2220</v>
      </c>
      <c r="W2890" s="1">
        <v>13.9903</v>
      </c>
      <c r="X2890" s="1">
        <v>-83.881219999999999</v>
      </c>
    </row>
    <row r="2891" spans="1:24">
      <c r="A2891" s="1">
        <v>2890</v>
      </c>
      <c r="B2891" s="1" t="s">
        <v>2222</v>
      </c>
      <c r="C2891" s="1" t="s">
        <v>1080</v>
      </c>
      <c r="D2891" s="1">
        <v>14.075100000000001</v>
      </c>
      <c r="E2891" s="1">
        <v>-84.519750000000002</v>
      </c>
      <c r="F2891" s="1" t="s">
        <v>3823</v>
      </c>
      <c r="G2891" s="1">
        <v>9</v>
      </c>
      <c r="H2891" s="1" t="s">
        <v>21</v>
      </c>
      <c r="I2891" s="1" t="s">
        <v>22</v>
      </c>
      <c r="J2891" s="1">
        <v>2005</v>
      </c>
      <c r="K2891" s="1" t="s">
        <v>1358</v>
      </c>
      <c r="L2891" s="1" t="s">
        <v>24</v>
      </c>
      <c r="M2891" s="1" t="s">
        <v>3823</v>
      </c>
      <c r="N2891" s="1">
        <v>9</v>
      </c>
      <c r="O2891" s="1" t="s">
        <v>24</v>
      </c>
      <c r="P2891" s="1" t="s">
        <v>25</v>
      </c>
      <c r="Q2891" s="1">
        <v>2016</v>
      </c>
      <c r="R2891" s="1" t="s">
        <v>1527</v>
      </c>
      <c r="S2891" s="1" t="s">
        <v>21</v>
      </c>
      <c r="V2891" s="1" t="s">
        <v>2222</v>
      </c>
      <c r="W2891" s="1">
        <v>14.075100000000001</v>
      </c>
      <c r="X2891" s="1">
        <v>-84.519750000000002</v>
      </c>
    </row>
    <row r="2892" spans="1:24">
      <c r="A2892" s="1">
        <v>2891</v>
      </c>
      <c r="B2892" s="1" t="s">
        <v>2223</v>
      </c>
      <c r="C2892" s="1" t="s">
        <v>1080</v>
      </c>
      <c r="D2892" s="1">
        <v>10.93023</v>
      </c>
      <c r="E2892" s="1">
        <v>-84.009979999999999</v>
      </c>
      <c r="F2892" s="1" t="s">
        <v>3823</v>
      </c>
      <c r="G2892" s="1">
        <v>9</v>
      </c>
      <c r="H2892" s="1" t="s">
        <v>21</v>
      </c>
      <c r="I2892" s="1" t="s">
        <v>22</v>
      </c>
      <c r="J2892" s="1">
        <v>2005</v>
      </c>
      <c r="K2892" s="1" t="s">
        <v>1358</v>
      </c>
      <c r="L2892" s="1" t="s">
        <v>24</v>
      </c>
      <c r="M2892" s="1" t="s">
        <v>3823</v>
      </c>
      <c r="N2892" s="1">
        <v>9</v>
      </c>
      <c r="O2892" s="1" t="s">
        <v>24</v>
      </c>
      <c r="P2892" s="1" t="s">
        <v>1084</v>
      </c>
      <c r="Q2892" s="1">
        <v>2017</v>
      </c>
      <c r="R2892" s="1" t="s">
        <v>2156</v>
      </c>
      <c r="S2892" s="1" t="s">
        <v>21</v>
      </c>
      <c r="V2892" s="1" t="s">
        <v>2223</v>
      </c>
      <c r="W2892" s="1">
        <v>10.93023</v>
      </c>
      <c r="X2892" s="1">
        <v>-84.009979999999999</v>
      </c>
    </row>
    <row r="2893" spans="1:24">
      <c r="A2893" s="1">
        <v>2892</v>
      </c>
      <c r="B2893" s="1" t="s">
        <v>2224</v>
      </c>
      <c r="C2893" s="1" t="s">
        <v>1080</v>
      </c>
      <c r="D2893" s="1">
        <v>11.313560000000001</v>
      </c>
      <c r="E2893" s="1">
        <v>-83.924430000000001</v>
      </c>
      <c r="F2893" s="1" t="s">
        <v>3823</v>
      </c>
      <c r="G2893" s="1">
        <v>9</v>
      </c>
      <c r="H2893" s="1" t="s">
        <v>21</v>
      </c>
      <c r="I2893" s="1" t="s">
        <v>22</v>
      </c>
      <c r="J2893" s="1">
        <v>2005</v>
      </c>
      <c r="K2893" s="1" t="s">
        <v>1199</v>
      </c>
      <c r="L2893" s="1" t="s">
        <v>24</v>
      </c>
      <c r="M2893" s="1" t="s">
        <v>3823</v>
      </c>
      <c r="N2893" s="1">
        <v>9</v>
      </c>
      <c r="O2893" s="1" t="s">
        <v>24</v>
      </c>
      <c r="P2893" s="1" t="s">
        <v>1084</v>
      </c>
      <c r="Q2893" s="1">
        <v>2016</v>
      </c>
      <c r="R2893" s="1" t="s">
        <v>2050</v>
      </c>
      <c r="S2893" s="1" t="s">
        <v>21</v>
      </c>
      <c r="V2893" s="1" t="s">
        <v>2224</v>
      </c>
      <c r="W2893" s="1">
        <v>11.313560000000001</v>
      </c>
      <c r="X2893" s="1">
        <v>-83.924430000000001</v>
      </c>
    </row>
    <row r="2894" spans="1:24">
      <c r="A2894" s="1">
        <v>2893</v>
      </c>
      <c r="B2894" s="1" t="s">
        <v>2225</v>
      </c>
      <c r="C2894" s="1" t="s">
        <v>1080</v>
      </c>
      <c r="D2894" s="1">
        <v>13.99038</v>
      </c>
      <c r="E2894" s="1">
        <v>-84.136309999999995</v>
      </c>
      <c r="F2894" s="1" t="s">
        <v>3822</v>
      </c>
      <c r="G2894" s="1">
        <v>5</v>
      </c>
      <c r="H2894" s="1" t="s">
        <v>21</v>
      </c>
      <c r="I2894" s="1" t="s">
        <v>22</v>
      </c>
      <c r="J2894" s="1">
        <v>2005</v>
      </c>
      <c r="K2894" s="1" t="s">
        <v>1358</v>
      </c>
      <c r="L2894" s="1" t="s">
        <v>24</v>
      </c>
      <c r="M2894" s="1" t="s">
        <v>686</v>
      </c>
      <c r="O2894" s="1" t="s">
        <v>21</v>
      </c>
      <c r="P2894" s="1" t="s">
        <v>25</v>
      </c>
      <c r="Q2894" s="1">
        <v>2016</v>
      </c>
      <c r="R2894" s="1" t="s">
        <v>1845</v>
      </c>
      <c r="S2894" s="1" t="s">
        <v>21</v>
      </c>
      <c r="V2894" s="1" t="s">
        <v>2225</v>
      </c>
      <c r="W2894" s="1">
        <v>13.99038</v>
      </c>
      <c r="X2894" s="1">
        <v>-84.136309999999995</v>
      </c>
    </row>
    <row r="2895" spans="1:24">
      <c r="A2895" s="1">
        <v>2894</v>
      </c>
      <c r="B2895" s="1" t="s">
        <v>2226</v>
      </c>
      <c r="C2895" s="1" t="s">
        <v>1080</v>
      </c>
      <c r="D2895" s="1">
        <v>14.07596</v>
      </c>
      <c r="E2895" s="1">
        <v>-84.774889999999999</v>
      </c>
      <c r="F2895" s="1" t="s">
        <v>3823</v>
      </c>
      <c r="G2895" s="1">
        <v>9</v>
      </c>
      <c r="H2895" s="1" t="s">
        <v>21</v>
      </c>
      <c r="I2895" s="1" t="s">
        <v>22</v>
      </c>
      <c r="J2895" s="1">
        <v>2005</v>
      </c>
      <c r="K2895" s="1" t="s">
        <v>1228</v>
      </c>
      <c r="L2895" s="1" t="s">
        <v>24</v>
      </c>
      <c r="M2895" s="1" t="s">
        <v>3823</v>
      </c>
      <c r="N2895" s="1">
        <v>8</v>
      </c>
      <c r="O2895" s="1" t="s">
        <v>21</v>
      </c>
      <c r="P2895" s="1" t="s">
        <v>25</v>
      </c>
      <c r="Q2895" s="1">
        <v>2016</v>
      </c>
      <c r="R2895" s="1" t="s">
        <v>1517</v>
      </c>
      <c r="S2895" s="1" t="s">
        <v>21</v>
      </c>
      <c r="V2895" s="1" t="s">
        <v>2226</v>
      </c>
      <c r="W2895" s="1">
        <v>14.07596</v>
      </c>
      <c r="X2895" s="1">
        <v>-84.774889999999999</v>
      </c>
    </row>
    <row r="2896" spans="1:24">
      <c r="A2896" s="1">
        <v>2895</v>
      </c>
      <c r="B2896" s="1" t="s">
        <v>2227</v>
      </c>
      <c r="C2896" s="1" t="s">
        <v>1080</v>
      </c>
      <c r="D2896" s="1">
        <v>13.99043</v>
      </c>
      <c r="E2896" s="1">
        <v>-84.391400000000004</v>
      </c>
      <c r="F2896" s="1" t="s">
        <v>54</v>
      </c>
      <c r="G2896" s="1">
        <v>2</v>
      </c>
      <c r="H2896" s="1" t="s">
        <v>21</v>
      </c>
      <c r="I2896" s="1" t="s">
        <v>22</v>
      </c>
      <c r="J2896" s="1">
        <v>2005</v>
      </c>
      <c r="K2896" s="1" t="s">
        <v>1228</v>
      </c>
      <c r="L2896" s="1" t="s">
        <v>24</v>
      </c>
      <c r="M2896" s="1" t="s">
        <v>54</v>
      </c>
      <c r="N2896" s="1">
        <v>2</v>
      </c>
      <c r="O2896" s="1" t="s">
        <v>21</v>
      </c>
      <c r="P2896" s="1" t="s">
        <v>25</v>
      </c>
      <c r="Q2896" s="1">
        <v>2016</v>
      </c>
      <c r="R2896" s="1" t="s">
        <v>1527</v>
      </c>
      <c r="S2896" s="1" t="s">
        <v>21</v>
      </c>
      <c r="V2896" s="1" t="s">
        <v>2227</v>
      </c>
      <c r="W2896" s="1">
        <v>13.99043</v>
      </c>
      <c r="X2896" s="1">
        <v>-84.391400000000004</v>
      </c>
    </row>
    <row r="2897" spans="1:24">
      <c r="A2897" s="1">
        <v>2896</v>
      </c>
      <c r="B2897" s="1" t="s">
        <v>2228</v>
      </c>
      <c r="C2897" s="1" t="s">
        <v>1080</v>
      </c>
      <c r="D2897" s="1">
        <v>14.075279999999999</v>
      </c>
      <c r="E2897" s="1">
        <v>-85.029730000000001</v>
      </c>
      <c r="F2897" s="1" t="s">
        <v>3822</v>
      </c>
      <c r="G2897" s="1">
        <v>6</v>
      </c>
      <c r="H2897" s="1" t="s">
        <v>21</v>
      </c>
      <c r="I2897" s="1" t="s">
        <v>22</v>
      </c>
      <c r="J2897" s="1">
        <v>2005</v>
      </c>
      <c r="K2897" s="1" t="s">
        <v>2229</v>
      </c>
      <c r="L2897" s="1" t="s">
        <v>24</v>
      </c>
      <c r="M2897" s="1" t="s">
        <v>3822</v>
      </c>
      <c r="N2897" s="1">
        <v>6</v>
      </c>
      <c r="O2897" s="1" t="s">
        <v>21</v>
      </c>
      <c r="P2897" s="1" t="s">
        <v>25</v>
      </c>
      <c r="Q2897" s="1">
        <v>2016</v>
      </c>
      <c r="R2897" s="1" t="s">
        <v>1519</v>
      </c>
      <c r="S2897" s="1" t="s">
        <v>21</v>
      </c>
      <c r="V2897" s="1" t="s">
        <v>2228</v>
      </c>
      <c r="W2897" s="1">
        <v>14.075279999999999</v>
      </c>
      <c r="X2897" s="1">
        <v>-85.029730000000001</v>
      </c>
    </row>
    <row r="2898" spans="1:24">
      <c r="A2898" s="1">
        <v>2897</v>
      </c>
      <c r="B2898" s="1" t="s">
        <v>2230</v>
      </c>
      <c r="C2898" s="1" t="s">
        <v>1080</v>
      </c>
      <c r="D2898" s="1">
        <v>13.990500000000001</v>
      </c>
      <c r="E2898" s="1">
        <v>-84.64649</v>
      </c>
      <c r="F2898" s="1" t="s">
        <v>3823</v>
      </c>
      <c r="G2898" s="1">
        <v>9</v>
      </c>
      <c r="H2898" s="1" t="s">
        <v>21</v>
      </c>
      <c r="I2898" s="1" t="s">
        <v>22</v>
      </c>
      <c r="J2898" s="1">
        <v>2005</v>
      </c>
      <c r="K2898" s="1" t="s">
        <v>1228</v>
      </c>
      <c r="L2898" s="1" t="s">
        <v>24</v>
      </c>
      <c r="M2898" s="1" t="s">
        <v>3822</v>
      </c>
      <c r="N2898" s="1">
        <v>3</v>
      </c>
      <c r="O2898" s="1" t="s">
        <v>21</v>
      </c>
      <c r="P2898" s="1" t="s">
        <v>25</v>
      </c>
      <c r="Q2898" s="1">
        <v>2016</v>
      </c>
      <c r="R2898" s="1" t="s">
        <v>1515</v>
      </c>
      <c r="S2898" s="1" t="s">
        <v>21</v>
      </c>
      <c r="V2898" s="1" t="s">
        <v>2230</v>
      </c>
      <c r="W2898" s="1">
        <v>13.990500000000001</v>
      </c>
      <c r="X2898" s="1">
        <v>-84.64649</v>
      </c>
    </row>
    <row r="2899" spans="1:24">
      <c r="A2899" s="1">
        <v>2898</v>
      </c>
      <c r="B2899" s="1" t="s">
        <v>2231</v>
      </c>
      <c r="C2899" s="1" t="s">
        <v>1080</v>
      </c>
      <c r="D2899" s="1">
        <v>13.99051</v>
      </c>
      <c r="E2899" s="1">
        <v>-84.731520000000003</v>
      </c>
      <c r="F2899" s="1" t="s">
        <v>3823</v>
      </c>
      <c r="G2899" s="1">
        <v>9</v>
      </c>
      <c r="H2899" s="1" t="s">
        <v>21</v>
      </c>
      <c r="I2899" s="1" t="s">
        <v>22</v>
      </c>
      <c r="J2899" s="1">
        <v>2005</v>
      </c>
      <c r="K2899" s="1" t="s">
        <v>1228</v>
      </c>
      <c r="L2899" s="1" t="s">
        <v>24</v>
      </c>
      <c r="M2899" s="1" t="s">
        <v>3823</v>
      </c>
      <c r="N2899" s="1">
        <v>9</v>
      </c>
      <c r="O2899" s="1" t="s">
        <v>21</v>
      </c>
      <c r="P2899" s="1" t="s">
        <v>25</v>
      </c>
      <c r="Q2899" s="1">
        <v>2016</v>
      </c>
      <c r="R2899" s="1" t="s">
        <v>1515</v>
      </c>
      <c r="S2899" s="1" t="s">
        <v>21</v>
      </c>
      <c r="V2899" s="1" t="s">
        <v>2231</v>
      </c>
      <c r="W2899" s="1">
        <v>13.99051</v>
      </c>
      <c r="X2899" s="1">
        <v>-84.731520000000003</v>
      </c>
    </row>
    <row r="2900" spans="1:24">
      <c r="A2900" s="1">
        <v>2899</v>
      </c>
      <c r="B2900" s="1" t="s">
        <v>2232</v>
      </c>
      <c r="C2900" s="1" t="s">
        <v>1080</v>
      </c>
      <c r="D2900" s="1">
        <v>14.0754</v>
      </c>
      <c r="E2900" s="1">
        <v>-85.369720000000001</v>
      </c>
      <c r="F2900" s="1" t="s">
        <v>3823</v>
      </c>
      <c r="G2900" s="1">
        <v>9</v>
      </c>
      <c r="H2900" s="1" t="s">
        <v>21</v>
      </c>
      <c r="I2900" s="1" t="s">
        <v>22</v>
      </c>
      <c r="J2900" s="1">
        <v>2005</v>
      </c>
      <c r="K2900" s="1" t="s">
        <v>1228</v>
      </c>
      <c r="L2900" s="1" t="s">
        <v>24</v>
      </c>
      <c r="M2900" s="1" t="s">
        <v>3823</v>
      </c>
      <c r="N2900" s="1">
        <v>8</v>
      </c>
      <c r="O2900" s="1" t="s">
        <v>21</v>
      </c>
      <c r="P2900" s="1" t="s">
        <v>25</v>
      </c>
      <c r="Q2900" s="1">
        <v>2016</v>
      </c>
      <c r="R2900" s="1" t="s">
        <v>1515</v>
      </c>
      <c r="S2900" s="1" t="s">
        <v>21</v>
      </c>
      <c r="V2900" s="1" t="s">
        <v>2232</v>
      </c>
      <c r="W2900" s="1">
        <v>14.0754</v>
      </c>
      <c r="X2900" s="1">
        <v>-85.369720000000001</v>
      </c>
    </row>
    <row r="2901" spans="1:24">
      <c r="A2901" s="1">
        <v>2900</v>
      </c>
      <c r="B2901" s="1" t="s">
        <v>2233</v>
      </c>
      <c r="C2901" s="1" t="s">
        <v>1080</v>
      </c>
      <c r="D2901" s="1">
        <v>13.989599999999999</v>
      </c>
      <c r="E2901" s="1">
        <v>-83.498589999999993</v>
      </c>
      <c r="F2901" s="1" t="s">
        <v>3822</v>
      </c>
      <c r="G2901" s="1">
        <v>3</v>
      </c>
      <c r="H2901" s="1" t="s">
        <v>21</v>
      </c>
      <c r="I2901" s="1" t="s">
        <v>22</v>
      </c>
      <c r="J2901" s="1">
        <v>2005</v>
      </c>
      <c r="K2901" s="1" t="s">
        <v>1214</v>
      </c>
      <c r="L2901" s="1" t="s">
        <v>24</v>
      </c>
      <c r="M2901" s="1" t="s">
        <v>3822</v>
      </c>
      <c r="N2901" s="1">
        <v>3</v>
      </c>
      <c r="O2901" s="1" t="s">
        <v>21</v>
      </c>
      <c r="P2901" s="1" t="s">
        <v>25</v>
      </c>
      <c r="Q2901" s="1">
        <v>2016</v>
      </c>
      <c r="R2901" s="1" t="s">
        <v>1362</v>
      </c>
      <c r="S2901" s="1" t="s">
        <v>21</v>
      </c>
      <c r="V2901" s="1" t="s">
        <v>2233</v>
      </c>
      <c r="W2901" s="1">
        <v>13.989599999999999</v>
      </c>
      <c r="X2901" s="1">
        <v>-83.498589999999993</v>
      </c>
    </row>
    <row r="2902" spans="1:24">
      <c r="A2902" s="1">
        <v>2901</v>
      </c>
      <c r="B2902" s="1" t="s">
        <v>2234</v>
      </c>
      <c r="C2902" s="1" t="s">
        <v>1080</v>
      </c>
      <c r="D2902" s="1">
        <v>13.99058</v>
      </c>
      <c r="E2902" s="1">
        <v>-84.986609999999999</v>
      </c>
      <c r="F2902" s="1" t="s">
        <v>3823</v>
      </c>
      <c r="G2902" s="1">
        <v>9</v>
      </c>
      <c r="H2902" s="1" t="s">
        <v>21</v>
      </c>
      <c r="I2902" s="1" t="s">
        <v>22</v>
      </c>
      <c r="J2902" s="1">
        <v>2005</v>
      </c>
      <c r="K2902" s="1" t="s">
        <v>1214</v>
      </c>
      <c r="L2902" s="1" t="s">
        <v>24</v>
      </c>
      <c r="M2902" s="1" t="s">
        <v>3823</v>
      </c>
      <c r="N2902" s="1">
        <v>8</v>
      </c>
      <c r="O2902" s="1" t="s">
        <v>21</v>
      </c>
      <c r="P2902" s="1" t="s">
        <v>25</v>
      </c>
      <c r="Q2902" s="1">
        <v>2016</v>
      </c>
      <c r="R2902" s="1" t="s">
        <v>1517</v>
      </c>
      <c r="S2902" s="1" t="s">
        <v>21</v>
      </c>
      <c r="V2902" s="1" t="s">
        <v>2234</v>
      </c>
      <c r="W2902" s="1">
        <v>13.99058</v>
      </c>
      <c r="X2902" s="1">
        <v>-84.986609999999999</v>
      </c>
    </row>
    <row r="2903" spans="1:24">
      <c r="A2903" s="1">
        <v>2902</v>
      </c>
      <c r="B2903" s="1" t="s">
        <v>2235</v>
      </c>
      <c r="C2903" s="1" t="s">
        <v>1080</v>
      </c>
      <c r="D2903" s="1">
        <v>13.990830000000001</v>
      </c>
      <c r="E2903" s="1">
        <v>-83.753690000000006</v>
      </c>
      <c r="F2903" s="1" t="s">
        <v>3823</v>
      </c>
      <c r="G2903" s="1">
        <v>9</v>
      </c>
      <c r="H2903" s="1" t="s">
        <v>21</v>
      </c>
      <c r="I2903" s="1" t="s">
        <v>22</v>
      </c>
      <c r="J2903" s="1">
        <v>2008</v>
      </c>
      <c r="K2903" s="1" t="s">
        <v>1388</v>
      </c>
      <c r="L2903" s="1" t="s">
        <v>24</v>
      </c>
      <c r="M2903" s="1" t="s">
        <v>3823</v>
      </c>
      <c r="N2903" s="1">
        <v>8</v>
      </c>
      <c r="O2903" s="1" t="s">
        <v>21</v>
      </c>
      <c r="P2903" s="1" t="s">
        <v>1084</v>
      </c>
      <c r="Q2903" s="1">
        <v>2017</v>
      </c>
      <c r="R2903" s="1" t="s">
        <v>1638</v>
      </c>
      <c r="S2903" s="1" t="s">
        <v>21</v>
      </c>
      <c r="V2903" s="1" t="s">
        <v>2235</v>
      </c>
      <c r="W2903" s="1">
        <v>13.990830000000001</v>
      </c>
      <c r="X2903" s="1">
        <v>-83.753690000000006</v>
      </c>
    </row>
    <row r="2904" spans="1:24">
      <c r="A2904" s="1">
        <v>2903</v>
      </c>
      <c r="B2904" s="1" t="s">
        <v>2236</v>
      </c>
      <c r="C2904" s="1" t="s">
        <v>1080</v>
      </c>
      <c r="D2904" s="1">
        <v>13.99062</v>
      </c>
      <c r="E2904" s="1">
        <v>-85.241699999999994</v>
      </c>
      <c r="F2904" s="1" t="s">
        <v>54</v>
      </c>
      <c r="G2904" s="1">
        <v>2</v>
      </c>
      <c r="H2904" s="1" t="s">
        <v>21</v>
      </c>
      <c r="I2904" s="1" t="s">
        <v>22</v>
      </c>
      <c r="J2904" s="1">
        <v>2005</v>
      </c>
      <c r="K2904" s="1" t="s">
        <v>1380</v>
      </c>
      <c r="L2904" s="1" t="s">
        <v>24</v>
      </c>
      <c r="M2904" s="1" t="s">
        <v>54</v>
      </c>
      <c r="N2904" s="1">
        <v>2</v>
      </c>
      <c r="O2904" s="1" t="s">
        <v>21</v>
      </c>
      <c r="P2904" s="1" t="s">
        <v>25</v>
      </c>
      <c r="Q2904" s="1">
        <v>2016</v>
      </c>
      <c r="R2904" s="1" t="s">
        <v>1521</v>
      </c>
      <c r="S2904" s="1" t="s">
        <v>21</v>
      </c>
      <c r="V2904" s="1" t="s">
        <v>2236</v>
      </c>
      <c r="W2904" s="1">
        <v>13.99062</v>
      </c>
      <c r="X2904" s="1">
        <v>-85.241699999999994</v>
      </c>
    </row>
    <row r="2905" spans="1:24">
      <c r="A2905" s="1">
        <v>2904</v>
      </c>
      <c r="B2905" s="1" t="s">
        <v>2237</v>
      </c>
      <c r="C2905" s="1" t="s">
        <v>1080</v>
      </c>
      <c r="D2905" s="1">
        <v>13.98982</v>
      </c>
      <c r="E2905" s="1">
        <v>-84.008740000000003</v>
      </c>
      <c r="F2905" s="1" t="s">
        <v>3822</v>
      </c>
      <c r="G2905" s="1">
        <v>6</v>
      </c>
      <c r="H2905" s="1" t="s">
        <v>21</v>
      </c>
      <c r="I2905" s="1" t="s">
        <v>22</v>
      </c>
      <c r="J2905" s="1">
        <v>2005</v>
      </c>
      <c r="K2905" s="1" t="s">
        <v>1358</v>
      </c>
      <c r="L2905" s="1" t="s">
        <v>24</v>
      </c>
      <c r="M2905" s="1" t="s">
        <v>3822</v>
      </c>
      <c r="N2905" s="1">
        <v>6</v>
      </c>
      <c r="O2905" s="1" t="s">
        <v>21</v>
      </c>
      <c r="P2905" s="1" t="s">
        <v>25</v>
      </c>
      <c r="Q2905" s="1">
        <v>2016</v>
      </c>
      <c r="R2905" s="1" t="s">
        <v>1508</v>
      </c>
      <c r="S2905" s="1" t="s">
        <v>21</v>
      </c>
      <c r="V2905" s="1" t="s">
        <v>2237</v>
      </c>
      <c r="W2905" s="1">
        <v>13.98982</v>
      </c>
      <c r="X2905" s="1">
        <v>-84.008740000000003</v>
      </c>
    </row>
    <row r="2906" spans="1:24">
      <c r="A2906" s="1">
        <v>2905</v>
      </c>
      <c r="B2906" s="1" t="s">
        <v>2238</v>
      </c>
      <c r="C2906" s="1" t="s">
        <v>1080</v>
      </c>
      <c r="D2906" s="1">
        <v>13.990690000000001</v>
      </c>
      <c r="E2906" s="1">
        <v>-85.496790000000004</v>
      </c>
      <c r="F2906" s="1" t="s">
        <v>3823</v>
      </c>
      <c r="G2906" s="1">
        <v>8</v>
      </c>
      <c r="H2906" s="1" t="s">
        <v>21</v>
      </c>
      <c r="I2906" s="1" t="s">
        <v>22</v>
      </c>
      <c r="J2906" s="1">
        <v>2005</v>
      </c>
      <c r="K2906" s="1" t="s">
        <v>1358</v>
      </c>
      <c r="L2906" s="1" t="s">
        <v>24</v>
      </c>
      <c r="M2906" s="1" t="s">
        <v>3822</v>
      </c>
      <c r="N2906" s="1">
        <v>6</v>
      </c>
      <c r="O2906" s="1" t="s">
        <v>21</v>
      </c>
      <c r="P2906" s="1" t="s">
        <v>25</v>
      </c>
      <c r="Q2906" s="1">
        <v>2016</v>
      </c>
      <c r="R2906" s="1" t="s">
        <v>1535</v>
      </c>
      <c r="S2906" s="1" t="s">
        <v>21</v>
      </c>
      <c r="V2906" s="1" t="s">
        <v>2238</v>
      </c>
      <c r="W2906" s="1">
        <v>13.990690000000001</v>
      </c>
      <c r="X2906" s="1">
        <v>-85.496790000000004</v>
      </c>
    </row>
    <row r="2907" spans="1:24">
      <c r="A2907" s="1">
        <v>2906</v>
      </c>
      <c r="B2907" s="1" t="s">
        <v>2239</v>
      </c>
      <c r="C2907" s="1" t="s">
        <v>1080</v>
      </c>
      <c r="D2907" s="1">
        <v>12.16306</v>
      </c>
      <c r="E2907" s="1">
        <v>-84.051280000000006</v>
      </c>
      <c r="F2907" s="1" t="s">
        <v>3823</v>
      </c>
      <c r="G2907" s="1">
        <v>8</v>
      </c>
      <c r="H2907" s="1" t="s">
        <v>21</v>
      </c>
      <c r="I2907" s="1" t="s">
        <v>22</v>
      </c>
      <c r="J2907" s="1">
        <v>2005</v>
      </c>
      <c r="K2907" s="1" t="s">
        <v>1199</v>
      </c>
      <c r="L2907" s="1" t="s">
        <v>24</v>
      </c>
      <c r="M2907" s="1" t="s">
        <v>3823</v>
      </c>
      <c r="N2907" s="1">
        <v>7</v>
      </c>
      <c r="O2907" s="1" t="s">
        <v>21</v>
      </c>
      <c r="P2907" s="1" t="s">
        <v>25</v>
      </c>
      <c r="Q2907" s="1">
        <v>2016</v>
      </c>
      <c r="R2907" s="1" t="s">
        <v>1205</v>
      </c>
      <c r="S2907" s="1" t="s">
        <v>21</v>
      </c>
      <c r="V2907" s="1" t="s">
        <v>2239</v>
      </c>
      <c r="W2907" s="1">
        <v>12.16306</v>
      </c>
      <c r="X2907" s="1">
        <v>-84.051280000000006</v>
      </c>
    </row>
    <row r="2908" spans="1:24">
      <c r="A2908" s="1">
        <v>2907</v>
      </c>
      <c r="B2908" s="1" t="s">
        <v>2240</v>
      </c>
      <c r="C2908" s="1" t="s">
        <v>1080</v>
      </c>
      <c r="D2908" s="1">
        <v>13.990869999999999</v>
      </c>
      <c r="E2908" s="1">
        <v>-84.26388</v>
      </c>
      <c r="F2908" s="1" t="s">
        <v>3823</v>
      </c>
      <c r="G2908" s="1">
        <v>9</v>
      </c>
      <c r="H2908" s="1" t="s">
        <v>21</v>
      </c>
      <c r="I2908" s="1" t="s">
        <v>22</v>
      </c>
      <c r="J2908" s="1">
        <v>2005</v>
      </c>
      <c r="K2908" s="1" t="s">
        <v>1199</v>
      </c>
      <c r="L2908" s="1" t="s">
        <v>24</v>
      </c>
      <c r="M2908" s="1" t="s">
        <v>3823</v>
      </c>
      <c r="N2908" s="1">
        <v>8</v>
      </c>
      <c r="O2908" s="1" t="s">
        <v>21</v>
      </c>
      <c r="P2908" s="1" t="s">
        <v>25</v>
      </c>
      <c r="Q2908" s="1">
        <v>2016</v>
      </c>
      <c r="R2908" s="1" t="s">
        <v>1845</v>
      </c>
      <c r="S2908" s="1" t="s">
        <v>21</v>
      </c>
      <c r="V2908" s="1" t="s">
        <v>2240</v>
      </c>
      <c r="W2908" s="1">
        <v>13.990869999999999</v>
      </c>
      <c r="X2908" s="1">
        <v>-84.26388</v>
      </c>
    </row>
    <row r="2909" spans="1:24">
      <c r="A2909" s="1">
        <v>2908</v>
      </c>
      <c r="B2909" s="1" t="s">
        <v>2241</v>
      </c>
      <c r="C2909" s="1" t="s">
        <v>1080</v>
      </c>
      <c r="D2909" s="1">
        <v>13.9054</v>
      </c>
      <c r="E2909" s="1">
        <v>-83.712360000000004</v>
      </c>
      <c r="F2909" s="1" t="s">
        <v>695</v>
      </c>
      <c r="H2909" s="1" t="s">
        <v>21</v>
      </c>
      <c r="I2909" s="1" t="s">
        <v>22</v>
      </c>
      <c r="J2909" s="1">
        <v>2005</v>
      </c>
      <c r="K2909" s="1" t="s">
        <v>1388</v>
      </c>
      <c r="L2909" s="1" t="s">
        <v>24</v>
      </c>
      <c r="M2909" s="1" t="s">
        <v>1759</v>
      </c>
      <c r="O2909" s="1" t="s">
        <v>21</v>
      </c>
      <c r="P2909" s="1" t="s">
        <v>25</v>
      </c>
      <c r="Q2909" s="1">
        <v>2016</v>
      </c>
      <c r="R2909" s="1" t="s">
        <v>1502</v>
      </c>
      <c r="S2909" s="1" t="s">
        <v>21</v>
      </c>
      <c r="V2909" s="1" t="s">
        <v>2241</v>
      </c>
      <c r="W2909" s="1">
        <v>13.9054</v>
      </c>
      <c r="X2909" s="1">
        <v>-83.712360000000004</v>
      </c>
    </row>
    <row r="2910" spans="1:24">
      <c r="A2910" s="1">
        <v>2909</v>
      </c>
      <c r="B2910" s="1" t="s">
        <v>2242</v>
      </c>
      <c r="C2910" s="1" t="s">
        <v>1080</v>
      </c>
      <c r="D2910" s="1">
        <v>13.99004</v>
      </c>
      <c r="E2910" s="1">
        <v>-84.518900000000002</v>
      </c>
      <c r="F2910" s="1" t="s">
        <v>3823</v>
      </c>
      <c r="G2910" s="1">
        <v>9</v>
      </c>
      <c r="H2910" s="1" t="s">
        <v>21</v>
      </c>
      <c r="I2910" s="1" t="s">
        <v>22</v>
      </c>
      <c r="J2910" s="1">
        <v>2005</v>
      </c>
      <c r="K2910" s="1" t="s">
        <v>1199</v>
      </c>
      <c r="L2910" s="1" t="s">
        <v>24</v>
      </c>
      <c r="M2910" s="1" t="s">
        <v>3823</v>
      </c>
      <c r="N2910" s="1">
        <v>8</v>
      </c>
      <c r="O2910" s="1" t="s">
        <v>21</v>
      </c>
      <c r="P2910" s="1" t="s">
        <v>25</v>
      </c>
      <c r="Q2910" s="1">
        <v>2016</v>
      </c>
      <c r="R2910" s="1" t="s">
        <v>1527</v>
      </c>
      <c r="S2910" s="1" t="s">
        <v>21</v>
      </c>
      <c r="V2910" s="1" t="s">
        <v>2242</v>
      </c>
      <c r="W2910" s="1">
        <v>13.99004</v>
      </c>
      <c r="X2910" s="1">
        <v>-84.518900000000002</v>
      </c>
    </row>
    <row r="2911" spans="1:24">
      <c r="A2911" s="1">
        <v>2910</v>
      </c>
      <c r="B2911" s="1" t="s">
        <v>2243</v>
      </c>
      <c r="C2911" s="1" t="s">
        <v>1080</v>
      </c>
      <c r="D2911" s="1">
        <v>13.90546</v>
      </c>
      <c r="E2911" s="1">
        <v>-83.967359999999999</v>
      </c>
      <c r="F2911" s="1" t="s">
        <v>3823</v>
      </c>
      <c r="G2911" s="1">
        <v>9</v>
      </c>
      <c r="H2911" s="1" t="s">
        <v>21</v>
      </c>
      <c r="I2911" s="1" t="s">
        <v>22</v>
      </c>
      <c r="J2911" s="1">
        <v>2004</v>
      </c>
      <c r="K2911" s="1" t="s">
        <v>1406</v>
      </c>
      <c r="L2911" s="1" t="s">
        <v>24</v>
      </c>
      <c r="M2911" s="1" t="s">
        <v>3823</v>
      </c>
      <c r="N2911" s="1">
        <v>9</v>
      </c>
      <c r="O2911" s="1" t="s">
        <v>21</v>
      </c>
      <c r="P2911" s="1" t="s">
        <v>25</v>
      </c>
      <c r="Q2911" s="1">
        <v>2016</v>
      </c>
      <c r="R2911" s="1" t="s">
        <v>1508</v>
      </c>
      <c r="S2911" s="1" t="s">
        <v>21</v>
      </c>
      <c r="V2911" s="1" t="s">
        <v>2243</v>
      </c>
      <c r="W2911" s="1">
        <v>13.90546</v>
      </c>
      <c r="X2911" s="1">
        <v>-83.967359999999999</v>
      </c>
    </row>
    <row r="2912" spans="1:24">
      <c r="A2912" s="1">
        <v>2911</v>
      </c>
      <c r="B2912" s="1" t="s">
        <v>2244</v>
      </c>
      <c r="C2912" s="1" t="s">
        <v>1080</v>
      </c>
      <c r="D2912" s="1">
        <v>13.9909</v>
      </c>
      <c r="E2912" s="1">
        <v>-84.774079999999998</v>
      </c>
      <c r="F2912" s="1" t="s">
        <v>3823</v>
      </c>
      <c r="G2912" s="1">
        <v>9</v>
      </c>
      <c r="H2912" s="1" t="s">
        <v>21</v>
      </c>
      <c r="I2912" s="1" t="s">
        <v>22</v>
      </c>
      <c r="J2912" s="1">
        <v>2004</v>
      </c>
      <c r="K2912" s="1" t="s">
        <v>1406</v>
      </c>
      <c r="L2912" s="1" t="s">
        <v>24</v>
      </c>
      <c r="M2912" s="1" t="s">
        <v>3823</v>
      </c>
      <c r="N2912" s="1">
        <v>8</v>
      </c>
      <c r="O2912" s="1" t="s">
        <v>21</v>
      </c>
      <c r="P2912" s="1" t="s">
        <v>25</v>
      </c>
      <c r="Q2912" s="1">
        <v>2016</v>
      </c>
      <c r="R2912" s="1" t="s">
        <v>1517</v>
      </c>
      <c r="S2912" s="1" t="s">
        <v>21</v>
      </c>
      <c r="V2912" s="1" t="s">
        <v>2244</v>
      </c>
      <c r="W2912" s="1">
        <v>13.9909</v>
      </c>
      <c r="X2912" s="1">
        <v>-84.774079999999998</v>
      </c>
    </row>
    <row r="2913" spans="1:25">
      <c r="A2913" s="1">
        <v>2912</v>
      </c>
      <c r="B2913" s="1" t="s">
        <v>2245</v>
      </c>
      <c r="C2913" s="1" t="s">
        <v>1080</v>
      </c>
      <c r="D2913" s="1">
        <v>13.90549</v>
      </c>
      <c r="E2913" s="1">
        <v>-84.222350000000006</v>
      </c>
      <c r="F2913" s="1" t="s">
        <v>3823</v>
      </c>
      <c r="G2913" s="1">
        <v>9</v>
      </c>
      <c r="H2913" s="1" t="s">
        <v>21</v>
      </c>
      <c r="I2913" s="1" t="s">
        <v>22</v>
      </c>
      <c r="J2913" s="1">
        <v>2004</v>
      </c>
      <c r="K2913" s="1" t="s">
        <v>1406</v>
      </c>
      <c r="L2913" s="1" t="s">
        <v>24</v>
      </c>
      <c r="M2913" s="1" t="s">
        <v>54</v>
      </c>
      <c r="N2913" s="1">
        <v>2</v>
      </c>
      <c r="O2913" s="1" t="s">
        <v>21</v>
      </c>
      <c r="P2913" s="1" t="s">
        <v>25</v>
      </c>
      <c r="Q2913" s="1">
        <v>2016</v>
      </c>
      <c r="R2913" s="1" t="s">
        <v>1845</v>
      </c>
      <c r="S2913" s="1" t="s">
        <v>21</v>
      </c>
      <c r="V2913" s="1" t="s">
        <v>2245</v>
      </c>
      <c r="W2913" s="1">
        <v>13.90549</v>
      </c>
      <c r="X2913" s="1">
        <v>-84.222350000000006</v>
      </c>
    </row>
    <row r="2914" spans="1:25">
      <c r="A2914" s="1">
        <v>2913</v>
      </c>
      <c r="B2914" s="1" t="s">
        <v>2246</v>
      </c>
      <c r="C2914" s="1" t="s">
        <v>1080</v>
      </c>
      <c r="D2914" s="1">
        <v>13.99024</v>
      </c>
      <c r="E2914" s="1">
        <v>-85.029070000000004</v>
      </c>
      <c r="F2914" s="1" t="s">
        <v>3823</v>
      </c>
      <c r="G2914" s="1">
        <v>9</v>
      </c>
      <c r="H2914" s="1" t="s">
        <v>21</v>
      </c>
      <c r="I2914" s="1" t="s">
        <v>22</v>
      </c>
      <c r="J2914" s="1">
        <v>2004</v>
      </c>
      <c r="K2914" s="1" t="s">
        <v>1406</v>
      </c>
      <c r="L2914" s="1" t="s">
        <v>24</v>
      </c>
      <c r="M2914" s="1" t="s">
        <v>3823</v>
      </c>
      <c r="N2914" s="1">
        <v>9</v>
      </c>
      <c r="O2914" s="1" t="s">
        <v>21</v>
      </c>
      <c r="P2914" s="1" t="s">
        <v>25</v>
      </c>
      <c r="Q2914" s="1">
        <v>2016</v>
      </c>
      <c r="R2914" s="1" t="s">
        <v>1519</v>
      </c>
      <c r="S2914" s="1" t="s">
        <v>21</v>
      </c>
      <c r="V2914" s="1" t="s">
        <v>2246</v>
      </c>
      <c r="W2914" s="1">
        <v>13.99024</v>
      </c>
      <c r="X2914" s="1">
        <v>-85.029070000000004</v>
      </c>
    </row>
    <row r="2915" spans="1:25">
      <c r="A2915" s="1">
        <v>2914</v>
      </c>
      <c r="B2915" s="1" t="s">
        <v>2247</v>
      </c>
      <c r="C2915" s="1" t="s">
        <v>1080</v>
      </c>
      <c r="D2915" s="1">
        <v>13.90555</v>
      </c>
      <c r="E2915" s="1">
        <v>-84.477350000000001</v>
      </c>
      <c r="F2915" s="1" t="s">
        <v>223</v>
      </c>
      <c r="H2915" s="1" t="s">
        <v>21</v>
      </c>
      <c r="I2915" s="1" t="s">
        <v>22</v>
      </c>
      <c r="J2915" s="1">
        <v>2005</v>
      </c>
      <c r="K2915" s="1" t="s">
        <v>1380</v>
      </c>
      <c r="L2915" s="1" t="s">
        <v>24</v>
      </c>
      <c r="M2915" s="1" t="s">
        <v>54</v>
      </c>
      <c r="N2915" s="1">
        <v>3</v>
      </c>
      <c r="O2915" s="1" t="s">
        <v>21</v>
      </c>
      <c r="P2915" s="1" t="s">
        <v>25</v>
      </c>
      <c r="Q2915" s="1">
        <v>2016</v>
      </c>
      <c r="R2915" s="1" t="s">
        <v>1527</v>
      </c>
      <c r="S2915" s="1" t="s">
        <v>21</v>
      </c>
      <c r="V2915" s="1" t="s">
        <v>2247</v>
      </c>
      <c r="W2915" s="1">
        <v>13.90555</v>
      </c>
      <c r="X2915" s="1">
        <v>-84.477350000000001</v>
      </c>
      <c r="Y2915" s="1" t="s">
        <v>3874</v>
      </c>
    </row>
    <row r="2916" spans="1:25">
      <c r="A2916" s="1">
        <v>2915</v>
      </c>
      <c r="B2916" s="1" t="s">
        <v>2248</v>
      </c>
      <c r="C2916" s="1" t="s">
        <v>1080</v>
      </c>
      <c r="D2916" s="1">
        <v>13.990930000000001</v>
      </c>
      <c r="E2916" s="1">
        <v>-85.284279999999995</v>
      </c>
      <c r="F2916" s="1" t="s">
        <v>3823</v>
      </c>
      <c r="G2916" s="1">
        <v>9</v>
      </c>
      <c r="H2916" s="1" t="s">
        <v>21</v>
      </c>
      <c r="I2916" s="1" t="s">
        <v>22</v>
      </c>
      <c r="J2916" s="1">
        <v>2005</v>
      </c>
      <c r="K2916" s="1" t="s">
        <v>1358</v>
      </c>
      <c r="L2916" s="1" t="s">
        <v>24</v>
      </c>
      <c r="M2916" s="1" t="s">
        <v>3823</v>
      </c>
      <c r="N2916" s="1">
        <v>7</v>
      </c>
      <c r="O2916" s="1" t="s">
        <v>21</v>
      </c>
      <c r="P2916" s="1" t="s">
        <v>25</v>
      </c>
      <c r="Q2916" s="1">
        <v>2016</v>
      </c>
      <c r="R2916" s="1" t="s">
        <v>1521</v>
      </c>
      <c r="S2916" s="1" t="s">
        <v>21</v>
      </c>
      <c r="V2916" s="1" t="s">
        <v>2248</v>
      </c>
      <c r="W2916" s="1">
        <v>13.990930000000001</v>
      </c>
      <c r="X2916" s="1">
        <v>-85.284279999999995</v>
      </c>
    </row>
    <row r="2917" spans="1:25">
      <c r="A2917" s="1">
        <v>2916</v>
      </c>
      <c r="B2917" s="1" t="s">
        <v>2249</v>
      </c>
      <c r="C2917" s="1" t="s">
        <v>1080</v>
      </c>
      <c r="D2917" s="1">
        <v>13.90558</v>
      </c>
      <c r="E2917" s="1">
        <v>-84.732349999999997</v>
      </c>
      <c r="F2917" s="1" t="s">
        <v>54</v>
      </c>
      <c r="G2917" s="1">
        <v>2</v>
      </c>
      <c r="H2917" s="1" t="s">
        <v>21</v>
      </c>
      <c r="I2917" s="1" t="s">
        <v>22</v>
      </c>
      <c r="J2917" s="1">
        <v>2005</v>
      </c>
      <c r="K2917" s="1" t="s">
        <v>1358</v>
      </c>
      <c r="L2917" s="1" t="s">
        <v>24</v>
      </c>
      <c r="M2917" s="1" t="s">
        <v>54</v>
      </c>
      <c r="N2917" s="1">
        <v>2</v>
      </c>
      <c r="O2917" s="1" t="s">
        <v>21</v>
      </c>
      <c r="P2917" s="1" t="s">
        <v>25</v>
      </c>
      <c r="Q2917" s="1">
        <v>2016</v>
      </c>
      <c r="R2917" s="1" t="s">
        <v>1515</v>
      </c>
      <c r="S2917" s="1" t="s">
        <v>21</v>
      </c>
      <c r="V2917" s="1" t="s">
        <v>2249</v>
      </c>
      <c r="W2917" s="1">
        <v>13.90558</v>
      </c>
      <c r="X2917" s="1">
        <v>-84.732349999999997</v>
      </c>
    </row>
    <row r="2918" spans="1:25">
      <c r="A2918" s="1">
        <v>2917</v>
      </c>
      <c r="B2918" s="1" t="s">
        <v>2250</v>
      </c>
      <c r="C2918" s="1" t="s">
        <v>1080</v>
      </c>
      <c r="D2918" s="1">
        <v>13.990449999999999</v>
      </c>
      <c r="E2918" s="1">
        <v>-85.539249999999996</v>
      </c>
      <c r="F2918" s="1" t="s">
        <v>54</v>
      </c>
      <c r="G2918" s="1">
        <v>2</v>
      </c>
      <c r="H2918" s="1" t="s">
        <v>21</v>
      </c>
      <c r="I2918" s="1" t="s">
        <v>22</v>
      </c>
      <c r="J2918" s="1">
        <v>2005</v>
      </c>
      <c r="K2918" s="1" t="s">
        <v>1358</v>
      </c>
      <c r="L2918" s="1" t="s">
        <v>24</v>
      </c>
      <c r="M2918" s="1" t="s">
        <v>54</v>
      </c>
      <c r="N2918" s="1">
        <v>2</v>
      </c>
      <c r="O2918" s="1" t="s">
        <v>21</v>
      </c>
      <c r="P2918" s="1" t="s">
        <v>25</v>
      </c>
      <c r="Q2918" s="1">
        <v>2016</v>
      </c>
      <c r="R2918" s="1" t="s">
        <v>1535</v>
      </c>
      <c r="S2918" s="1" t="s">
        <v>21</v>
      </c>
      <c r="V2918" s="1" t="s">
        <v>2250</v>
      </c>
      <c r="W2918" s="1">
        <v>13.990449999999999</v>
      </c>
      <c r="X2918" s="1">
        <v>-85.539249999999996</v>
      </c>
    </row>
    <row r="2919" spans="1:25">
      <c r="A2919" s="1">
        <v>2918</v>
      </c>
      <c r="B2919" s="1" t="s">
        <v>2251</v>
      </c>
      <c r="C2919" s="1" t="s">
        <v>1080</v>
      </c>
      <c r="D2919" s="1">
        <v>13.905670000000001</v>
      </c>
      <c r="E2919" s="1">
        <v>-85.157340000000005</v>
      </c>
      <c r="F2919" s="1" t="s">
        <v>3823</v>
      </c>
      <c r="G2919" s="1">
        <v>7</v>
      </c>
      <c r="H2919" s="1" t="s">
        <v>21</v>
      </c>
      <c r="I2919" s="1" t="s">
        <v>22</v>
      </c>
      <c r="J2919" s="1">
        <v>2005</v>
      </c>
      <c r="K2919" s="1" t="s">
        <v>1358</v>
      </c>
      <c r="L2919" s="1" t="s">
        <v>24</v>
      </c>
      <c r="M2919" s="1" t="s">
        <v>3822</v>
      </c>
      <c r="N2919" s="1">
        <v>5</v>
      </c>
      <c r="O2919" s="1" t="s">
        <v>21</v>
      </c>
      <c r="P2919" s="1" t="s">
        <v>25</v>
      </c>
      <c r="Q2919" s="1">
        <v>2016</v>
      </c>
      <c r="R2919" s="1" t="s">
        <v>2252</v>
      </c>
      <c r="S2919" s="1" t="s">
        <v>21</v>
      </c>
      <c r="V2919" s="1" t="s">
        <v>2251</v>
      </c>
      <c r="W2919" s="1">
        <v>13.905670000000001</v>
      </c>
      <c r="X2919" s="1">
        <v>-85.157340000000005</v>
      </c>
    </row>
    <row r="2920" spans="1:25">
      <c r="A2920" s="1">
        <v>2919</v>
      </c>
      <c r="B2920" s="1" t="s">
        <v>2253</v>
      </c>
      <c r="C2920" s="1" t="s">
        <v>1080</v>
      </c>
      <c r="D2920" s="1">
        <v>13.90483</v>
      </c>
      <c r="E2920" s="1">
        <v>-83.66986</v>
      </c>
      <c r="F2920" s="1" t="s">
        <v>3822</v>
      </c>
      <c r="G2920" s="1">
        <v>6</v>
      </c>
      <c r="H2920" s="1" t="s">
        <v>21</v>
      </c>
      <c r="I2920" s="1" t="s">
        <v>22</v>
      </c>
      <c r="J2920" s="1">
        <v>2005</v>
      </c>
      <c r="K2920" s="1" t="s">
        <v>1358</v>
      </c>
      <c r="L2920" s="1" t="s">
        <v>24</v>
      </c>
      <c r="M2920" s="1" t="s">
        <v>3822</v>
      </c>
      <c r="N2920" s="1">
        <v>6</v>
      </c>
      <c r="O2920" s="1" t="s">
        <v>21</v>
      </c>
      <c r="P2920" s="1" t="s">
        <v>25</v>
      </c>
      <c r="Q2920" s="1">
        <v>2016</v>
      </c>
      <c r="R2920" s="1" t="s">
        <v>1502</v>
      </c>
      <c r="S2920" s="1" t="s">
        <v>21</v>
      </c>
      <c r="V2920" s="1" t="s">
        <v>2253</v>
      </c>
      <c r="W2920" s="1">
        <v>13.90483</v>
      </c>
      <c r="X2920" s="1">
        <v>-83.66986</v>
      </c>
    </row>
    <row r="2921" spans="1:25">
      <c r="A2921" s="1">
        <v>2920</v>
      </c>
      <c r="B2921" s="1" t="s">
        <v>2254</v>
      </c>
      <c r="C2921" s="1" t="s">
        <v>1080</v>
      </c>
      <c r="D2921" s="1">
        <v>13.9057</v>
      </c>
      <c r="E2921" s="1">
        <v>-85.412350000000004</v>
      </c>
      <c r="F2921" s="1" t="s">
        <v>3823</v>
      </c>
      <c r="G2921" s="1">
        <v>7</v>
      </c>
      <c r="H2921" s="1" t="s">
        <v>21</v>
      </c>
      <c r="I2921" s="1" t="s">
        <v>22</v>
      </c>
      <c r="J2921" s="1">
        <v>2005</v>
      </c>
      <c r="K2921" s="1" t="s">
        <v>1358</v>
      </c>
      <c r="L2921" s="1" t="s">
        <v>24</v>
      </c>
      <c r="M2921" s="1" t="s">
        <v>3822</v>
      </c>
      <c r="N2921" s="1">
        <v>6</v>
      </c>
      <c r="O2921" s="1" t="s">
        <v>21</v>
      </c>
      <c r="P2921" s="1" t="s">
        <v>25</v>
      </c>
      <c r="Q2921" s="1">
        <v>2016</v>
      </c>
      <c r="R2921" s="1" t="s">
        <v>1521</v>
      </c>
      <c r="S2921" s="1" t="s">
        <v>21</v>
      </c>
      <c r="V2921" s="1" t="s">
        <v>2254</v>
      </c>
      <c r="W2921" s="1">
        <v>13.9057</v>
      </c>
      <c r="X2921" s="1">
        <v>-85.412350000000004</v>
      </c>
    </row>
    <row r="2922" spans="1:25">
      <c r="A2922" s="1">
        <v>2921</v>
      </c>
      <c r="B2922" s="1" t="s">
        <v>2255</v>
      </c>
      <c r="C2922" s="1" t="s">
        <v>1080</v>
      </c>
      <c r="D2922" s="1">
        <v>13.90597</v>
      </c>
      <c r="E2922" s="1">
        <v>-83.924880000000002</v>
      </c>
      <c r="F2922" s="1" t="s">
        <v>246</v>
      </c>
      <c r="H2922" s="1" t="s">
        <v>21</v>
      </c>
      <c r="I2922" s="1" t="s">
        <v>22</v>
      </c>
      <c r="J2922" s="1">
        <v>2005</v>
      </c>
      <c r="K2922" s="1" t="s">
        <v>1358</v>
      </c>
      <c r="L2922" s="1" t="s">
        <v>24</v>
      </c>
      <c r="M2922" s="1" t="s">
        <v>246</v>
      </c>
      <c r="O2922" s="1" t="s">
        <v>21</v>
      </c>
      <c r="P2922" s="1" t="s">
        <v>25</v>
      </c>
      <c r="Q2922" s="1">
        <v>2016</v>
      </c>
      <c r="R2922" s="1" t="s">
        <v>1508</v>
      </c>
      <c r="S2922" s="1" t="s">
        <v>21</v>
      </c>
      <c r="V2922" s="1" t="s">
        <v>2255</v>
      </c>
      <c r="W2922" s="1">
        <v>13.90597</v>
      </c>
      <c r="X2922" s="1">
        <v>-83.924880000000002</v>
      </c>
    </row>
    <row r="2923" spans="1:25">
      <c r="A2923" s="1">
        <v>2922</v>
      </c>
      <c r="B2923" s="1" t="s">
        <v>2256</v>
      </c>
      <c r="C2923" s="1" t="s">
        <v>1080</v>
      </c>
      <c r="D2923" s="1">
        <v>13.90621</v>
      </c>
      <c r="E2923" s="1">
        <v>-85.667479999999998</v>
      </c>
      <c r="F2923" s="1" t="s">
        <v>3822</v>
      </c>
      <c r="G2923" s="1">
        <v>6</v>
      </c>
      <c r="H2923" s="1" t="s">
        <v>21</v>
      </c>
      <c r="I2923" s="1" t="s">
        <v>22</v>
      </c>
      <c r="J2923" s="1">
        <v>2005</v>
      </c>
      <c r="K2923" s="1" t="s">
        <v>1358</v>
      </c>
      <c r="L2923" s="1" t="s">
        <v>24</v>
      </c>
      <c r="M2923" s="1" t="s">
        <v>3822</v>
      </c>
      <c r="N2923" s="1">
        <v>4</v>
      </c>
      <c r="O2923" s="1" t="s">
        <v>21</v>
      </c>
      <c r="P2923" s="1" t="s">
        <v>25</v>
      </c>
      <c r="Q2923" s="1">
        <v>2016</v>
      </c>
      <c r="R2923" s="1" t="s">
        <v>1535</v>
      </c>
      <c r="S2923" s="1" t="s">
        <v>21</v>
      </c>
      <c r="V2923" s="1" t="s">
        <v>2256</v>
      </c>
      <c r="W2923" s="1">
        <v>13.90621</v>
      </c>
      <c r="X2923" s="1">
        <v>-85.667479999999998</v>
      </c>
    </row>
    <row r="2924" spans="1:25">
      <c r="A2924" s="1">
        <v>2923</v>
      </c>
      <c r="B2924" s="1" t="s">
        <v>2257</v>
      </c>
      <c r="C2924" s="1" t="s">
        <v>1080</v>
      </c>
      <c r="D2924" s="1">
        <v>13.82023</v>
      </c>
      <c r="E2924" s="1">
        <v>-83.541150000000002</v>
      </c>
      <c r="F2924" s="1" t="s">
        <v>695</v>
      </c>
      <c r="H2924" s="1" t="s">
        <v>21</v>
      </c>
      <c r="I2924" s="1" t="s">
        <v>22</v>
      </c>
      <c r="J2924" s="1">
        <v>2005</v>
      </c>
      <c r="K2924" s="1" t="s">
        <v>1388</v>
      </c>
      <c r="L2924" s="1" t="s">
        <v>24</v>
      </c>
      <c r="M2924" s="1" t="s">
        <v>1759</v>
      </c>
      <c r="O2924" s="1" t="s">
        <v>21</v>
      </c>
      <c r="P2924" s="1" t="s">
        <v>25</v>
      </c>
      <c r="Q2924" s="1">
        <v>2016</v>
      </c>
      <c r="R2924" s="1" t="s">
        <v>1396</v>
      </c>
      <c r="S2924" s="1" t="s">
        <v>21</v>
      </c>
      <c r="V2924" s="1" t="s">
        <v>2257</v>
      </c>
      <c r="W2924" s="1">
        <v>13.82023</v>
      </c>
      <c r="X2924" s="1">
        <v>-83.541150000000002</v>
      </c>
    </row>
    <row r="2925" spans="1:25">
      <c r="A2925" s="1">
        <v>2924</v>
      </c>
      <c r="B2925" s="1" t="s">
        <v>2258</v>
      </c>
      <c r="C2925" s="1" t="s">
        <v>1080</v>
      </c>
      <c r="D2925" s="1">
        <v>13.904999999999999</v>
      </c>
      <c r="E2925" s="1">
        <v>-84.179829999999995</v>
      </c>
      <c r="F2925" s="1" t="s">
        <v>3823</v>
      </c>
      <c r="G2925" s="1">
        <v>9</v>
      </c>
      <c r="H2925" s="1" t="s">
        <v>21</v>
      </c>
      <c r="I2925" s="1" t="s">
        <v>22</v>
      </c>
      <c r="J2925" s="1">
        <v>2004</v>
      </c>
      <c r="K2925" s="1" t="s">
        <v>1358</v>
      </c>
      <c r="L2925" s="1" t="s">
        <v>24</v>
      </c>
      <c r="M2925" s="1" t="s">
        <v>3823</v>
      </c>
      <c r="N2925" s="1">
        <v>9</v>
      </c>
      <c r="O2925" s="1" t="s">
        <v>21</v>
      </c>
      <c r="P2925" s="1" t="s">
        <v>25</v>
      </c>
      <c r="Q2925" s="1">
        <v>2016</v>
      </c>
      <c r="R2925" s="1" t="s">
        <v>1845</v>
      </c>
      <c r="S2925" s="1" t="s">
        <v>21</v>
      </c>
      <c r="V2925" s="1" t="s">
        <v>2258</v>
      </c>
      <c r="W2925" s="1">
        <v>13.904999999999999</v>
      </c>
      <c r="X2925" s="1">
        <v>-84.179829999999995</v>
      </c>
    </row>
    <row r="2926" spans="1:25">
      <c r="A2926" s="1">
        <v>2925</v>
      </c>
      <c r="B2926" s="1" t="s">
        <v>2259</v>
      </c>
      <c r="C2926" s="1" t="s">
        <v>1080</v>
      </c>
      <c r="D2926" s="1">
        <v>13.820270000000001</v>
      </c>
      <c r="E2926" s="1">
        <v>-83.711209999999994</v>
      </c>
      <c r="F2926" s="1" t="s">
        <v>695</v>
      </c>
      <c r="H2926" s="1" t="s">
        <v>21</v>
      </c>
      <c r="I2926" s="1" t="s">
        <v>22</v>
      </c>
      <c r="J2926" s="1">
        <v>2005</v>
      </c>
      <c r="K2926" s="1" t="s">
        <v>1358</v>
      </c>
      <c r="L2926" s="1" t="s">
        <v>24</v>
      </c>
      <c r="M2926" s="1" t="s">
        <v>1759</v>
      </c>
      <c r="O2926" s="1" t="s">
        <v>21</v>
      </c>
      <c r="P2926" s="1" t="s">
        <v>25</v>
      </c>
      <c r="Q2926" s="1">
        <v>2016</v>
      </c>
      <c r="R2926" s="1" t="s">
        <v>1865</v>
      </c>
      <c r="S2926" s="1" t="s">
        <v>21</v>
      </c>
      <c r="V2926" s="1" t="s">
        <v>2259</v>
      </c>
      <c r="W2926" s="1">
        <v>13.820270000000001</v>
      </c>
      <c r="X2926" s="1">
        <v>-83.711209999999994</v>
      </c>
    </row>
    <row r="2927" spans="1:25">
      <c r="A2927" s="1">
        <v>2926</v>
      </c>
      <c r="B2927" s="1" t="s">
        <v>2260</v>
      </c>
      <c r="C2927" s="1" t="s">
        <v>1080</v>
      </c>
      <c r="D2927" s="1">
        <v>12.16231</v>
      </c>
      <c r="E2927" s="1">
        <v>-84.306399999999996</v>
      </c>
      <c r="F2927" s="1" t="s">
        <v>3823</v>
      </c>
      <c r="G2927" s="1">
        <v>8</v>
      </c>
      <c r="H2927" s="1" t="s">
        <v>21</v>
      </c>
      <c r="I2927" s="1" t="s">
        <v>22</v>
      </c>
      <c r="J2927" s="1">
        <v>2004</v>
      </c>
      <c r="K2927" s="1" t="s">
        <v>1358</v>
      </c>
      <c r="L2927" s="1" t="s">
        <v>24</v>
      </c>
      <c r="M2927" s="1" t="s">
        <v>54</v>
      </c>
      <c r="N2927" s="1">
        <v>2</v>
      </c>
      <c r="O2927" s="1" t="s">
        <v>21</v>
      </c>
      <c r="P2927" s="1" t="s">
        <v>25</v>
      </c>
      <c r="Q2927" s="1">
        <v>2018</v>
      </c>
      <c r="R2927" s="1" t="s">
        <v>1573</v>
      </c>
      <c r="S2927" s="1" t="s">
        <v>21</v>
      </c>
      <c r="V2927" s="1" t="s">
        <v>2260</v>
      </c>
      <c r="W2927" s="1">
        <v>12.16231</v>
      </c>
      <c r="X2927" s="1">
        <v>-84.306399999999996</v>
      </c>
    </row>
    <row r="2928" spans="1:25">
      <c r="A2928" s="1">
        <v>2927</v>
      </c>
      <c r="B2928" s="1" t="s">
        <v>2261</v>
      </c>
      <c r="C2928" s="1" t="s">
        <v>1080</v>
      </c>
      <c r="D2928" s="1">
        <v>13.90597</v>
      </c>
      <c r="E2928" s="1">
        <v>-84.434889999999996</v>
      </c>
      <c r="F2928" s="1" t="s">
        <v>3823</v>
      </c>
      <c r="G2928" s="1">
        <v>9</v>
      </c>
      <c r="H2928" s="1" t="s">
        <v>21</v>
      </c>
      <c r="I2928" s="1" t="s">
        <v>22</v>
      </c>
      <c r="J2928" s="1">
        <v>2005</v>
      </c>
      <c r="K2928" s="1" t="s">
        <v>1228</v>
      </c>
      <c r="L2928" s="1" t="s">
        <v>24</v>
      </c>
      <c r="M2928" s="1" t="s">
        <v>3823</v>
      </c>
      <c r="N2928" s="1">
        <v>9</v>
      </c>
      <c r="O2928" s="1" t="s">
        <v>21</v>
      </c>
      <c r="P2928" s="1" t="s">
        <v>25</v>
      </c>
      <c r="Q2928" s="1">
        <v>2016</v>
      </c>
      <c r="R2928" s="1" t="s">
        <v>1527</v>
      </c>
      <c r="S2928" s="1" t="s">
        <v>21</v>
      </c>
      <c r="V2928" s="1" t="s">
        <v>2261</v>
      </c>
      <c r="W2928" s="1">
        <v>13.90597</v>
      </c>
      <c r="X2928" s="1">
        <v>-84.434889999999996</v>
      </c>
    </row>
    <row r="2929" spans="1:24">
      <c r="A2929" s="1">
        <v>2928</v>
      </c>
      <c r="B2929" s="1" t="s">
        <v>2262</v>
      </c>
      <c r="C2929" s="1" t="s">
        <v>1080</v>
      </c>
      <c r="D2929" s="1">
        <v>13.820349999999999</v>
      </c>
      <c r="E2929" s="1">
        <v>-83.966290000000001</v>
      </c>
      <c r="F2929" s="1" t="s">
        <v>3823</v>
      </c>
      <c r="G2929" s="1">
        <v>9</v>
      </c>
      <c r="H2929" s="1" t="s">
        <v>21</v>
      </c>
      <c r="I2929" s="1" t="s">
        <v>22</v>
      </c>
      <c r="J2929" s="1">
        <v>2005</v>
      </c>
      <c r="K2929" s="1" t="s">
        <v>1228</v>
      </c>
      <c r="L2929" s="1" t="s">
        <v>24</v>
      </c>
      <c r="M2929" s="1" t="s">
        <v>3823</v>
      </c>
      <c r="N2929" s="1">
        <v>7</v>
      </c>
      <c r="O2929" s="1" t="s">
        <v>21</v>
      </c>
      <c r="P2929" s="1" t="s">
        <v>25</v>
      </c>
      <c r="Q2929" s="1">
        <v>2016</v>
      </c>
      <c r="R2929" s="1" t="s">
        <v>1543</v>
      </c>
      <c r="S2929" s="1" t="s">
        <v>21</v>
      </c>
      <c r="V2929" s="1" t="s">
        <v>2262</v>
      </c>
      <c r="W2929" s="1">
        <v>13.820349999999999</v>
      </c>
      <c r="X2929" s="1">
        <v>-83.966290000000001</v>
      </c>
    </row>
    <row r="2930" spans="1:24">
      <c r="A2930" s="1">
        <v>2929</v>
      </c>
      <c r="B2930" s="1" t="s">
        <v>2263</v>
      </c>
      <c r="C2930" s="1" t="s">
        <v>1080</v>
      </c>
      <c r="D2930" s="1">
        <v>13.90518</v>
      </c>
      <c r="E2930" s="1">
        <v>-84.689800000000005</v>
      </c>
      <c r="F2930" s="1" t="s">
        <v>3822</v>
      </c>
      <c r="G2930" s="1">
        <v>4</v>
      </c>
      <c r="H2930" s="1" t="s">
        <v>21</v>
      </c>
      <c r="I2930" s="1" t="s">
        <v>22</v>
      </c>
      <c r="J2930" s="1">
        <v>2005</v>
      </c>
      <c r="K2930" s="1" t="s">
        <v>1228</v>
      </c>
      <c r="L2930" s="1" t="s">
        <v>24</v>
      </c>
      <c r="M2930" s="1" t="s">
        <v>3822</v>
      </c>
      <c r="N2930" s="1">
        <v>4</v>
      </c>
      <c r="O2930" s="1" t="s">
        <v>21</v>
      </c>
      <c r="P2930" s="1" t="s">
        <v>25</v>
      </c>
      <c r="Q2930" s="1">
        <v>2016</v>
      </c>
      <c r="R2930" s="1" t="s">
        <v>1515</v>
      </c>
      <c r="S2930" s="1" t="s">
        <v>21</v>
      </c>
      <c r="V2930" s="1" t="s">
        <v>2263</v>
      </c>
      <c r="W2930" s="1">
        <v>13.90518</v>
      </c>
      <c r="X2930" s="1">
        <v>-84.689800000000005</v>
      </c>
    </row>
    <row r="2931" spans="1:24">
      <c r="A2931" s="1">
        <v>2930</v>
      </c>
      <c r="B2931" s="1" t="s">
        <v>2264</v>
      </c>
      <c r="C2931" s="1" t="s">
        <v>1080</v>
      </c>
      <c r="D2931" s="1">
        <v>13.820399999999999</v>
      </c>
      <c r="E2931" s="1">
        <v>-84.221379999999996</v>
      </c>
      <c r="F2931" s="1" t="s">
        <v>3823</v>
      </c>
      <c r="G2931" s="1">
        <v>9</v>
      </c>
      <c r="H2931" s="1" t="s">
        <v>21</v>
      </c>
      <c r="I2931" s="1" t="s">
        <v>22</v>
      </c>
      <c r="J2931" s="1">
        <v>2005</v>
      </c>
      <c r="K2931" s="1" t="s">
        <v>1228</v>
      </c>
      <c r="L2931" s="1" t="s">
        <v>24</v>
      </c>
      <c r="M2931" s="1" t="s">
        <v>3823</v>
      </c>
      <c r="N2931" s="1">
        <v>9</v>
      </c>
      <c r="O2931" s="1" t="s">
        <v>21</v>
      </c>
      <c r="P2931" s="1" t="s">
        <v>25</v>
      </c>
      <c r="Q2931" s="1">
        <v>2016</v>
      </c>
      <c r="R2931" s="1" t="s">
        <v>1548</v>
      </c>
      <c r="S2931" s="1" t="s">
        <v>21</v>
      </c>
      <c r="V2931" s="1" t="s">
        <v>2264</v>
      </c>
      <c r="W2931" s="1">
        <v>13.820399999999999</v>
      </c>
      <c r="X2931" s="1">
        <v>-84.221379999999996</v>
      </c>
    </row>
    <row r="2932" spans="1:24">
      <c r="A2932" s="1">
        <v>2931</v>
      </c>
      <c r="B2932" s="1" t="s">
        <v>2265</v>
      </c>
      <c r="C2932" s="1" t="s">
        <v>1080</v>
      </c>
      <c r="D2932" s="1">
        <v>13.90597</v>
      </c>
      <c r="E2932" s="1">
        <v>-84.944900000000004</v>
      </c>
      <c r="F2932" s="1" t="s">
        <v>3823</v>
      </c>
      <c r="G2932" s="1">
        <v>9</v>
      </c>
      <c r="H2932" s="1" t="s">
        <v>21</v>
      </c>
      <c r="I2932" s="1" t="s">
        <v>22</v>
      </c>
      <c r="J2932" s="1">
        <v>2005</v>
      </c>
      <c r="K2932" s="1" t="s">
        <v>1228</v>
      </c>
      <c r="L2932" s="1" t="s">
        <v>24</v>
      </c>
      <c r="M2932" s="1" t="s">
        <v>3823</v>
      </c>
      <c r="N2932" s="1">
        <v>9</v>
      </c>
      <c r="O2932" s="1" t="s">
        <v>21</v>
      </c>
      <c r="P2932" s="1" t="s">
        <v>25</v>
      </c>
      <c r="Q2932" s="1">
        <v>2016</v>
      </c>
      <c r="R2932" s="1" t="s">
        <v>1517</v>
      </c>
      <c r="S2932" s="1" t="s">
        <v>21</v>
      </c>
      <c r="V2932" s="1" t="s">
        <v>2265</v>
      </c>
      <c r="W2932" s="1">
        <v>13.90597</v>
      </c>
      <c r="X2932" s="1">
        <v>-84.944900000000004</v>
      </c>
    </row>
    <row r="2933" spans="1:24">
      <c r="A2933" s="1">
        <v>2932</v>
      </c>
      <c r="B2933" s="1" t="s">
        <v>2266</v>
      </c>
      <c r="C2933" s="1" t="s">
        <v>1080</v>
      </c>
      <c r="D2933" s="1">
        <v>13.82048</v>
      </c>
      <c r="E2933" s="1">
        <v>-84.476470000000006</v>
      </c>
      <c r="F2933" s="1" t="s">
        <v>3823</v>
      </c>
      <c r="G2933" s="1">
        <v>8</v>
      </c>
      <c r="H2933" s="1" t="s">
        <v>21</v>
      </c>
      <c r="I2933" s="1" t="s">
        <v>22</v>
      </c>
      <c r="J2933" s="1">
        <v>2005</v>
      </c>
      <c r="K2933" s="1" t="s">
        <v>1358</v>
      </c>
      <c r="L2933" s="1" t="s">
        <v>24</v>
      </c>
      <c r="M2933" s="1" t="s">
        <v>3822</v>
      </c>
      <c r="N2933" s="1">
        <v>6</v>
      </c>
      <c r="O2933" s="1" t="s">
        <v>21</v>
      </c>
      <c r="P2933" s="1" t="s">
        <v>25</v>
      </c>
      <c r="Q2933" s="1">
        <v>2016</v>
      </c>
      <c r="R2933" s="1" t="s">
        <v>1856</v>
      </c>
      <c r="S2933" s="1" t="s">
        <v>21</v>
      </c>
      <c r="V2933" s="1" t="s">
        <v>2266</v>
      </c>
      <c r="W2933" s="1">
        <v>13.82048</v>
      </c>
      <c r="X2933" s="1">
        <v>-84.476470000000006</v>
      </c>
    </row>
    <row r="2934" spans="1:24">
      <c r="A2934" s="1">
        <v>2933</v>
      </c>
      <c r="B2934" s="1" t="s">
        <v>2267</v>
      </c>
      <c r="C2934" s="1" t="s">
        <v>1080</v>
      </c>
      <c r="D2934" s="1">
        <v>13.90536</v>
      </c>
      <c r="E2934" s="1">
        <v>-85.199789999999993</v>
      </c>
      <c r="F2934" s="1" t="s">
        <v>3823</v>
      </c>
      <c r="G2934" s="1">
        <v>7</v>
      </c>
      <c r="H2934" s="1" t="s">
        <v>21</v>
      </c>
      <c r="I2934" s="1" t="s">
        <v>22</v>
      </c>
      <c r="J2934" s="1">
        <v>2005</v>
      </c>
      <c r="K2934" s="1" t="s">
        <v>1358</v>
      </c>
      <c r="L2934" s="1" t="s">
        <v>24</v>
      </c>
      <c r="M2934" s="1" t="s">
        <v>3822</v>
      </c>
      <c r="N2934" s="1">
        <v>6</v>
      </c>
      <c r="O2934" s="1" t="s">
        <v>21</v>
      </c>
      <c r="P2934" s="1" t="s">
        <v>55</v>
      </c>
      <c r="Q2934" s="1">
        <v>2014</v>
      </c>
      <c r="S2934" s="1" t="s">
        <v>21</v>
      </c>
      <c r="V2934" s="1" t="s">
        <v>2267</v>
      </c>
      <c r="W2934" s="1">
        <v>13.90536</v>
      </c>
      <c r="X2934" s="1">
        <v>-85.199789999999993</v>
      </c>
    </row>
    <row r="2935" spans="1:24">
      <c r="A2935" s="1">
        <v>2934</v>
      </c>
      <c r="B2935" s="1" t="s">
        <v>2268</v>
      </c>
      <c r="C2935" s="1" t="s">
        <v>1080</v>
      </c>
      <c r="D2935" s="1">
        <v>13.82052</v>
      </c>
      <c r="E2935" s="1">
        <v>-84.731560000000002</v>
      </c>
      <c r="F2935" s="1" t="s">
        <v>3822</v>
      </c>
      <c r="G2935" s="1">
        <v>6</v>
      </c>
      <c r="H2935" s="1" t="s">
        <v>21</v>
      </c>
      <c r="I2935" s="1" t="s">
        <v>22</v>
      </c>
      <c r="J2935" s="1">
        <v>2005</v>
      </c>
      <c r="K2935" s="1" t="s">
        <v>1358</v>
      </c>
      <c r="L2935" s="1" t="s">
        <v>24</v>
      </c>
      <c r="M2935" s="1" t="s">
        <v>3823</v>
      </c>
      <c r="N2935" s="1">
        <v>9</v>
      </c>
      <c r="O2935" s="1" t="s">
        <v>21</v>
      </c>
      <c r="P2935" s="1" t="s">
        <v>55</v>
      </c>
      <c r="Q2935" s="1">
        <v>2014</v>
      </c>
      <c r="S2935" s="1" t="s">
        <v>21</v>
      </c>
      <c r="V2935" s="1" t="s">
        <v>2268</v>
      </c>
      <c r="W2935" s="1">
        <v>13.82052</v>
      </c>
      <c r="X2935" s="1">
        <v>-84.731560000000002</v>
      </c>
    </row>
    <row r="2936" spans="1:24">
      <c r="A2936" s="1">
        <v>2935</v>
      </c>
      <c r="B2936" s="1" t="s">
        <v>2269</v>
      </c>
      <c r="C2936" s="1" t="s">
        <v>1080</v>
      </c>
      <c r="D2936" s="1">
        <v>13.90597</v>
      </c>
      <c r="E2936" s="1">
        <v>-85.454909999999998</v>
      </c>
      <c r="F2936" s="1" t="s">
        <v>3823</v>
      </c>
      <c r="G2936" s="1">
        <v>7</v>
      </c>
      <c r="H2936" s="1" t="s">
        <v>21</v>
      </c>
      <c r="I2936" s="1" t="s">
        <v>22</v>
      </c>
      <c r="J2936" s="1">
        <v>2005</v>
      </c>
      <c r="K2936" s="1" t="s">
        <v>1358</v>
      </c>
      <c r="L2936" s="1" t="s">
        <v>24</v>
      </c>
      <c r="M2936" s="1" t="s">
        <v>3822</v>
      </c>
      <c r="N2936" s="1">
        <v>6</v>
      </c>
      <c r="O2936" s="1" t="s">
        <v>21</v>
      </c>
      <c r="P2936" s="1" t="s">
        <v>55</v>
      </c>
      <c r="Q2936" s="1">
        <v>2014</v>
      </c>
      <c r="S2936" s="1" t="s">
        <v>21</v>
      </c>
      <c r="V2936" s="1" t="s">
        <v>2269</v>
      </c>
      <c r="W2936" s="1">
        <v>13.90597</v>
      </c>
      <c r="X2936" s="1">
        <v>-85.454909999999998</v>
      </c>
    </row>
    <row r="2937" spans="1:24">
      <c r="A2937" s="1">
        <v>2936</v>
      </c>
      <c r="B2937" s="1" t="s">
        <v>2270</v>
      </c>
      <c r="C2937" s="1" t="s">
        <v>1080</v>
      </c>
      <c r="D2937" s="1">
        <v>13.820600000000001</v>
      </c>
      <c r="E2937" s="1">
        <v>-84.986649999999997</v>
      </c>
      <c r="F2937" s="1" t="s">
        <v>3822</v>
      </c>
      <c r="G2937" s="1">
        <v>5</v>
      </c>
      <c r="H2937" s="1" t="s">
        <v>21</v>
      </c>
      <c r="I2937" s="1" t="s">
        <v>22</v>
      </c>
      <c r="J2937" s="1">
        <v>2005</v>
      </c>
      <c r="K2937" s="1" t="s">
        <v>1358</v>
      </c>
      <c r="L2937" s="1" t="s">
        <v>24</v>
      </c>
      <c r="M2937" s="1" t="s">
        <v>3822</v>
      </c>
      <c r="N2937" s="1">
        <v>6</v>
      </c>
      <c r="O2937" s="1" t="s">
        <v>21</v>
      </c>
      <c r="P2937" s="1" t="s">
        <v>25</v>
      </c>
      <c r="Q2937" s="1">
        <v>2016</v>
      </c>
      <c r="R2937" s="1" t="s">
        <v>1578</v>
      </c>
      <c r="S2937" s="1" t="s">
        <v>21</v>
      </c>
      <c r="V2937" s="1" t="s">
        <v>2270</v>
      </c>
      <c r="W2937" s="1">
        <v>13.820600000000001</v>
      </c>
      <c r="X2937" s="1">
        <v>-84.986649999999997</v>
      </c>
    </row>
    <row r="2938" spans="1:24">
      <c r="A2938" s="1">
        <v>2937</v>
      </c>
      <c r="B2938" s="1" t="s">
        <v>2271</v>
      </c>
      <c r="C2938" s="1" t="s">
        <v>1080</v>
      </c>
      <c r="D2938" s="1">
        <v>13.82063</v>
      </c>
      <c r="E2938" s="1">
        <v>-85.156710000000004</v>
      </c>
      <c r="F2938" s="1" t="s">
        <v>3823</v>
      </c>
      <c r="G2938" s="1">
        <v>9</v>
      </c>
      <c r="H2938" s="1" t="s">
        <v>21</v>
      </c>
      <c r="I2938" s="1" t="s">
        <v>22</v>
      </c>
      <c r="J2938" s="1">
        <v>2005</v>
      </c>
      <c r="K2938" s="1" t="s">
        <v>1228</v>
      </c>
      <c r="L2938" s="1" t="s">
        <v>24</v>
      </c>
      <c r="M2938" s="1" t="s">
        <v>3823</v>
      </c>
      <c r="N2938" s="1">
        <v>9</v>
      </c>
      <c r="O2938" s="1" t="s">
        <v>21</v>
      </c>
      <c r="P2938" s="1" t="s">
        <v>25</v>
      </c>
      <c r="Q2938" s="1">
        <v>2016</v>
      </c>
      <c r="R2938" s="1" t="s">
        <v>1558</v>
      </c>
      <c r="S2938" s="1" t="s">
        <v>21</v>
      </c>
      <c r="V2938" s="1" t="s">
        <v>2271</v>
      </c>
      <c r="W2938" s="1">
        <v>13.82063</v>
      </c>
      <c r="X2938" s="1">
        <v>-85.156710000000004</v>
      </c>
    </row>
    <row r="2939" spans="1:24">
      <c r="A2939" s="1">
        <v>2938</v>
      </c>
      <c r="B2939" s="1" t="s">
        <v>2272</v>
      </c>
      <c r="C2939" s="1" t="s">
        <v>1080</v>
      </c>
      <c r="D2939" s="1">
        <v>13.90644</v>
      </c>
      <c r="E2939" s="1">
        <v>-85.710049999999995</v>
      </c>
      <c r="F2939" s="1" t="s">
        <v>3823</v>
      </c>
      <c r="G2939" s="1">
        <v>7</v>
      </c>
      <c r="H2939" s="1" t="s">
        <v>21</v>
      </c>
      <c r="I2939" s="1" t="s">
        <v>22</v>
      </c>
      <c r="J2939" s="1">
        <v>2003</v>
      </c>
      <c r="K2939" s="1" t="s">
        <v>1420</v>
      </c>
      <c r="L2939" s="1" t="s">
        <v>24</v>
      </c>
      <c r="M2939" s="1" t="s">
        <v>3823</v>
      </c>
      <c r="N2939" s="1">
        <v>8</v>
      </c>
      <c r="O2939" s="1" t="s">
        <v>21</v>
      </c>
      <c r="P2939" s="1" t="s">
        <v>25</v>
      </c>
      <c r="Q2939" s="1">
        <v>2016</v>
      </c>
      <c r="R2939" s="1" t="s">
        <v>2273</v>
      </c>
      <c r="S2939" s="1" t="s">
        <v>21</v>
      </c>
      <c r="V2939" s="1" t="s">
        <v>2272</v>
      </c>
      <c r="W2939" s="1">
        <v>13.90644</v>
      </c>
      <c r="X2939" s="1">
        <v>-85.710049999999995</v>
      </c>
    </row>
    <row r="2940" spans="1:24">
      <c r="A2940" s="1">
        <v>2939</v>
      </c>
      <c r="B2940" s="1" t="s">
        <v>2274</v>
      </c>
      <c r="C2940" s="1" t="s">
        <v>1080</v>
      </c>
      <c r="D2940" s="1">
        <v>13.820679999999999</v>
      </c>
      <c r="E2940" s="1">
        <v>-85.411799999999999</v>
      </c>
      <c r="F2940" s="1" t="s">
        <v>3822</v>
      </c>
      <c r="G2940" s="1">
        <v>4</v>
      </c>
      <c r="H2940" s="1" t="s">
        <v>21</v>
      </c>
      <c r="I2940" s="1" t="s">
        <v>22</v>
      </c>
      <c r="J2940" s="1">
        <v>2003</v>
      </c>
      <c r="K2940" s="1" t="s">
        <v>1209</v>
      </c>
      <c r="L2940" s="1" t="s">
        <v>24</v>
      </c>
      <c r="M2940" s="1" t="s">
        <v>3822</v>
      </c>
      <c r="N2940" s="1">
        <v>5</v>
      </c>
      <c r="O2940" s="1" t="s">
        <v>21</v>
      </c>
      <c r="P2940" s="1" t="s">
        <v>25</v>
      </c>
      <c r="Q2940" s="1">
        <v>2016</v>
      </c>
      <c r="R2940" s="1" t="s">
        <v>1560</v>
      </c>
      <c r="S2940" s="1" t="s">
        <v>21</v>
      </c>
      <c r="V2940" s="1" t="s">
        <v>2274</v>
      </c>
      <c r="W2940" s="1">
        <v>13.820679999999999</v>
      </c>
      <c r="X2940" s="1">
        <v>-85.411799999999999</v>
      </c>
    </row>
    <row r="2941" spans="1:24">
      <c r="A2941" s="1">
        <v>2940</v>
      </c>
      <c r="B2941" s="1" t="s">
        <v>2275</v>
      </c>
      <c r="C2941" s="1" t="s">
        <v>1080</v>
      </c>
      <c r="D2941" s="1">
        <v>13.820740000000001</v>
      </c>
      <c r="E2941" s="1">
        <v>-85.666889999999995</v>
      </c>
      <c r="F2941" s="1" t="s">
        <v>3823</v>
      </c>
      <c r="G2941" s="1">
        <v>9</v>
      </c>
      <c r="H2941" s="1" t="s">
        <v>21</v>
      </c>
      <c r="I2941" s="1" t="s">
        <v>22</v>
      </c>
      <c r="J2941" s="1">
        <v>2003</v>
      </c>
      <c r="K2941" s="1" t="s">
        <v>1209</v>
      </c>
      <c r="L2941" s="1" t="s">
        <v>24</v>
      </c>
      <c r="M2941" s="1" t="s">
        <v>3823</v>
      </c>
      <c r="N2941" s="1">
        <v>8</v>
      </c>
      <c r="O2941" s="1" t="s">
        <v>21</v>
      </c>
      <c r="P2941" s="1" t="s">
        <v>55</v>
      </c>
      <c r="Q2941" s="1">
        <v>2014</v>
      </c>
      <c r="S2941" s="1" t="s">
        <v>21</v>
      </c>
      <c r="V2941" s="1" t="s">
        <v>2275</v>
      </c>
      <c r="W2941" s="1">
        <v>13.820740000000001</v>
      </c>
      <c r="X2941" s="1">
        <v>-85.666889999999995</v>
      </c>
    </row>
    <row r="2942" spans="1:24">
      <c r="A2942" s="1">
        <v>2941</v>
      </c>
      <c r="B2942" s="1" t="s">
        <v>2276</v>
      </c>
      <c r="C2942" s="1" t="s">
        <v>1080</v>
      </c>
      <c r="D2942" s="1">
        <v>13.73542</v>
      </c>
      <c r="E2942" s="1">
        <v>-83.712400000000002</v>
      </c>
      <c r="F2942" s="1" t="s">
        <v>3822</v>
      </c>
      <c r="G2942" s="1">
        <v>6</v>
      </c>
      <c r="H2942" s="1" t="s">
        <v>21</v>
      </c>
      <c r="I2942" s="1" t="s">
        <v>22</v>
      </c>
      <c r="J2942" s="1">
        <v>2008</v>
      </c>
      <c r="K2942" s="1" t="s">
        <v>1388</v>
      </c>
      <c r="L2942" s="1" t="s">
        <v>24</v>
      </c>
      <c r="M2942" s="1" t="s">
        <v>3823</v>
      </c>
      <c r="N2942" s="1">
        <v>8</v>
      </c>
      <c r="O2942" s="1" t="s">
        <v>21</v>
      </c>
      <c r="Q2942" s="1">
        <v>2016</v>
      </c>
      <c r="R2942" s="1" t="s">
        <v>1865</v>
      </c>
      <c r="S2942" s="1" t="s">
        <v>21</v>
      </c>
      <c r="V2942" s="1" t="s">
        <v>2276</v>
      </c>
      <c r="W2942" s="1">
        <v>13.73542</v>
      </c>
      <c r="X2942" s="1">
        <v>-83.712400000000002</v>
      </c>
    </row>
    <row r="2943" spans="1:24">
      <c r="A2943" s="1">
        <v>2942</v>
      </c>
      <c r="B2943" s="1" t="s">
        <v>2277</v>
      </c>
      <c r="C2943" s="1" t="s">
        <v>1080</v>
      </c>
      <c r="D2943" s="1">
        <v>13.82084</v>
      </c>
      <c r="E2943" s="1">
        <v>-83.753699999999995</v>
      </c>
      <c r="F2943" s="1" t="s">
        <v>695</v>
      </c>
      <c r="H2943" s="1" t="s">
        <v>21</v>
      </c>
      <c r="I2943" s="1" t="s">
        <v>22</v>
      </c>
      <c r="J2943" s="1">
        <v>2005</v>
      </c>
      <c r="K2943" s="1" t="s">
        <v>1228</v>
      </c>
      <c r="L2943" s="1" t="s">
        <v>24</v>
      </c>
      <c r="M2943" s="1" t="s">
        <v>1759</v>
      </c>
      <c r="O2943" s="1" t="s">
        <v>21</v>
      </c>
      <c r="P2943" s="1" t="s">
        <v>25</v>
      </c>
      <c r="Q2943" s="1">
        <v>2016</v>
      </c>
      <c r="R2943" s="1" t="s">
        <v>1541</v>
      </c>
      <c r="S2943" s="1" t="s">
        <v>21</v>
      </c>
      <c r="V2943" s="1" t="s">
        <v>2277</v>
      </c>
      <c r="W2943" s="1">
        <v>13.82084</v>
      </c>
      <c r="X2943" s="1">
        <v>-83.753699999999995</v>
      </c>
    </row>
    <row r="2944" spans="1:24">
      <c r="A2944" s="1">
        <v>2943</v>
      </c>
      <c r="B2944" s="1" t="s">
        <v>2278</v>
      </c>
      <c r="C2944" s="1" t="s">
        <v>1080</v>
      </c>
      <c r="D2944" s="1">
        <v>13.735480000000001</v>
      </c>
      <c r="E2944" s="1">
        <v>-83.967389999999995</v>
      </c>
      <c r="F2944" s="1" t="s">
        <v>695</v>
      </c>
      <c r="H2944" s="1" t="s">
        <v>21</v>
      </c>
      <c r="I2944" s="1" t="s">
        <v>22</v>
      </c>
      <c r="J2944" s="1">
        <v>2005</v>
      </c>
      <c r="K2944" s="1" t="s">
        <v>1228</v>
      </c>
      <c r="L2944" s="1" t="s">
        <v>24</v>
      </c>
      <c r="M2944" s="1" t="s">
        <v>1759</v>
      </c>
      <c r="O2944" s="1" t="s">
        <v>21</v>
      </c>
      <c r="P2944" s="1" t="s">
        <v>25</v>
      </c>
      <c r="Q2944" s="1">
        <v>2016</v>
      </c>
      <c r="R2944" s="1" t="s">
        <v>1543</v>
      </c>
      <c r="S2944" s="1" t="s">
        <v>21</v>
      </c>
      <c r="V2944" s="1" t="s">
        <v>2278</v>
      </c>
      <c r="W2944" s="1">
        <v>13.735480000000001</v>
      </c>
      <c r="X2944" s="1">
        <v>-83.967389999999995</v>
      </c>
    </row>
    <row r="2945" spans="1:25">
      <c r="A2945" s="1">
        <v>2944</v>
      </c>
      <c r="B2945" s="1" t="s">
        <v>2279</v>
      </c>
      <c r="C2945" s="1" t="s">
        <v>1080</v>
      </c>
      <c r="D2945" s="1">
        <v>13.819850000000001</v>
      </c>
      <c r="E2945" s="1">
        <v>-84.00882</v>
      </c>
      <c r="F2945" s="1" t="s">
        <v>3823</v>
      </c>
      <c r="G2945" s="1">
        <v>9</v>
      </c>
      <c r="H2945" s="1" t="s">
        <v>21</v>
      </c>
      <c r="I2945" s="1" t="s">
        <v>22</v>
      </c>
      <c r="J2945" s="1">
        <v>2005</v>
      </c>
      <c r="K2945" s="1" t="s">
        <v>1358</v>
      </c>
      <c r="L2945" s="1" t="s">
        <v>24</v>
      </c>
      <c r="M2945" s="1" t="s">
        <v>3823</v>
      </c>
      <c r="N2945" s="1">
        <v>9</v>
      </c>
      <c r="O2945" s="1" t="s">
        <v>21</v>
      </c>
      <c r="P2945" s="1" t="s">
        <v>25</v>
      </c>
      <c r="Q2945" s="1">
        <v>2016</v>
      </c>
      <c r="R2945" s="1" t="s">
        <v>1543</v>
      </c>
      <c r="S2945" s="1" t="s">
        <v>21</v>
      </c>
      <c r="V2945" s="1" t="s">
        <v>2279</v>
      </c>
      <c r="W2945" s="1">
        <v>13.819850000000001</v>
      </c>
      <c r="X2945" s="1">
        <v>-84.00882</v>
      </c>
    </row>
    <row r="2946" spans="1:25">
      <c r="A2946" s="1">
        <v>2945</v>
      </c>
      <c r="B2946" s="1" t="s">
        <v>2280</v>
      </c>
      <c r="C2946" s="1" t="s">
        <v>1080</v>
      </c>
      <c r="D2946" s="1">
        <v>12.16316</v>
      </c>
      <c r="E2946" s="1">
        <v>-84.561509999999998</v>
      </c>
      <c r="F2946" s="1" t="s">
        <v>3822</v>
      </c>
      <c r="G2946" s="1">
        <v>5</v>
      </c>
      <c r="H2946" s="1" t="s">
        <v>21</v>
      </c>
      <c r="I2946" s="1" t="s">
        <v>22</v>
      </c>
      <c r="J2946" s="1">
        <v>2005</v>
      </c>
      <c r="K2946" s="1" t="s">
        <v>1303</v>
      </c>
      <c r="L2946" s="1" t="s">
        <v>24</v>
      </c>
      <c r="M2946" s="1" t="s">
        <v>3822</v>
      </c>
      <c r="N2946" s="1">
        <v>5</v>
      </c>
      <c r="O2946" s="1" t="s">
        <v>21</v>
      </c>
      <c r="P2946" s="1" t="s">
        <v>25</v>
      </c>
      <c r="Q2946" s="1">
        <v>2016</v>
      </c>
      <c r="R2946" s="1" t="s">
        <v>1219</v>
      </c>
      <c r="S2946" s="1" t="s">
        <v>21</v>
      </c>
      <c r="V2946" s="1" t="s">
        <v>2280</v>
      </c>
      <c r="W2946" s="1">
        <v>12.16316</v>
      </c>
      <c r="X2946" s="1">
        <v>-84.561509999999998</v>
      </c>
    </row>
    <row r="2947" spans="1:25">
      <c r="A2947" s="1">
        <v>2946</v>
      </c>
      <c r="B2947" s="1" t="s">
        <v>2281</v>
      </c>
      <c r="C2947" s="1" t="s">
        <v>1080</v>
      </c>
      <c r="D2947" s="1">
        <v>13.73551</v>
      </c>
      <c r="E2947" s="1">
        <v>-84.222390000000004</v>
      </c>
      <c r="F2947" s="1" t="s">
        <v>3822</v>
      </c>
      <c r="G2947" s="1">
        <v>6</v>
      </c>
      <c r="H2947" s="1" t="s">
        <v>21</v>
      </c>
      <c r="I2947" s="1" t="s">
        <v>22</v>
      </c>
      <c r="J2947" s="1">
        <v>2005</v>
      </c>
      <c r="K2947" s="1" t="s">
        <v>1303</v>
      </c>
      <c r="L2947" s="1" t="s">
        <v>24</v>
      </c>
      <c r="M2947" s="1" t="s">
        <v>3822</v>
      </c>
      <c r="N2947" s="1">
        <v>6</v>
      </c>
      <c r="O2947" s="1" t="s">
        <v>21</v>
      </c>
      <c r="P2947" s="1" t="s">
        <v>25</v>
      </c>
      <c r="Q2947" s="1">
        <v>2016</v>
      </c>
      <c r="R2947" s="1" t="s">
        <v>1548</v>
      </c>
      <c r="S2947" s="1" t="s">
        <v>21</v>
      </c>
      <c r="V2947" s="1" t="s">
        <v>2281</v>
      </c>
      <c r="W2947" s="1">
        <v>13.73551</v>
      </c>
      <c r="X2947" s="1">
        <v>-84.222390000000004</v>
      </c>
    </row>
    <row r="2948" spans="1:25">
      <c r="A2948" s="1">
        <v>2947</v>
      </c>
      <c r="B2948" s="1" t="s">
        <v>2282</v>
      </c>
      <c r="C2948" s="1" t="s">
        <v>1080</v>
      </c>
      <c r="D2948" s="1">
        <v>13.820880000000001</v>
      </c>
      <c r="E2948" s="1">
        <v>-84.263900000000007</v>
      </c>
      <c r="F2948" s="1" t="s">
        <v>3823</v>
      </c>
      <c r="G2948" s="1">
        <v>9</v>
      </c>
      <c r="H2948" s="1" t="s">
        <v>21</v>
      </c>
      <c r="I2948" s="1" t="s">
        <v>22</v>
      </c>
      <c r="J2948" s="1">
        <v>2005</v>
      </c>
      <c r="K2948" s="1" t="s">
        <v>1358</v>
      </c>
      <c r="L2948" s="1" t="s">
        <v>24</v>
      </c>
      <c r="M2948" s="1" t="s">
        <v>3823</v>
      </c>
      <c r="N2948" s="1">
        <v>9</v>
      </c>
      <c r="O2948" s="1" t="s">
        <v>21</v>
      </c>
      <c r="P2948" s="1" t="s">
        <v>25</v>
      </c>
      <c r="Q2948" s="1">
        <v>2016</v>
      </c>
      <c r="R2948" s="1" t="s">
        <v>1566</v>
      </c>
      <c r="S2948" s="1" t="s">
        <v>21</v>
      </c>
      <c r="V2948" s="1" t="s">
        <v>2282</v>
      </c>
      <c r="W2948" s="1">
        <v>13.820880000000001</v>
      </c>
      <c r="X2948" s="1">
        <v>-84.263900000000007</v>
      </c>
    </row>
    <row r="2949" spans="1:25">
      <c r="A2949" s="1">
        <v>2948</v>
      </c>
      <c r="B2949" s="1" t="s">
        <v>2283</v>
      </c>
      <c r="C2949" s="1" t="s">
        <v>1080</v>
      </c>
      <c r="D2949" s="1">
        <v>13.735569999999999</v>
      </c>
      <c r="E2949" s="1">
        <v>-84.477379999999997</v>
      </c>
      <c r="F2949" s="1" t="s">
        <v>3823</v>
      </c>
      <c r="G2949" s="1">
        <v>9</v>
      </c>
      <c r="H2949" s="1" t="s">
        <v>21</v>
      </c>
      <c r="I2949" s="1" t="s">
        <v>22</v>
      </c>
      <c r="J2949" s="1">
        <v>2005</v>
      </c>
      <c r="K2949" s="1" t="s">
        <v>1358</v>
      </c>
      <c r="L2949" s="1" t="s">
        <v>24</v>
      </c>
      <c r="M2949" s="1" t="s">
        <v>3823</v>
      </c>
      <c r="N2949" s="1">
        <v>9</v>
      </c>
      <c r="O2949" s="1" t="s">
        <v>21</v>
      </c>
      <c r="P2949" s="1" t="s">
        <v>25</v>
      </c>
      <c r="Q2949" s="1">
        <v>2016</v>
      </c>
      <c r="R2949" s="1" t="s">
        <v>1550</v>
      </c>
      <c r="S2949" s="1" t="s">
        <v>21</v>
      </c>
      <c r="V2949" s="1" t="s">
        <v>2283</v>
      </c>
      <c r="W2949" s="1">
        <v>13.735569999999999</v>
      </c>
      <c r="X2949" s="1">
        <v>-84.477379999999997</v>
      </c>
    </row>
    <row r="2950" spans="1:25">
      <c r="A2950" s="1">
        <v>2949</v>
      </c>
      <c r="B2950" s="1" t="s">
        <v>2284</v>
      </c>
      <c r="C2950" s="1" t="s">
        <v>1080</v>
      </c>
      <c r="D2950" s="1">
        <v>13.82006</v>
      </c>
      <c r="E2950" s="1">
        <v>-84.518979999999999</v>
      </c>
      <c r="F2950" s="1" t="s">
        <v>3823</v>
      </c>
      <c r="G2950" s="1">
        <v>9</v>
      </c>
      <c r="H2950" s="1" t="s">
        <v>21</v>
      </c>
      <c r="I2950" s="1" t="s">
        <v>22</v>
      </c>
      <c r="J2950" s="1">
        <v>2005</v>
      </c>
      <c r="K2950" s="1" t="s">
        <v>1358</v>
      </c>
      <c r="L2950" s="1" t="s">
        <v>24</v>
      </c>
      <c r="M2950" s="1" t="s">
        <v>3823</v>
      </c>
      <c r="N2950" s="1">
        <v>9</v>
      </c>
      <c r="O2950" s="1" t="s">
        <v>21</v>
      </c>
      <c r="P2950" s="1" t="s">
        <v>25</v>
      </c>
      <c r="Q2950" s="1">
        <v>2016</v>
      </c>
      <c r="R2950" s="1" t="s">
        <v>1550</v>
      </c>
      <c r="S2950" s="1" t="s">
        <v>21</v>
      </c>
      <c r="V2950" s="1" t="s">
        <v>2284</v>
      </c>
      <c r="W2950" s="1">
        <v>13.82006</v>
      </c>
      <c r="X2950" s="1">
        <v>-84.518979999999999</v>
      </c>
    </row>
    <row r="2951" spans="1:25">
      <c r="A2951" s="1">
        <v>2950</v>
      </c>
      <c r="B2951" s="1" t="s">
        <v>2285</v>
      </c>
      <c r="C2951" s="1" t="s">
        <v>1080</v>
      </c>
      <c r="D2951" s="1">
        <v>13.73559</v>
      </c>
      <c r="E2951" s="1">
        <v>-84.732380000000006</v>
      </c>
      <c r="F2951" s="1" t="s">
        <v>54</v>
      </c>
      <c r="G2951" s="1">
        <v>2</v>
      </c>
      <c r="H2951" s="1" t="s">
        <v>21</v>
      </c>
      <c r="I2951" s="1" t="s">
        <v>22</v>
      </c>
      <c r="J2951" s="1">
        <v>2005</v>
      </c>
      <c r="K2951" s="1" t="s">
        <v>1358</v>
      </c>
      <c r="L2951" s="1" t="s">
        <v>24</v>
      </c>
      <c r="M2951" s="1" t="s">
        <v>54</v>
      </c>
      <c r="N2951" s="1">
        <v>2</v>
      </c>
      <c r="O2951" s="1" t="s">
        <v>21</v>
      </c>
      <c r="P2951" s="1" t="s">
        <v>25</v>
      </c>
      <c r="Q2951" s="1">
        <v>2016</v>
      </c>
      <c r="R2951" s="1" t="s">
        <v>1575</v>
      </c>
      <c r="S2951" s="1" t="s">
        <v>21</v>
      </c>
      <c r="V2951" s="1" t="s">
        <v>2285</v>
      </c>
      <c r="W2951" s="1">
        <v>13.73559</v>
      </c>
      <c r="X2951" s="1">
        <v>-84.732380000000006</v>
      </c>
    </row>
    <row r="2952" spans="1:25">
      <c r="A2952" s="1">
        <v>2951</v>
      </c>
      <c r="B2952" s="1" t="s">
        <v>2286</v>
      </c>
      <c r="C2952" s="1" t="s">
        <v>1080</v>
      </c>
      <c r="D2952" s="1">
        <v>13.82091</v>
      </c>
      <c r="E2952" s="1">
        <v>-84.774090000000001</v>
      </c>
      <c r="F2952" s="1" t="s">
        <v>3822</v>
      </c>
      <c r="G2952" s="1">
        <v>5</v>
      </c>
      <c r="H2952" s="1" t="s">
        <v>21</v>
      </c>
      <c r="I2952" s="1" t="s">
        <v>22</v>
      </c>
      <c r="J2952" s="1">
        <v>2005</v>
      </c>
      <c r="K2952" s="1" t="s">
        <v>1228</v>
      </c>
      <c r="L2952" s="1" t="s">
        <v>24</v>
      </c>
      <c r="M2952" s="1" t="s">
        <v>3823</v>
      </c>
      <c r="N2952" s="1">
        <v>9</v>
      </c>
      <c r="O2952" s="1" t="s">
        <v>21</v>
      </c>
      <c r="P2952" s="1" t="s">
        <v>25</v>
      </c>
      <c r="Q2952" s="1">
        <v>2016</v>
      </c>
      <c r="R2952" s="1" t="s">
        <v>1575</v>
      </c>
      <c r="S2952" s="1" t="s">
        <v>21</v>
      </c>
      <c r="V2952" s="1" t="s">
        <v>2286</v>
      </c>
      <c r="W2952" s="1">
        <v>13.82091</v>
      </c>
      <c r="X2952" s="1">
        <v>-84.774090000000001</v>
      </c>
    </row>
    <row r="2953" spans="1:25">
      <c r="A2953" s="1">
        <v>2952</v>
      </c>
      <c r="B2953" s="1" t="s">
        <v>2287</v>
      </c>
      <c r="C2953" s="1" t="s">
        <v>1080</v>
      </c>
      <c r="D2953" s="1">
        <v>13.73565</v>
      </c>
      <c r="E2953" s="1">
        <v>-84.987380000000002</v>
      </c>
      <c r="F2953" s="1" t="s">
        <v>3823</v>
      </c>
      <c r="G2953" s="1">
        <v>7</v>
      </c>
      <c r="H2953" s="1" t="s">
        <v>21</v>
      </c>
      <c r="I2953" s="1" t="s">
        <v>22</v>
      </c>
      <c r="J2953" s="1">
        <v>2005</v>
      </c>
      <c r="K2953" s="1" t="s">
        <v>1228</v>
      </c>
      <c r="L2953" s="1" t="s">
        <v>24</v>
      </c>
      <c r="M2953" s="1" t="s">
        <v>3823</v>
      </c>
      <c r="N2953" s="1">
        <v>9</v>
      </c>
      <c r="O2953" s="1" t="s">
        <v>21</v>
      </c>
      <c r="P2953" s="1" t="s">
        <v>25</v>
      </c>
      <c r="Q2953" s="1">
        <v>2016</v>
      </c>
      <c r="R2953" s="1" t="s">
        <v>1578</v>
      </c>
      <c r="S2953" s="1" t="s">
        <v>21</v>
      </c>
      <c r="V2953" s="1" t="s">
        <v>2287</v>
      </c>
      <c r="W2953" s="1">
        <v>13.73565</v>
      </c>
      <c r="X2953" s="1">
        <v>-84.987380000000002</v>
      </c>
    </row>
    <row r="2954" spans="1:25">
      <c r="A2954" s="1">
        <v>2953</v>
      </c>
      <c r="B2954" s="1" t="s">
        <v>2288</v>
      </c>
      <c r="C2954" s="1" t="s">
        <v>1080</v>
      </c>
      <c r="D2954" s="1">
        <v>13.820259999999999</v>
      </c>
      <c r="E2954" s="1">
        <v>-85.029139999999998</v>
      </c>
      <c r="F2954" s="1" t="s">
        <v>3823</v>
      </c>
      <c r="G2954" s="1">
        <v>7</v>
      </c>
      <c r="H2954" s="1" t="s">
        <v>21</v>
      </c>
      <c r="I2954" s="1" t="s">
        <v>22</v>
      </c>
      <c r="J2954" s="1">
        <v>2005</v>
      </c>
      <c r="K2954" s="1" t="s">
        <v>1228</v>
      </c>
      <c r="L2954" s="1" t="s">
        <v>24</v>
      </c>
      <c r="M2954" s="1" t="s">
        <v>3823</v>
      </c>
      <c r="N2954" s="1">
        <v>7</v>
      </c>
      <c r="O2954" s="1" t="s">
        <v>21</v>
      </c>
      <c r="P2954" s="1" t="s">
        <v>25</v>
      </c>
      <c r="Q2954" s="1">
        <v>2016</v>
      </c>
      <c r="R2954" s="1" t="s">
        <v>1581</v>
      </c>
      <c r="S2954" s="1" t="s">
        <v>21</v>
      </c>
      <c r="V2954" s="1" t="s">
        <v>2288</v>
      </c>
      <c r="W2954" s="1">
        <v>13.820259999999999</v>
      </c>
      <c r="X2954" s="1">
        <v>-85.029139999999998</v>
      </c>
    </row>
    <row r="2955" spans="1:25">
      <c r="A2955" s="1">
        <v>2954</v>
      </c>
      <c r="B2955" s="1" t="s">
        <v>2289</v>
      </c>
      <c r="C2955" s="1" t="s">
        <v>1080</v>
      </c>
      <c r="D2955" s="1">
        <v>13.73568</v>
      </c>
      <c r="E2955" s="1">
        <v>-85.242379999999997</v>
      </c>
      <c r="F2955" s="1" t="s">
        <v>3823</v>
      </c>
      <c r="G2955" s="1">
        <v>8</v>
      </c>
      <c r="H2955" s="1" t="s">
        <v>21</v>
      </c>
      <c r="I2955" s="1" t="s">
        <v>22</v>
      </c>
      <c r="J2955" s="1">
        <v>2005</v>
      </c>
      <c r="K2955" s="1" t="s">
        <v>1228</v>
      </c>
      <c r="L2955" s="1" t="s">
        <v>24</v>
      </c>
      <c r="M2955" s="1" t="s">
        <v>3823</v>
      </c>
      <c r="N2955" s="1">
        <v>8</v>
      </c>
      <c r="O2955" s="1" t="s">
        <v>21</v>
      </c>
      <c r="P2955" s="1" t="s">
        <v>25</v>
      </c>
      <c r="Q2955" s="1">
        <v>2016</v>
      </c>
      <c r="R2955" s="1" t="s">
        <v>1583</v>
      </c>
      <c r="S2955" s="1" t="s">
        <v>21</v>
      </c>
      <c r="V2955" s="1" t="s">
        <v>2289</v>
      </c>
      <c r="W2955" s="1">
        <v>13.73568</v>
      </c>
      <c r="X2955" s="1">
        <v>-85.242379999999997</v>
      </c>
    </row>
    <row r="2956" spans="1:25">
      <c r="A2956" s="1">
        <v>2955</v>
      </c>
      <c r="B2956" s="1" t="s">
        <v>2290</v>
      </c>
      <c r="C2956" s="1" t="s">
        <v>1080</v>
      </c>
      <c r="D2956" s="1">
        <v>13.820399999999999</v>
      </c>
      <c r="E2956" s="1">
        <v>-85.369259999999997</v>
      </c>
      <c r="F2956" s="1" t="s">
        <v>3823</v>
      </c>
      <c r="G2956" s="1">
        <v>8</v>
      </c>
      <c r="H2956" s="1" t="s">
        <v>21</v>
      </c>
      <c r="I2956" s="1" t="s">
        <v>22</v>
      </c>
      <c r="J2956" s="1">
        <v>2005</v>
      </c>
      <c r="K2956" s="1" t="s">
        <v>1228</v>
      </c>
      <c r="L2956" s="1" t="s">
        <v>24</v>
      </c>
      <c r="M2956" s="1" t="s">
        <v>3823</v>
      </c>
      <c r="N2956" s="1">
        <v>7</v>
      </c>
      <c r="O2956" s="1" t="s">
        <v>21</v>
      </c>
      <c r="P2956" s="1" t="s">
        <v>25</v>
      </c>
      <c r="Q2956" s="1">
        <v>2016</v>
      </c>
      <c r="R2956" s="1" t="s">
        <v>1560</v>
      </c>
      <c r="S2956" s="1" t="s">
        <v>21</v>
      </c>
      <c r="V2956" s="1" t="s">
        <v>2290</v>
      </c>
      <c r="W2956" s="1">
        <v>13.820399999999999</v>
      </c>
      <c r="X2956" s="1">
        <v>-85.369259999999997</v>
      </c>
    </row>
    <row r="2957" spans="1:25">
      <c r="A2957" s="1">
        <v>2956</v>
      </c>
      <c r="B2957" s="1" t="s">
        <v>2291</v>
      </c>
      <c r="C2957" s="1" t="s">
        <v>1080</v>
      </c>
      <c r="D2957" s="1">
        <v>13.73574</v>
      </c>
      <c r="E2957" s="1">
        <v>-85.497370000000004</v>
      </c>
      <c r="F2957" s="1" t="s">
        <v>3823</v>
      </c>
      <c r="G2957" s="1">
        <v>7</v>
      </c>
      <c r="H2957" s="1" t="s">
        <v>21</v>
      </c>
      <c r="I2957" s="1" t="s">
        <v>22</v>
      </c>
      <c r="J2957" s="1">
        <v>2005</v>
      </c>
      <c r="K2957" s="1" t="s">
        <v>1228</v>
      </c>
      <c r="L2957" s="1" t="s">
        <v>24</v>
      </c>
      <c r="M2957" s="1" t="s">
        <v>54</v>
      </c>
      <c r="N2957" s="1">
        <v>2</v>
      </c>
      <c r="O2957" s="1" t="s">
        <v>21</v>
      </c>
      <c r="P2957" s="1" t="s">
        <v>25</v>
      </c>
      <c r="Q2957" s="1">
        <v>2016</v>
      </c>
      <c r="R2957" s="1" t="s">
        <v>1587</v>
      </c>
      <c r="S2957" s="1" t="s">
        <v>21</v>
      </c>
      <c r="V2957" s="1" t="s">
        <v>2291</v>
      </c>
      <c r="W2957" s="1">
        <v>13.73574</v>
      </c>
      <c r="X2957" s="1">
        <v>-85.497370000000004</v>
      </c>
    </row>
    <row r="2958" spans="1:25">
      <c r="A2958" s="1">
        <v>2957</v>
      </c>
      <c r="B2958" s="1" t="s">
        <v>2292</v>
      </c>
      <c r="C2958" s="1" t="s">
        <v>1080</v>
      </c>
      <c r="D2958" s="1">
        <v>13.82095</v>
      </c>
      <c r="E2958" s="1">
        <v>-85.624409999999997</v>
      </c>
      <c r="F2958" s="1" t="s">
        <v>3822</v>
      </c>
      <c r="G2958" s="1">
        <v>6</v>
      </c>
      <c r="H2958" s="1" t="s">
        <v>21</v>
      </c>
      <c r="I2958" s="1" t="s">
        <v>22</v>
      </c>
      <c r="J2958" s="1">
        <v>2005</v>
      </c>
      <c r="K2958" s="1" t="s">
        <v>1228</v>
      </c>
      <c r="L2958" s="1" t="s">
        <v>24</v>
      </c>
      <c r="M2958" s="1" t="s">
        <v>54</v>
      </c>
      <c r="N2958" s="1">
        <v>2</v>
      </c>
      <c r="O2958" s="1" t="s">
        <v>21</v>
      </c>
      <c r="P2958" s="1" t="s">
        <v>25</v>
      </c>
      <c r="Q2958" s="1">
        <v>2016</v>
      </c>
      <c r="R2958" s="1" t="s">
        <v>1587</v>
      </c>
      <c r="S2958" s="1" t="s">
        <v>21</v>
      </c>
      <c r="V2958" s="1" t="s">
        <v>2292</v>
      </c>
      <c r="W2958" s="1">
        <v>13.82095</v>
      </c>
      <c r="X2958" s="1">
        <v>-85.624409999999997</v>
      </c>
    </row>
    <row r="2959" spans="1:25">
      <c r="A2959" s="1">
        <v>2958</v>
      </c>
      <c r="B2959" s="1" t="s">
        <v>2293</v>
      </c>
      <c r="C2959" s="1" t="s">
        <v>1080</v>
      </c>
      <c r="D2959" s="1">
        <v>13.73577</v>
      </c>
      <c r="E2959" s="1">
        <v>-85.752380000000002</v>
      </c>
      <c r="F2959" s="1" t="s">
        <v>223</v>
      </c>
      <c r="H2959" s="1" t="s">
        <v>21</v>
      </c>
      <c r="I2959" s="1" t="s">
        <v>22</v>
      </c>
      <c r="J2959" s="1">
        <v>2005</v>
      </c>
      <c r="K2959" s="1" t="s">
        <v>1228</v>
      </c>
      <c r="L2959" s="1" t="s">
        <v>24</v>
      </c>
      <c r="M2959" s="1" t="s">
        <v>3823</v>
      </c>
      <c r="N2959" s="1">
        <v>8</v>
      </c>
      <c r="O2959" s="1" t="s">
        <v>21</v>
      </c>
      <c r="P2959" s="1" t="s">
        <v>25</v>
      </c>
      <c r="Q2959" s="1">
        <v>2016</v>
      </c>
      <c r="R2959" s="1" t="s">
        <v>1421</v>
      </c>
      <c r="S2959" s="1" t="s">
        <v>21</v>
      </c>
      <c r="V2959" s="1" t="s">
        <v>2293</v>
      </c>
      <c r="W2959" s="1">
        <v>13.73577</v>
      </c>
      <c r="X2959" s="1">
        <v>-85.752380000000002</v>
      </c>
      <c r="Y2959" s="1" t="s">
        <v>3874</v>
      </c>
    </row>
    <row r="2960" spans="1:25">
      <c r="A2960" s="1">
        <v>2959</v>
      </c>
      <c r="B2960" s="1" t="s">
        <v>2294</v>
      </c>
      <c r="C2960" s="1" t="s">
        <v>1080</v>
      </c>
      <c r="D2960" s="1">
        <v>11.31358</v>
      </c>
      <c r="E2960" s="1">
        <v>-84.434510000000003</v>
      </c>
      <c r="F2960" s="1" t="s">
        <v>3822</v>
      </c>
      <c r="G2960" s="1">
        <v>5</v>
      </c>
      <c r="H2960" s="1" t="s">
        <v>21</v>
      </c>
      <c r="I2960" s="1" t="s">
        <v>22</v>
      </c>
      <c r="J2960" s="1">
        <v>2005</v>
      </c>
      <c r="K2960" s="1" t="s">
        <v>1199</v>
      </c>
      <c r="L2960" s="1" t="s">
        <v>24</v>
      </c>
      <c r="M2960" s="1" t="s">
        <v>54</v>
      </c>
      <c r="N2960" s="1">
        <v>2</v>
      </c>
      <c r="O2960" s="1" t="s">
        <v>21</v>
      </c>
      <c r="P2960" s="1" t="s">
        <v>55</v>
      </c>
      <c r="Q2960" s="1">
        <v>2014</v>
      </c>
      <c r="S2960" s="1" t="s">
        <v>21</v>
      </c>
      <c r="V2960" s="1" t="s">
        <v>2294</v>
      </c>
      <c r="W2960" s="1">
        <v>11.31358</v>
      </c>
      <c r="X2960" s="1">
        <v>-84.434510000000003</v>
      </c>
    </row>
    <row r="2961" spans="1:24">
      <c r="A2961" s="1">
        <v>2960</v>
      </c>
      <c r="B2961" s="1" t="s">
        <v>2295</v>
      </c>
      <c r="C2961" s="1" t="s">
        <v>1080</v>
      </c>
      <c r="D2961" s="1">
        <v>12.07708</v>
      </c>
      <c r="E2961" s="1">
        <v>-83.797179999999997</v>
      </c>
      <c r="F2961" s="1" t="s">
        <v>3823</v>
      </c>
      <c r="G2961" s="1">
        <v>9</v>
      </c>
      <c r="H2961" s="1" t="s">
        <v>21</v>
      </c>
      <c r="I2961" s="1" t="s">
        <v>22</v>
      </c>
      <c r="J2961" s="1">
        <v>2005</v>
      </c>
      <c r="K2961" s="1" t="s">
        <v>1199</v>
      </c>
      <c r="L2961" s="1" t="s">
        <v>24</v>
      </c>
      <c r="M2961" s="1" t="s">
        <v>3823</v>
      </c>
      <c r="N2961" s="1">
        <v>9</v>
      </c>
      <c r="O2961" s="1" t="s">
        <v>21</v>
      </c>
      <c r="P2961" s="1" t="s">
        <v>25</v>
      </c>
      <c r="Q2961" s="1">
        <v>2016</v>
      </c>
      <c r="R2961" s="1" t="s">
        <v>1628</v>
      </c>
      <c r="S2961" s="1" t="s">
        <v>21</v>
      </c>
      <c r="V2961" s="1" t="s">
        <v>2295</v>
      </c>
      <c r="W2961" s="1">
        <v>12.07708</v>
      </c>
      <c r="X2961" s="1">
        <v>-83.797179999999997</v>
      </c>
    </row>
    <row r="2962" spans="1:24">
      <c r="A2962" s="1">
        <v>2961</v>
      </c>
      <c r="B2962" s="1" t="s">
        <v>2296</v>
      </c>
      <c r="C2962" s="1" t="s">
        <v>1080</v>
      </c>
      <c r="D2962" s="1">
        <v>13.65033</v>
      </c>
      <c r="E2962" s="1">
        <v>-83.881309999999999</v>
      </c>
      <c r="F2962" s="1" t="s">
        <v>216</v>
      </c>
      <c r="H2962" s="1" t="s">
        <v>21</v>
      </c>
      <c r="I2962" s="1" t="s">
        <v>22</v>
      </c>
      <c r="J2962" s="1">
        <v>2005</v>
      </c>
      <c r="K2962" s="1" t="s">
        <v>1228</v>
      </c>
      <c r="L2962" s="1" t="s">
        <v>24</v>
      </c>
      <c r="M2962" s="1" t="s">
        <v>216</v>
      </c>
      <c r="O2962" s="1" t="s">
        <v>21</v>
      </c>
      <c r="P2962" s="1" t="s">
        <v>25</v>
      </c>
      <c r="Q2962" s="1">
        <v>2016</v>
      </c>
      <c r="R2962" s="1" t="s">
        <v>1908</v>
      </c>
      <c r="S2962" s="1" t="s">
        <v>21</v>
      </c>
      <c r="V2962" s="1" t="s">
        <v>2296</v>
      </c>
      <c r="W2962" s="1">
        <v>13.65033</v>
      </c>
      <c r="X2962" s="1">
        <v>-83.881309999999999</v>
      </c>
    </row>
    <row r="2963" spans="1:24">
      <c r="A2963" s="1">
        <v>2962</v>
      </c>
      <c r="B2963" s="1" t="s">
        <v>2297</v>
      </c>
      <c r="C2963" s="1" t="s">
        <v>1080</v>
      </c>
      <c r="D2963" s="1">
        <v>13.73598</v>
      </c>
      <c r="E2963" s="1">
        <v>-83.584869999999995</v>
      </c>
      <c r="F2963" s="1" t="s">
        <v>695</v>
      </c>
      <c r="H2963" s="1" t="s">
        <v>21</v>
      </c>
      <c r="I2963" s="1" t="s">
        <v>22</v>
      </c>
      <c r="J2963" s="1">
        <v>2005</v>
      </c>
      <c r="K2963" s="1" t="s">
        <v>1388</v>
      </c>
      <c r="L2963" s="1" t="s">
        <v>24</v>
      </c>
      <c r="M2963" s="1" t="s">
        <v>1759</v>
      </c>
      <c r="O2963" s="1" t="s">
        <v>21</v>
      </c>
      <c r="P2963" s="1" t="s">
        <v>25</v>
      </c>
      <c r="Q2963" s="1">
        <v>2016</v>
      </c>
      <c r="R2963" s="1" t="s">
        <v>1908</v>
      </c>
      <c r="S2963" s="1" t="s">
        <v>21</v>
      </c>
      <c r="V2963" s="1" t="s">
        <v>2297</v>
      </c>
      <c r="W2963" s="1">
        <v>13.73598</v>
      </c>
      <c r="X2963" s="1">
        <v>-83.584869999999995</v>
      </c>
    </row>
    <row r="2964" spans="1:24">
      <c r="A2964" s="1">
        <v>2963</v>
      </c>
      <c r="B2964" s="1" t="s">
        <v>2298</v>
      </c>
      <c r="C2964" s="1" t="s">
        <v>1080</v>
      </c>
      <c r="D2964" s="1">
        <v>13.650410000000001</v>
      </c>
      <c r="E2964" s="1">
        <v>-84.136390000000006</v>
      </c>
      <c r="F2964" s="1" t="s">
        <v>695</v>
      </c>
      <c r="H2964" s="1" t="s">
        <v>21</v>
      </c>
      <c r="I2964" s="1" t="s">
        <v>22</v>
      </c>
      <c r="J2964" s="1">
        <v>2005</v>
      </c>
      <c r="K2964" s="1" t="s">
        <v>1228</v>
      </c>
      <c r="L2964" s="1" t="s">
        <v>24</v>
      </c>
      <c r="M2964" s="1" t="s">
        <v>1759</v>
      </c>
      <c r="O2964" s="1" t="s">
        <v>21</v>
      </c>
      <c r="P2964" s="1" t="s">
        <v>55</v>
      </c>
      <c r="Q2964" s="1">
        <v>2014</v>
      </c>
      <c r="S2964" s="1" t="s">
        <v>21</v>
      </c>
      <c r="V2964" s="1" t="s">
        <v>2298</v>
      </c>
      <c r="W2964" s="1">
        <v>13.650410000000001</v>
      </c>
      <c r="X2964" s="1">
        <v>-84.136390000000006</v>
      </c>
    </row>
    <row r="2965" spans="1:24">
      <c r="A2965" s="1">
        <v>2964</v>
      </c>
      <c r="B2965" s="1" t="s">
        <v>2299</v>
      </c>
      <c r="C2965" s="1" t="s">
        <v>1080</v>
      </c>
      <c r="D2965" s="1">
        <v>13.73598</v>
      </c>
      <c r="E2965" s="1">
        <v>-83.754869999999997</v>
      </c>
      <c r="F2965" s="1" t="s">
        <v>246</v>
      </c>
      <c r="H2965" s="1" t="s">
        <v>21</v>
      </c>
      <c r="I2965" s="1" t="s">
        <v>22</v>
      </c>
      <c r="J2965" s="1">
        <v>2005</v>
      </c>
      <c r="K2965" s="1" t="s">
        <v>1228</v>
      </c>
      <c r="L2965" s="1" t="s">
        <v>24</v>
      </c>
      <c r="M2965" s="1" t="s">
        <v>246</v>
      </c>
      <c r="O2965" s="1" t="s">
        <v>21</v>
      </c>
      <c r="P2965" s="1" t="s">
        <v>25</v>
      </c>
      <c r="Q2965" s="1">
        <v>2016</v>
      </c>
      <c r="R2965" s="1" t="s">
        <v>1541</v>
      </c>
      <c r="S2965" s="1" t="s">
        <v>21</v>
      </c>
      <c r="V2965" s="1" t="s">
        <v>2299</v>
      </c>
      <c r="W2965" s="1">
        <v>13.73598</v>
      </c>
      <c r="X2965" s="1">
        <v>-83.754869999999997</v>
      </c>
    </row>
    <row r="2966" spans="1:24">
      <c r="A2966" s="1">
        <v>2965</v>
      </c>
      <c r="B2966" s="1" t="s">
        <v>2300</v>
      </c>
      <c r="C2966" s="1" t="s">
        <v>1080</v>
      </c>
      <c r="D2966" s="1">
        <v>13.650460000000001</v>
      </c>
      <c r="E2966" s="1">
        <v>-84.391480000000001</v>
      </c>
      <c r="F2966" s="1" t="s">
        <v>3823</v>
      </c>
      <c r="G2966" s="1">
        <v>7</v>
      </c>
      <c r="H2966" s="1" t="s">
        <v>21</v>
      </c>
      <c r="I2966" s="1" t="s">
        <v>22</v>
      </c>
      <c r="J2966" s="1">
        <v>2005</v>
      </c>
      <c r="K2966" s="1" t="s">
        <v>1228</v>
      </c>
      <c r="L2966" s="1" t="s">
        <v>24</v>
      </c>
      <c r="M2966" s="1" t="s">
        <v>3823</v>
      </c>
      <c r="N2966" s="1">
        <v>7</v>
      </c>
      <c r="O2966" s="1" t="s">
        <v>21</v>
      </c>
      <c r="P2966" s="1" t="s">
        <v>25</v>
      </c>
      <c r="Q2966" s="1">
        <v>2016</v>
      </c>
      <c r="R2966" s="1" t="s">
        <v>2301</v>
      </c>
      <c r="S2966" s="1" t="s">
        <v>21</v>
      </c>
      <c r="V2966" s="1" t="s">
        <v>2300</v>
      </c>
      <c r="W2966" s="1">
        <v>13.650460000000001</v>
      </c>
      <c r="X2966" s="1">
        <v>-84.391480000000001</v>
      </c>
    </row>
    <row r="2967" spans="1:24">
      <c r="A2967" s="1">
        <v>2966</v>
      </c>
      <c r="B2967" s="1" t="s">
        <v>2302</v>
      </c>
      <c r="C2967" s="1" t="s">
        <v>1080</v>
      </c>
      <c r="D2967" s="1">
        <v>13.734970000000001</v>
      </c>
      <c r="E2967" s="1">
        <v>-84.009900000000002</v>
      </c>
      <c r="F2967" s="1" t="s">
        <v>216</v>
      </c>
      <c r="H2967" s="1" t="s">
        <v>21</v>
      </c>
      <c r="I2967" s="1" t="s">
        <v>22</v>
      </c>
      <c r="J2967" s="1">
        <v>2005</v>
      </c>
      <c r="K2967" s="1" t="s">
        <v>1228</v>
      </c>
      <c r="L2967" s="1" t="s">
        <v>24</v>
      </c>
      <c r="M2967" s="1" t="s">
        <v>216</v>
      </c>
      <c r="O2967" s="1" t="s">
        <v>21</v>
      </c>
      <c r="P2967" s="1" t="s">
        <v>25</v>
      </c>
      <c r="Q2967" s="1">
        <v>2016</v>
      </c>
      <c r="R2967" s="1" t="s">
        <v>1543</v>
      </c>
      <c r="S2967" s="1" t="s">
        <v>21</v>
      </c>
      <c r="V2967" s="1" t="s">
        <v>2302</v>
      </c>
      <c r="W2967" s="1">
        <v>13.734970000000001</v>
      </c>
      <c r="X2967" s="1">
        <v>-84.009900000000002</v>
      </c>
    </row>
    <row r="2968" spans="1:24">
      <c r="A2968" s="1">
        <v>2967</v>
      </c>
      <c r="B2968" s="1" t="s">
        <v>2303</v>
      </c>
      <c r="C2968" s="1" t="s">
        <v>1080</v>
      </c>
      <c r="D2968" s="1">
        <v>13.65053</v>
      </c>
      <c r="E2968" s="1">
        <v>-84.646569999999997</v>
      </c>
      <c r="F2968" s="1" t="s">
        <v>54</v>
      </c>
      <c r="G2968" s="1">
        <v>2</v>
      </c>
      <c r="H2968" s="1" t="s">
        <v>21</v>
      </c>
      <c r="I2968" s="1" t="s">
        <v>22</v>
      </c>
      <c r="J2968" s="1">
        <v>2005</v>
      </c>
      <c r="K2968" s="1" t="s">
        <v>1228</v>
      </c>
      <c r="L2968" s="1" t="s">
        <v>24</v>
      </c>
      <c r="M2968" s="1" t="s">
        <v>54</v>
      </c>
      <c r="N2968" s="1">
        <v>2</v>
      </c>
      <c r="O2968" s="1" t="s">
        <v>21</v>
      </c>
      <c r="P2968" s="1" t="s">
        <v>25</v>
      </c>
      <c r="Q2968" s="1">
        <v>2016</v>
      </c>
      <c r="R2968" s="1" t="s">
        <v>1619</v>
      </c>
      <c r="S2968" s="1" t="s">
        <v>21</v>
      </c>
      <c r="V2968" s="1" t="s">
        <v>2303</v>
      </c>
      <c r="W2968" s="1">
        <v>13.65053</v>
      </c>
      <c r="X2968" s="1">
        <v>-84.646569999999997</v>
      </c>
    </row>
    <row r="2969" spans="1:24">
      <c r="A2969" s="1">
        <v>2968</v>
      </c>
      <c r="B2969" s="1" t="s">
        <v>2304</v>
      </c>
      <c r="C2969" s="1" t="s">
        <v>1080</v>
      </c>
      <c r="D2969" s="1">
        <v>13.73598</v>
      </c>
      <c r="E2969" s="1">
        <v>-84.264880000000005</v>
      </c>
      <c r="F2969" s="1" t="s">
        <v>3823</v>
      </c>
      <c r="G2969" s="1">
        <v>7</v>
      </c>
      <c r="H2969" s="1" t="s">
        <v>21</v>
      </c>
      <c r="I2969" s="1" t="s">
        <v>22</v>
      </c>
      <c r="J2969" s="1">
        <v>2005</v>
      </c>
      <c r="K2969" s="1" t="s">
        <v>1228</v>
      </c>
      <c r="L2969" s="1" t="s">
        <v>24</v>
      </c>
      <c r="M2969" s="1" t="s">
        <v>3822</v>
      </c>
      <c r="N2969" s="1">
        <v>3</v>
      </c>
      <c r="O2969" s="1" t="s">
        <v>21</v>
      </c>
      <c r="P2969" s="1" t="s">
        <v>25</v>
      </c>
      <c r="Q2969" s="1">
        <v>2016</v>
      </c>
      <c r="R2969" s="1" t="s">
        <v>1566</v>
      </c>
      <c r="S2969" s="1" t="s">
        <v>21</v>
      </c>
      <c r="V2969" s="1" t="s">
        <v>2304</v>
      </c>
      <c r="W2969" s="1">
        <v>13.73598</v>
      </c>
      <c r="X2969" s="1">
        <v>-84.264880000000005</v>
      </c>
    </row>
    <row r="2970" spans="1:24">
      <c r="A2970" s="1">
        <v>2969</v>
      </c>
      <c r="B2970" s="1" t="s">
        <v>2305</v>
      </c>
      <c r="C2970" s="1" t="s">
        <v>1080</v>
      </c>
      <c r="D2970" s="1">
        <v>13.65058</v>
      </c>
      <c r="E2970" s="1">
        <v>-84.901660000000007</v>
      </c>
      <c r="F2970" s="1" t="s">
        <v>54</v>
      </c>
      <c r="G2970" s="1">
        <v>2</v>
      </c>
      <c r="H2970" s="1" t="s">
        <v>21</v>
      </c>
      <c r="I2970" s="1" t="s">
        <v>22</v>
      </c>
      <c r="J2970" s="1">
        <v>2008</v>
      </c>
      <c r="K2970" s="1" t="s">
        <v>1388</v>
      </c>
      <c r="L2970" s="1" t="s">
        <v>24</v>
      </c>
      <c r="M2970" s="1" t="s">
        <v>3822</v>
      </c>
      <c r="N2970" s="1">
        <v>3</v>
      </c>
      <c r="O2970" s="1" t="s">
        <v>21</v>
      </c>
      <c r="P2970" s="1" t="s">
        <v>25</v>
      </c>
      <c r="Q2970" s="1">
        <v>2016</v>
      </c>
      <c r="R2970" s="1" t="s">
        <v>2306</v>
      </c>
      <c r="S2970" s="1" t="s">
        <v>21</v>
      </c>
      <c r="V2970" s="1" t="s">
        <v>2305</v>
      </c>
      <c r="W2970" s="1">
        <v>13.65058</v>
      </c>
      <c r="X2970" s="1">
        <v>-84.901660000000007</v>
      </c>
    </row>
    <row r="2971" spans="1:24">
      <c r="A2971" s="1">
        <v>2970</v>
      </c>
      <c r="B2971" s="1" t="s">
        <v>2307</v>
      </c>
      <c r="C2971" s="1" t="s">
        <v>1080</v>
      </c>
      <c r="D2971" s="1">
        <v>13.735139999999999</v>
      </c>
      <c r="E2971" s="1">
        <v>-84.519869999999997</v>
      </c>
      <c r="F2971" s="1" t="s">
        <v>3822</v>
      </c>
      <c r="G2971" s="1">
        <v>6</v>
      </c>
      <c r="H2971" s="1" t="s">
        <v>21</v>
      </c>
      <c r="I2971" s="1" t="s">
        <v>22</v>
      </c>
      <c r="J2971" s="1">
        <v>2008</v>
      </c>
      <c r="K2971" s="1" t="s">
        <v>1388</v>
      </c>
      <c r="L2971" s="1" t="s">
        <v>24</v>
      </c>
      <c r="M2971" s="1" t="s">
        <v>3822</v>
      </c>
      <c r="N2971" s="1">
        <v>6</v>
      </c>
      <c r="O2971" s="1" t="s">
        <v>21</v>
      </c>
      <c r="P2971" s="1" t="s">
        <v>25</v>
      </c>
      <c r="Q2971" s="1">
        <v>2016</v>
      </c>
      <c r="R2971" s="1" t="s">
        <v>2306</v>
      </c>
      <c r="S2971" s="1" t="s">
        <v>21</v>
      </c>
      <c r="V2971" s="1" t="s">
        <v>2307</v>
      </c>
      <c r="W2971" s="1">
        <v>13.735139999999999</v>
      </c>
      <c r="X2971" s="1">
        <v>-84.519869999999997</v>
      </c>
    </row>
    <row r="2972" spans="1:24">
      <c r="A2972" s="1">
        <v>2971</v>
      </c>
      <c r="B2972" s="1" t="s">
        <v>2308</v>
      </c>
      <c r="C2972" s="1" t="s">
        <v>1080</v>
      </c>
      <c r="D2972" s="1">
        <v>13.650650000000001</v>
      </c>
      <c r="E2972" s="1">
        <v>-85.156750000000002</v>
      </c>
      <c r="F2972" s="1" t="s">
        <v>216</v>
      </c>
      <c r="H2972" s="1" t="s">
        <v>21</v>
      </c>
      <c r="I2972" s="1" t="s">
        <v>22</v>
      </c>
      <c r="J2972" s="1">
        <v>2005</v>
      </c>
      <c r="K2972" s="1" t="s">
        <v>1358</v>
      </c>
      <c r="L2972" s="1" t="s">
        <v>24</v>
      </c>
      <c r="M2972" s="1" t="s">
        <v>216</v>
      </c>
      <c r="O2972" s="1" t="s">
        <v>21</v>
      </c>
      <c r="P2972" s="1" t="s">
        <v>25</v>
      </c>
      <c r="Q2972" s="1">
        <v>2016</v>
      </c>
      <c r="R2972" s="1" t="s">
        <v>2309</v>
      </c>
      <c r="S2972" s="1" t="s">
        <v>21</v>
      </c>
      <c r="V2972" s="1" t="s">
        <v>2308</v>
      </c>
      <c r="W2972" s="1">
        <v>13.650650000000001</v>
      </c>
      <c r="X2972" s="1">
        <v>-85.156750000000002</v>
      </c>
    </row>
    <row r="2973" spans="1:24">
      <c r="A2973" s="1">
        <v>2972</v>
      </c>
      <c r="B2973" s="1" t="s">
        <v>2310</v>
      </c>
      <c r="C2973" s="1" t="s">
        <v>1080</v>
      </c>
      <c r="D2973" s="1">
        <v>13.73598</v>
      </c>
      <c r="E2973" s="1">
        <v>-84.774889999999999</v>
      </c>
      <c r="F2973" s="1" t="s">
        <v>3823</v>
      </c>
      <c r="G2973" s="1">
        <v>7</v>
      </c>
      <c r="H2973" s="1" t="s">
        <v>21</v>
      </c>
      <c r="I2973" s="1" t="s">
        <v>22</v>
      </c>
      <c r="J2973" s="1">
        <v>2005</v>
      </c>
      <c r="K2973" s="1" t="s">
        <v>1358</v>
      </c>
      <c r="L2973" s="1" t="s">
        <v>24</v>
      </c>
      <c r="M2973" s="1" t="s">
        <v>3823</v>
      </c>
      <c r="N2973" s="1">
        <v>7</v>
      </c>
      <c r="O2973" s="1" t="s">
        <v>21</v>
      </c>
      <c r="P2973" s="1" t="s">
        <v>25</v>
      </c>
      <c r="Q2973" s="1">
        <v>2016</v>
      </c>
      <c r="R2973" s="1" t="s">
        <v>1552</v>
      </c>
      <c r="S2973" s="1" t="s">
        <v>21</v>
      </c>
      <c r="V2973" s="1" t="s">
        <v>2310</v>
      </c>
      <c r="W2973" s="1">
        <v>13.73598</v>
      </c>
      <c r="X2973" s="1">
        <v>-84.774889999999999</v>
      </c>
    </row>
    <row r="2974" spans="1:24">
      <c r="A2974" s="1">
        <v>2973</v>
      </c>
      <c r="B2974" s="1" t="s">
        <v>2311</v>
      </c>
      <c r="C2974" s="1" t="s">
        <v>1080</v>
      </c>
      <c r="D2974" s="1">
        <v>13.650690000000001</v>
      </c>
      <c r="E2974" s="1">
        <v>-85.411839999999998</v>
      </c>
      <c r="F2974" s="1" t="s">
        <v>3823</v>
      </c>
      <c r="G2974" s="1">
        <v>9</v>
      </c>
      <c r="H2974" s="1" t="s">
        <v>21</v>
      </c>
      <c r="I2974" s="1" t="s">
        <v>22</v>
      </c>
      <c r="J2974" s="1">
        <v>2005</v>
      </c>
      <c r="K2974" s="1" t="s">
        <v>1228</v>
      </c>
      <c r="L2974" s="1" t="s">
        <v>24</v>
      </c>
      <c r="M2974" s="1" t="s">
        <v>3823</v>
      </c>
      <c r="N2974" s="1">
        <v>9</v>
      </c>
      <c r="O2974" s="1" t="s">
        <v>21</v>
      </c>
      <c r="P2974" s="1" t="s">
        <v>25</v>
      </c>
      <c r="Q2974" s="1">
        <v>2016</v>
      </c>
      <c r="R2974" s="1" t="s">
        <v>2312</v>
      </c>
      <c r="S2974" s="1" t="s">
        <v>21</v>
      </c>
      <c r="V2974" s="1" t="s">
        <v>2311</v>
      </c>
      <c r="W2974" s="1">
        <v>13.650690000000001</v>
      </c>
      <c r="X2974" s="1">
        <v>-85.411839999999998</v>
      </c>
    </row>
    <row r="2975" spans="1:24">
      <c r="A2975" s="1">
        <v>2974</v>
      </c>
      <c r="B2975" s="1" t="s">
        <v>2313</v>
      </c>
      <c r="C2975" s="1" t="s">
        <v>1080</v>
      </c>
      <c r="D2975" s="1">
        <v>13.73532</v>
      </c>
      <c r="E2975" s="1">
        <v>-85.029849999999996</v>
      </c>
      <c r="F2975" s="1" t="s">
        <v>3823</v>
      </c>
      <c r="G2975" s="1">
        <v>9</v>
      </c>
      <c r="H2975" s="1" t="s">
        <v>21</v>
      </c>
      <c r="I2975" s="1" t="s">
        <v>22</v>
      </c>
      <c r="J2975" s="1">
        <v>2005</v>
      </c>
      <c r="K2975" s="1" t="s">
        <v>1228</v>
      </c>
      <c r="L2975" s="1" t="s">
        <v>24</v>
      </c>
      <c r="M2975" s="1" t="s">
        <v>3823</v>
      </c>
      <c r="N2975" s="1">
        <v>9</v>
      </c>
      <c r="O2975" s="1" t="s">
        <v>21</v>
      </c>
      <c r="P2975" s="1" t="s">
        <v>25</v>
      </c>
      <c r="Q2975" s="1">
        <v>2016</v>
      </c>
      <c r="R2975" s="1" t="s">
        <v>1581</v>
      </c>
      <c r="S2975" s="1" t="s">
        <v>21</v>
      </c>
      <c r="V2975" s="1" t="s">
        <v>2313</v>
      </c>
      <c r="W2975" s="1">
        <v>13.73532</v>
      </c>
      <c r="X2975" s="1">
        <v>-85.029849999999996</v>
      </c>
    </row>
    <row r="2976" spans="1:24">
      <c r="A2976" s="1">
        <v>2975</v>
      </c>
      <c r="B2976" s="1" t="s">
        <v>2314</v>
      </c>
      <c r="C2976" s="1" t="s">
        <v>1080</v>
      </c>
      <c r="D2976" s="1">
        <v>13.65076</v>
      </c>
      <c r="E2976" s="1">
        <v>-85.666929999999994</v>
      </c>
      <c r="F2976" s="1" t="s">
        <v>3822</v>
      </c>
      <c r="G2976" s="1">
        <v>5</v>
      </c>
      <c r="H2976" s="1" t="s">
        <v>21</v>
      </c>
      <c r="I2976" s="1" t="s">
        <v>22</v>
      </c>
      <c r="J2976" s="1">
        <v>2005</v>
      </c>
      <c r="K2976" s="1" t="s">
        <v>1228</v>
      </c>
      <c r="L2976" s="1" t="s">
        <v>24</v>
      </c>
      <c r="M2976" s="1" t="s">
        <v>54</v>
      </c>
      <c r="N2976" s="1">
        <v>2</v>
      </c>
      <c r="O2976" s="1" t="s">
        <v>21</v>
      </c>
      <c r="P2976" s="1" t="s">
        <v>25</v>
      </c>
      <c r="Q2976" s="1">
        <v>2016</v>
      </c>
      <c r="R2976" s="1" t="s">
        <v>1450</v>
      </c>
      <c r="S2976" s="1" t="s">
        <v>21</v>
      </c>
      <c r="V2976" s="1" t="s">
        <v>2314</v>
      </c>
      <c r="W2976" s="1">
        <v>13.65076</v>
      </c>
      <c r="X2976" s="1">
        <v>-85.666929999999994</v>
      </c>
    </row>
    <row r="2977" spans="1:24">
      <c r="A2977" s="1">
        <v>2976</v>
      </c>
      <c r="B2977" s="1" t="s">
        <v>2315</v>
      </c>
      <c r="C2977" s="1" t="s">
        <v>1080</v>
      </c>
      <c r="D2977" s="1">
        <v>13.73598</v>
      </c>
      <c r="E2977" s="1">
        <v>-85.284899999999993</v>
      </c>
      <c r="F2977" s="1" t="s">
        <v>3822</v>
      </c>
      <c r="G2977" s="1">
        <v>4</v>
      </c>
      <c r="H2977" s="1" t="s">
        <v>21</v>
      </c>
      <c r="I2977" s="1" t="s">
        <v>22</v>
      </c>
      <c r="J2977" s="1">
        <v>2005</v>
      </c>
      <c r="K2977" s="1" t="s">
        <v>1228</v>
      </c>
      <c r="L2977" s="1" t="s">
        <v>24</v>
      </c>
      <c r="M2977" s="1" t="s">
        <v>54</v>
      </c>
      <c r="N2977" s="1">
        <v>2</v>
      </c>
      <c r="O2977" s="1" t="s">
        <v>21</v>
      </c>
      <c r="P2977" s="1" t="s">
        <v>25</v>
      </c>
      <c r="Q2977" s="1">
        <v>2016</v>
      </c>
      <c r="R2977" s="1" t="s">
        <v>1560</v>
      </c>
      <c r="S2977" s="1" t="s">
        <v>21</v>
      </c>
      <c r="V2977" s="1" t="s">
        <v>2315</v>
      </c>
      <c r="W2977" s="1">
        <v>13.73598</v>
      </c>
      <c r="X2977" s="1">
        <v>-85.284899999999993</v>
      </c>
    </row>
    <row r="2978" spans="1:24">
      <c r="A2978" s="1">
        <v>2977</v>
      </c>
      <c r="B2978" s="1" t="s">
        <v>2316</v>
      </c>
      <c r="C2978" s="1" t="s">
        <v>1080</v>
      </c>
      <c r="D2978" s="1">
        <v>13.650790000000001</v>
      </c>
      <c r="E2978" s="1">
        <v>-85.83699</v>
      </c>
      <c r="F2978" s="1" t="s">
        <v>54</v>
      </c>
      <c r="G2978" s="1">
        <v>2</v>
      </c>
      <c r="H2978" s="1" t="s">
        <v>21</v>
      </c>
      <c r="I2978" s="1" t="s">
        <v>22</v>
      </c>
      <c r="J2978" s="1">
        <v>2005</v>
      </c>
      <c r="K2978" s="1" t="s">
        <v>1228</v>
      </c>
      <c r="L2978" s="1" t="s">
        <v>24</v>
      </c>
      <c r="M2978" s="1" t="s">
        <v>216</v>
      </c>
      <c r="O2978" s="1" t="s">
        <v>21</v>
      </c>
      <c r="P2978" s="1" t="s">
        <v>25</v>
      </c>
      <c r="Q2978" s="1">
        <v>2016</v>
      </c>
      <c r="R2978" s="1" t="s">
        <v>1450</v>
      </c>
      <c r="S2978" s="1" t="s">
        <v>21</v>
      </c>
      <c r="V2978" s="1" t="s">
        <v>2316</v>
      </c>
      <c r="W2978" s="1">
        <v>13.650790000000001</v>
      </c>
      <c r="X2978" s="1">
        <v>-85.83699</v>
      </c>
    </row>
    <row r="2979" spans="1:24">
      <c r="A2979" s="1">
        <v>2978</v>
      </c>
      <c r="B2979" s="1" t="s">
        <v>2317</v>
      </c>
      <c r="C2979" s="1" t="s">
        <v>1080</v>
      </c>
      <c r="D2979" s="1">
        <v>13.565429999999999</v>
      </c>
      <c r="E2979" s="1">
        <v>-83.627420000000001</v>
      </c>
      <c r="F2979" s="1" t="s">
        <v>695</v>
      </c>
      <c r="H2979" s="1" t="s">
        <v>21</v>
      </c>
      <c r="I2979" s="1" t="s">
        <v>22</v>
      </c>
      <c r="J2979" s="1">
        <v>2005</v>
      </c>
      <c r="K2979" s="1" t="s">
        <v>1358</v>
      </c>
      <c r="L2979" s="1" t="s">
        <v>24</v>
      </c>
      <c r="M2979" s="1" t="s">
        <v>1759</v>
      </c>
      <c r="O2979" s="1" t="s">
        <v>21</v>
      </c>
      <c r="P2979" s="1" t="s">
        <v>25</v>
      </c>
      <c r="Q2979" s="1">
        <v>2016</v>
      </c>
      <c r="R2979" s="1" t="s">
        <v>2318</v>
      </c>
      <c r="S2979" s="1" t="s">
        <v>21</v>
      </c>
      <c r="V2979" s="1" t="s">
        <v>2317</v>
      </c>
      <c r="W2979" s="1">
        <v>13.565429999999999</v>
      </c>
      <c r="X2979" s="1">
        <v>-83.627420000000001</v>
      </c>
    </row>
    <row r="2980" spans="1:24">
      <c r="A2980" s="1">
        <v>2979</v>
      </c>
      <c r="B2980" s="1" t="s">
        <v>2319</v>
      </c>
      <c r="C2980" s="1" t="s">
        <v>1080</v>
      </c>
      <c r="D2980" s="1">
        <v>11.356109999999999</v>
      </c>
      <c r="E2980" s="1">
        <v>-84.094880000000003</v>
      </c>
      <c r="F2980" s="1" t="s">
        <v>3823</v>
      </c>
      <c r="G2980" s="1">
        <v>9</v>
      </c>
      <c r="H2980" s="1" t="s">
        <v>21</v>
      </c>
      <c r="I2980" s="1" t="s">
        <v>22</v>
      </c>
      <c r="J2980" s="1">
        <v>2005</v>
      </c>
      <c r="K2980" s="1" t="s">
        <v>1199</v>
      </c>
      <c r="L2980" s="1" t="s">
        <v>24</v>
      </c>
      <c r="M2980" s="1" t="s">
        <v>3823</v>
      </c>
      <c r="N2980" s="1">
        <v>9</v>
      </c>
      <c r="O2980" s="1" t="s">
        <v>21</v>
      </c>
      <c r="P2980" s="1" t="s">
        <v>25</v>
      </c>
      <c r="Q2980" s="1">
        <v>2016</v>
      </c>
      <c r="R2980" s="1" t="s">
        <v>1312</v>
      </c>
      <c r="S2980" s="1" t="s">
        <v>21</v>
      </c>
      <c r="V2980" s="1" t="s">
        <v>2319</v>
      </c>
      <c r="W2980" s="1">
        <v>11.356109999999999</v>
      </c>
      <c r="X2980" s="1">
        <v>-84.094880000000003</v>
      </c>
    </row>
    <row r="2981" spans="1:24">
      <c r="A2981" s="1">
        <v>2980</v>
      </c>
      <c r="B2981" s="1" t="s">
        <v>2320</v>
      </c>
      <c r="C2981" s="1" t="s">
        <v>1080</v>
      </c>
      <c r="D2981" s="1">
        <v>12.07808</v>
      </c>
      <c r="E2981" s="1">
        <v>-84.052210000000002</v>
      </c>
      <c r="F2981" s="1" t="s">
        <v>3822</v>
      </c>
      <c r="G2981" s="1">
        <v>5</v>
      </c>
      <c r="H2981" s="1" t="s">
        <v>21</v>
      </c>
      <c r="I2981" s="1" t="s">
        <v>22</v>
      </c>
      <c r="J2981" s="1">
        <v>2005</v>
      </c>
      <c r="K2981" s="1" t="s">
        <v>1199</v>
      </c>
      <c r="L2981" s="1" t="s">
        <v>24</v>
      </c>
      <c r="M2981" s="1" t="s">
        <v>3822</v>
      </c>
      <c r="N2981" s="1">
        <v>4</v>
      </c>
      <c r="O2981" s="1" t="s">
        <v>21</v>
      </c>
      <c r="P2981" s="1" t="s">
        <v>25</v>
      </c>
      <c r="Q2981" s="1">
        <v>2016</v>
      </c>
      <c r="R2981" s="1" t="s">
        <v>2321</v>
      </c>
      <c r="S2981" s="1" t="s">
        <v>21</v>
      </c>
      <c r="V2981" s="1" t="s">
        <v>2320</v>
      </c>
      <c r="W2981" s="1">
        <v>12.07808</v>
      </c>
      <c r="X2981" s="1">
        <v>-84.052210000000002</v>
      </c>
    </row>
    <row r="2982" spans="1:24">
      <c r="A2982" s="1">
        <v>2981</v>
      </c>
      <c r="B2982" s="1" t="s">
        <v>2322</v>
      </c>
      <c r="C2982" s="1" t="s">
        <v>1080</v>
      </c>
      <c r="D2982" s="1">
        <v>13.73555</v>
      </c>
      <c r="E2982" s="1">
        <v>-85.70984</v>
      </c>
      <c r="F2982" s="1" t="s">
        <v>3823</v>
      </c>
      <c r="G2982" s="1">
        <v>9</v>
      </c>
      <c r="H2982" s="1" t="s">
        <v>21</v>
      </c>
      <c r="I2982" s="1" t="s">
        <v>22</v>
      </c>
      <c r="J2982" s="1">
        <v>2005</v>
      </c>
      <c r="K2982" s="1" t="s">
        <v>1303</v>
      </c>
      <c r="L2982" s="1" t="s">
        <v>24</v>
      </c>
      <c r="M2982" s="1" t="s">
        <v>3823</v>
      </c>
      <c r="N2982" s="1">
        <v>9</v>
      </c>
      <c r="O2982" s="1" t="s">
        <v>21</v>
      </c>
      <c r="P2982" s="1" t="s">
        <v>25</v>
      </c>
      <c r="Q2982" s="1">
        <v>2016</v>
      </c>
      <c r="R2982" s="1" t="s">
        <v>1421</v>
      </c>
      <c r="S2982" s="1" t="s">
        <v>21</v>
      </c>
      <c r="V2982" s="1" t="s">
        <v>2322</v>
      </c>
      <c r="W2982" s="1">
        <v>13.73555</v>
      </c>
      <c r="X2982" s="1">
        <v>-85.70984</v>
      </c>
    </row>
    <row r="2983" spans="1:24">
      <c r="A2983" s="1">
        <v>2982</v>
      </c>
      <c r="B2983" s="1" t="s">
        <v>2323</v>
      </c>
      <c r="C2983" s="1" t="s">
        <v>1080</v>
      </c>
      <c r="D2983" s="1">
        <v>13.56546</v>
      </c>
      <c r="E2983" s="1">
        <v>-83.882419999999996</v>
      </c>
      <c r="F2983" s="1" t="s">
        <v>216</v>
      </c>
      <c r="H2983" s="1" t="s">
        <v>21</v>
      </c>
      <c r="I2983" s="1" t="s">
        <v>22</v>
      </c>
      <c r="J2983" s="1">
        <v>2005</v>
      </c>
      <c r="K2983" s="1" t="s">
        <v>1228</v>
      </c>
      <c r="L2983" s="1" t="s">
        <v>24</v>
      </c>
      <c r="M2983" s="1" t="s">
        <v>216</v>
      </c>
      <c r="O2983" s="1" t="s">
        <v>21</v>
      </c>
      <c r="P2983" s="1" t="s">
        <v>25</v>
      </c>
      <c r="Q2983" s="1">
        <v>2016</v>
      </c>
      <c r="R2983" s="1" t="s">
        <v>1908</v>
      </c>
      <c r="S2983" s="1" t="s">
        <v>21</v>
      </c>
      <c r="V2983" s="1" t="s">
        <v>2323</v>
      </c>
      <c r="W2983" s="1">
        <v>13.56546</v>
      </c>
      <c r="X2983" s="1">
        <v>-83.882419999999996</v>
      </c>
    </row>
    <row r="2984" spans="1:24">
      <c r="A2984" s="1">
        <v>2983</v>
      </c>
      <c r="B2984" s="1" t="s">
        <v>2324</v>
      </c>
      <c r="C2984" s="1" t="s">
        <v>1080</v>
      </c>
      <c r="D2984" s="1">
        <v>13.56549</v>
      </c>
      <c r="E2984" s="1">
        <v>-84.052419999999998</v>
      </c>
      <c r="F2984" s="1" t="s">
        <v>3825</v>
      </c>
      <c r="G2984" s="1">
        <v>9</v>
      </c>
      <c r="H2984" s="1" t="s">
        <v>21</v>
      </c>
      <c r="I2984" s="1" t="s">
        <v>22</v>
      </c>
      <c r="J2984" s="1">
        <v>2005</v>
      </c>
      <c r="K2984" s="1" t="s">
        <v>1380</v>
      </c>
      <c r="L2984" s="1" t="s">
        <v>24</v>
      </c>
      <c r="M2984" s="1" t="s">
        <v>3825</v>
      </c>
      <c r="N2984" s="1">
        <v>9</v>
      </c>
      <c r="O2984" s="1" t="s">
        <v>21</v>
      </c>
      <c r="P2984" s="1" t="s">
        <v>25</v>
      </c>
      <c r="Q2984" s="1">
        <v>2016</v>
      </c>
      <c r="R2984" s="1" t="s">
        <v>1612</v>
      </c>
      <c r="S2984" s="1" t="s">
        <v>21</v>
      </c>
      <c r="V2984" s="1" t="s">
        <v>2324</v>
      </c>
      <c r="W2984" s="1">
        <v>13.56549</v>
      </c>
      <c r="X2984" s="1">
        <v>-84.052419999999998</v>
      </c>
    </row>
    <row r="2985" spans="1:24">
      <c r="A2985" s="1">
        <v>2984</v>
      </c>
      <c r="B2985" s="1" t="s">
        <v>2325</v>
      </c>
      <c r="C2985" s="1" t="s">
        <v>1080</v>
      </c>
      <c r="D2985" s="1">
        <v>13.56555</v>
      </c>
      <c r="E2985" s="1">
        <v>-84.307410000000004</v>
      </c>
      <c r="F2985" s="1" t="s">
        <v>3824</v>
      </c>
      <c r="G2985" s="1">
        <v>6</v>
      </c>
      <c r="H2985" s="1" t="s">
        <v>24</v>
      </c>
      <c r="I2985" s="1" t="s">
        <v>22</v>
      </c>
      <c r="J2985" s="1">
        <v>2005</v>
      </c>
      <c r="K2985" s="1" t="s">
        <v>1358</v>
      </c>
      <c r="L2985" s="1" t="s">
        <v>24</v>
      </c>
      <c r="M2985" s="1" t="s">
        <v>3824</v>
      </c>
      <c r="N2985" s="1">
        <v>5</v>
      </c>
      <c r="O2985" s="1" t="s">
        <v>21</v>
      </c>
      <c r="P2985" s="1" t="s">
        <v>25</v>
      </c>
      <c r="Q2985" s="1">
        <v>2016</v>
      </c>
      <c r="R2985" s="1" t="s">
        <v>1886</v>
      </c>
      <c r="S2985" s="1" t="s">
        <v>21</v>
      </c>
      <c r="V2985" s="1" t="s">
        <v>2325</v>
      </c>
      <c r="W2985" s="1">
        <v>13.56555</v>
      </c>
      <c r="X2985" s="1">
        <v>-84.307410000000004</v>
      </c>
    </row>
    <row r="2986" spans="1:24">
      <c r="A2986" s="1">
        <v>2985</v>
      </c>
      <c r="B2986" s="1" t="s">
        <v>2326</v>
      </c>
      <c r="C2986" s="1" t="s">
        <v>1080</v>
      </c>
      <c r="D2986" s="1">
        <v>13.565580000000001</v>
      </c>
      <c r="E2986" s="1">
        <v>-84.56241</v>
      </c>
      <c r="F2986" s="1" t="s">
        <v>3823</v>
      </c>
      <c r="G2986" s="1">
        <v>8</v>
      </c>
      <c r="H2986" s="1" t="s">
        <v>21</v>
      </c>
      <c r="I2986" s="1" t="s">
        <v>22</v>
      </c>
      <c r="J2986" s="1">
        <v>2005</v>
      </c>
      <c r="K2986" s="1" t="s">
        <v>1358</v>
      </c>
      <c r="L2986" s="1" t="s">
        <v>24</v>
      </c>
      <c r="M2986" s="1" t="s">
        <v>3823</v>
      </c>
      <c r="N2986" s="1">
        <v>7</v>
      </c>
      <c r="O2986" s="1" t="s">
        <v>21</v>
      </c>
      <c r="P2986" s="1" t="s">
        <v>25</v>
      </c>
      <c r="Q2986" s="1">
        <v>2016</v>
      </c>
      <c r="R2986" s="1" t="s">
        <v>1619</v>
      </c>
      <c r="S2986" s="1" t="s">
        <v>21</v>
      </c>
      <c r="V2986" s="1" t="s">
        <v>2326</v>
      </c>
      <c r="W2986" s="1">
        <v>13.565580000000001</v>
      </c>
      <c r="X2986" s="1">
        <v>-84.56241</v>
      </c>
    </row>
    <row r="2987" spans="1:24">
      <c r="A2987" s="1">
        <v>2986</v>
      </c>
      <c r="B2987" s="1" t="s">
        <v>2327</v>
      </c>
      <c r="C2987" s="1" t="s">
        <v>1080</v>
      </c>
      <c r="D2987" s="1">
        <v>13.56564</v>
      </c>
      <c r="E2987" s="1">
        <v>-84.817409999999995</v>
      </c>
      <c r="F2987" s="1" t="s">
        <v>54</v>
      </c>
      <c r="G2987" s="1">
        <v>2</v>
      </c>
      <c r="H2987" s="1" t="s">
        <v>21</v>
      </c>
      <c r="I2987" s="1" t="s">
        <v>22</v>
      </c>
      <c r="J2987" s="1">
        <v>2005</v>
      </c>
      <c r="K2987" s="1" t="s">
        <v>1358</v>
      </c>
      <c r="L2987" s="1" t="s">
        <v>24</v>
      </c>
      <c r="M2987" s="1" t="s">
        <v>54</v>
      </c>
      <c r="N2987" s="1">
        <v>1</v>
      </c>
      <c r="O2987" s="1" t="s">
        <v>21</v>
      </c>
      <c r="P2987" s="1" t="s">
        <v>25</v>
      </c>
      <c r="Q2987" s="1">
        <v>2016</v>
      </c>
      <c r="R2987" s="1" t="s">
        <v>1621</v>
      </c>
      <c r="S2987" s="1" t="s">
        <v>21</v>
      </c>
      <c r="V2987" s="1" t="s">
        <v>2327</v>
      </c>
      <c r="W2987" s="1">
        <v>13.56564</v>
      </c>
      <c r="X2987" s="1">
        <v>-84.817409999999995</v>
      </c>
    </row>
    <row r="2988" spans="1:24">
      <c r="A2988" s="1">
        <v>2987</v>
      </c>
      <c r="B2988" s="1" t="s">
        <v>2328</v>
      </c>
      <c r="C2988" s="1" t="s">
        <v>1080</v>
      </c>
      <c r="D2988" s="1">
        <v>13.565670000000001</v>
      </c>
      <c r="E2988" s="1">
        <v>-85.072410000000005</v>
      </c>
      <c r="F2988" s="1" t="s">
        <v>3823</v>
      </c>
      <c r="G2988" s="1">
        <v>8</v>
      </c>
      <c r="H2988" s="1" t="s">
        <v>21</v>
      </c>
      <c r="I2988" s="1" t="s">
        <v>22</v>
      </c>
      <c r="J2988" s="1">
        <v>2005</v>
      </c>
      <c r="K2988" s="1" t="s">
        <v>1358</v>
      </c>
      <c r="L2988" s="1" t="s">
        <v>24</v>
      </c>
      <c r="M2988" s="1" t="s">
        <v>3822</v>
      </c>
      <c r="N2988" s="1">
        <v>5</v>
      </c>
      <c r="O2988" s="1" t="s">
        <v>21</v>
      </c>
      <c r="P2988" s="1" t="s">
        <v>25</v>
      </c>
      <c r="Q2988" s="1">
        <v>2016</v>
      </c>
      <c r="R2988" s="1" t="s">
        <v>1645</v>
      </c>
      <c r="S2988" s="1" t="s">
        <v>21</v>
      </c>
      <c r="V2988" s="1" t="s">
        <v>2328</v>
      </c>
      <c r="W2988" s="1">
        <v>13.565670000000001</v>
      </c>
      <c r="X2988" s="1">
        <v>-85.072410000000005</v>
      </c>
    </row>
    <row r="2989" spans="1:24">
      <c r="A2989" s="1">
        <v>2988</v>
      </c>
      <c r="B2989" s="1" t="s">
        <v>2329</v>
      </c>
      <c r="C2989" s="1" t="s">
        <v>1080</v>
      </c>
      <c r="D2989" s="1">
        <v>13.65085</v>
      </c>
      <c r="E2989" s="1">
        <v>-83.753720000000001</v>
      </c>
      <c r="F2989" s="1" t="s">
        <v>695</v>
      </c>
      <c r="H2989" s="1" t="s">
        <v>24</v>
      </c>
      <c r="I2989" s="1" t="s">
        <v>22</v>
      </c>
      <c r="J2989" s="1">
        <v>2005</v>
      </c>
      <c r="K2989" s="1" t="s">
        <v>1228</v>
      </c>
      <c r="L2989" s="1" t="s">
        <v>24</v>
      </c>
      <c r="M2989" s="1" t="s">
        <v>1759</v>
      </c>
      <c r="O2989" s="1" t="s">
        <v>21</v>
      </c>
      <c r="P2989" s="1" t="s">
        <v>25</v>
      </c>
      <c r="Q2989" s="1">
        <v>2016</v>
      </c>
      <c r="R2989" s="1" t="s">
        <v>1609</v>
      </c>
      <c r="S2989" s="1" t="s">
        <v>21</v>
      </c>
      <c r="V2989" s="1" t="s">
        <v>2329</v>
      </c>
      <c r="W2989" s="1">
        <v>13.65085</v>
      </c>
      <c r="X2989" s="1">
        <v>-83.753720000000001</v>
      </c>
    </row>
    <row r="2990" spans="1:24">
      <c r="A2990" s="1">
        <v>2989</v>
      </c>
      <c r="B2990" s="1" t="s">
        <v>2330</v>
      </c>
      <c r="C2990" s="1" t="s">
        <v>1080</v>
      </c>
      <c r="D2990" s="1">
        <v>13.565720000000001</v>
      </c>
      <c r="E2990" s="1">
        <v>-85.32741</v>
      </c>
      <c r="F2990" s="1" t="s">
        <v>3822</v>
      </c>
      <c r="G2990" s="1">
        <v>3</v>
      </c>
      <c r="H2990" s="1" t="s">
        <v>21</v>
      </c>
      <c r="I2990" s="1" t="s">
        <v>22</v>
      </c>
      <c r="J2990" s="1">
        <v>2005</v>
      </c>
      <c r="K2990" s="1" t="s">
        <v>1228</v>
      </c>
      <c r="L2990" s="1" t="s">
        <v>24</v>
      </c>
      <c r="M2990" s="1" t="s">
        <v>3822</v>
      </c>
      <c r="N2990" s="1">
        <v>3</v>
      </c>
      <c r="O2990" s="1" t="s">
        <v>21</v>
      </c>
      <c r="P2990" s="1" t="s">
        <v>25</v>
      </c>
      <c r="Q2990" s="1">
        <v>2016</v>
      </c>
      <c r="R2990" s="1" t="s">
        <v>2312</v>
      </c>
      <c r="S2990" s="1" t="s">
        <v>21</v>
      </c>
      <c r="V2990" s="1" t="s">
        <v>2330</v>
      </c>
      <c r="W2990" s="1">
        <v>13.565720000000001</v>
      </c>
      <c r="X2990" s="1">
        <v>-85.32741</v>
      </c>
    </row>
    <row r="2991" spans="1:24">
      <c r="A2991" s="1">
        <v>2990</v>
      </c>
      <c r="B2991" s="1" t="s">
        <v>2331</v>
      </c>
      <c r="C2991" s="1" t="s">
        <v>1080</v>
      </c>
      <c r="D2991" s="1">
        <v>13.64987</v>
      </c>
      <c r="E2991" s="1">
        <v>-84.008889999999994</v>
      </c>
      <c r="F2991" s="1" t="s">
        <v>3823</v>
      </c>
      <c r="G2991" s="1">
        <v>8</v>
      </c>
      <c r="H2991" s="1" t="s">
        <v>21</v>
      </c>
      <c r="I2991" s="1" t="s">
        <v>22</v>
      </c>
      <c r="J2991" s="1">
        <v>2005</v>
      </c>
      <c r="K2991" s="1" t="s">
        <v>1380</v>
      </c>
      <c r="L2991" s="1" t="s">
        <v>24</v>
      </c>
      <c r="M2991" s="1" t="s">
        <v>3822</v>
      </c>
      <c r="N2991" s="1">
        <v>3</v>
      </c>
      <c r="O2991" s="1" t="s">
        <v>21</v>
      </c>
      <c r="P2991" s="1" t="s">
        <v>25</v>
      </c>
      <c r="Q2991" s="1">
        <v>2016</v>
      </c>
      <c r="R2991" s="1" t="s">
        <v>1612</v>
      </c>
      <c r="S2991" s="1" t="s">
        <v>21</v>
      </c>
      <c r="V2991" s="1" t="s">
        <v>2331</v>
      </c>
      <c r="W2991" s="1">
        <v>13.64987</v>
      </c>
      <c r="X2991" s="1">
        <v>-84.008889999999994</v>
      </c>
    </row>
    <row r="2992" spans="1:24">
      <c r="A2992" s="1">
        <v>2991</v>
      </c>
      <c r="B2992" s="1" t="s">
        <v>2332</v>
      </c>
      <c r="C2992" s="1" t="s">
        <v>1080</v>
      </c>
      <c r="D2992" s="1">
        <v>13.56575</v>
      </c>
      <c r="E2992" s="1">
        <v>-85.582409999999996</v>
      </c>
      <c r="F2992" s="1" t="s">
        <v>3823</v>
      </c>
      <c r="G2992" s="1">
        <v>9</v>
      </c>
      <c r="H2992" s="1" t="s">
        <v>21</v>
      </c>
      <c r="I2992" s="1" t="s">
        <v>22</v>
      </c>
      <c r="J2992" s="1">
        <v>2005</v>
      </c>
      <c r="K2992" s="1" t="s">
        <v>1303</v>
      </c>
      <c r="L2992" s="1" t="s">
        <v>24</v>
      </c>
      <c r="M2992" s="1" t="s">
        <v>3823</v>
      </c>
      <c r="N2992" s="1">
        <v>9</v>
      </c>
      <c r="O2992" s="1" t="s">
        <v>21</v>
      </c>
      <c r="P2992" s="1" t="s">
        <v>25</v>
      </c>
      <c r="Q2992" s="1">
        <v>2016</v>
      </c>
      <c r="R2992" s="1" t="s">
        <v>1625</v>
      </c>
      <c r="S2992" s="1" t="s">
        <v>21</v>
      </c>
      <c r="V2992" s="1" t="s">
        <v>2332</v>
      </c>
      <c r="W2992" s="1">
        <v>13.56575</v>
      </c>
      <c r="X2992" s="1">
        <v>-85.582409999999996</v>
      </c>
    </row>
    <row r="2993" spans="1:24">
      <c r="A2993" s="1">
        <v>2992</v>
      </c>
      <c r="B2993" s="1" t="s">
        <v>2333</v>
      </c>
      <c r="C2993" s="1" t="s">
        <v>1080</v>
      </c>
      <c r="D2993" s="1">
        <v>13.65089</v>
      </c>
      <c r="E2993" s="1">
        <v>-84.263909999999996</v>
      </c>
      <c r="F2993" s="1" t="s">
        <v>3825</v>
      </c>
      <c r="G2993" s="1">
        <v>9</v>
      </c>
      <c r="H2993" s="1" t="s">
        <v>21</v>
      </c>
      <c r="I2993" s="1" t="s">
        <v>22</v>
      </c>
      <c r="J2993" s="1">
        <v>2005</v>
      </c>
      <c r="K2993" s="1" t="s">
        <v>1228</v>
      </c>
      <c r="L2993" s="1" t="s">
        <v>24</v>
      </c>
      <c r="M2993" s="1" t="s">
        <v>3825</v>
      </c>
      <c r="N2993" s="1">
        <v>9</v>
      </c>
      <c r="O2993" s="1" t="s">
        <v>24</v>
      </c>
      <c r="P2993" s="1" t="s">
        <v>55</v>
      </c>
      <c r="Q2993" s="1">
        <v>2015</v>
      </c>
      <c r="S2993" s="1" t="s">
        <v>21</v>
      </c>
      <c r="V2993" s="1" t="s">
        <v>2333</v>
      </c>
      <c r="W2993" s="1">
        <v>13.65089</v>
      </c>
      <c r="X2993" s="1">
        <v>-84.263909999999996</v>
      </c>
    </row>
    <row r="2994" spans="1:24">
      <c r="A2994" s="1">
        <v>2993</v>
      </c>
      <c r="B2994" s="1" t="s">
        <v>2334</v>
      </c>
      <c r="C2994" s="1" t="s">
        <v>1080</v>
      </c>
      <c r="D2994" s="1">
        <v>13.565810000000001</v>
      </c>
      <c r="E2994" s="1">
        <v>-85.837410000000006</v>
      </c>
      <c r="F2994" s="1" t="s">
        <v>54</v>
      </c>
      <c r="G2994" s="1">
        <v>2</v>
      </c>
      <c r="H2994" s="1" t="s">
        <v>21</v>
      </c>
      <c r="I2994" s="1" t="s">
        <v>22</v>
      </c>
      <c r="J2994" s="1">
        <v>2005</v>
      </c>
      <c r="K2994" s="1" t="s">
        <v>1420</v>
      </c>
      <c r="L2994" s="1" t="s">
        <v>24</v>
      </c>
      <c r="M2994" s="1" t="s">
        <v>54</v>
      </c>
      <c r="N2994" s="1">
        <v>2</v>
      </c>
      <c r="O2994" s="1" t="s">
        <v>21</v>
      </c>
      <c r="P2994" s="1" t="s">
        <v>25</v>
      </c>
      <c r="Q2994" s="1">
        <v>2016</v>
      </c>
      <c r="R2994" s="1" t="s">
        <v>1450</v>
      </c>
      <c r="S2994" s="1" t="s">
        <v>21</v>
      </c>
      <c r="V2994" s="1" t="s">
        <v>2334</v>
      </c>
      <c r="W2994" s="1">
        <v>13.565810000000001</v>
      </c>
      <c r="X2994" s="1">
        <v>-85.837410000000006</v>
      </c>
    </row>
    <row r="2995" spans="1:24">
      <c r="A2995" s="1">
        <v>2994</v>
      </c>
      <c r="B2995" s="1" t="s">
        <v>2335</v>
      </c>
      <c r="C2995" s="1" t="s">
        <v>1080</v>
      </c>
      <c r="D2995" s="1">
        <v>13.650080000000001</v>
      </c>
      <c r="E2995" s="1">
        <v>-84.519049999999993</v>
      </c>
      <c r="F2995" s="1" t="s">
        <v>3823</v>
      </c>
      <c r="G2995" s="1">
        <v>9</v>
      </c>
      <c r="H2995" s="1" t="s">
        <v>21</v>
      </c>
      <c r="I2995" s="1" t="s">
        <v>22</v>
      </c>
      <c r="J2995" s="1">
        <v>2005</v>
      </c>
      <c r="K2995" s="1" t="s">
        <v>1303</v>
      </c>
      <c r="L2995" s="1" t="s">
        <v>24</v>
      </c>
      <c r="M2995" s="1" t="s">
        <v>3823</v>
      </c>
      <c r="N2995" s="1">
        <v>8</v>
      </c>
      <c r="O2995" s="1" t="s">
        <v>21</v>
      </c>
      <c r="P2995" s="1" t="s">
        <v>25</v>
      </c>
      <c r="Q2995" s="1">
        <v>2016</v>
      </c>
      <c r="R2995" s="1" t="s">
        <v>2301</v>
      </c>
      <c r="S2995" s="1" t="s">
        <v>21</v>
      </c>
      <c r="V2995" s="1" t="s">
        <v>2335</v>
      </c>
      <c r="W2995" s="1">
        <v>13.650080000000001</v>
      </c>
      <c r="X2995" s="1">
        <v>-84.519049999999993</v>
      </c>
    </row>
    <row r="2996" spans="1:24">
      <c r="A2996" s="1">
        <v>2995</v>
      </c>
      <c r="B2996" s="1" t="s">
        <v>2336</v>
      </c>
      <c r="C2996" s="1" t="s">
        <v>1080</v>
      </c>
      <c r="D2996" s="1">
        <v>13.48034</v>
      </c>
      <c r="E2996" s="1">
        <v>-83.796319999999994</v>
      </c>
      <c r="F2996" s="1" t="s">
        <v>3823</v>
      </c>
      <c r="G2996" s="1">
        <v>9</v>
      </c>
      <c r="H2996" s="1" t="s">
        <v>21</v>
      </c>
      <c r="I2996" s="1" t="s">
        <v>22</v>
      </c>
      <c r="J2996" s="1">
        <v>2005</v>
      </c>
      <c r="K2996" s="1" t="s">
        <v>1358</v>
      </c>
      <c r="L2996" s="1" t="s">
        <v>24</v>
      </c>
      <c r="M2996" s="1" t="s">
        <v>3823</v>
      </c>
      <c r="N2996" s="1">
        <v>9</v>
      </c>
      <c r="O2996" s="1" t="s">
        <v>21</v>
      </c>
      <c r="P2996" s="1" t="s">
        <v>1091</v>
      </c>
      <c r="Q2996" s="1">
        <v>2014</v>
      </c>
      <c r="S2996" s="1" t="s">
        <v>21</v>
      </c>
      <c r="V2996" s="1" t="s">
        <v>2336</v>
      </c>
      <c r="W2996" s="1">
        <v>13.48034</v>
      </c>
      <c r="X2996" s="1">
        <v>-83.796319999999994</v>
      </c>
    </row>
    <row r="2997" spans="1:24">
      <c r="A2997" s="1">
        <v>2996</v>
      </c>
      <c r="B2997" s="1" t="s">
        <v>2337</v>
      </c>
      <c r="C2997" s="1" t="s">
        <v>1080</v>
      </c>
      <c r="D2997" s="1">
        <v>13.650919999999999</v>
      </c>
      <c r="E2997" s="1">
        <v>-84.774100000000004</v>
      </c>
      <c r="F2997" s="1" t="s">
        <v>3822</v>
      </c>
      <c r="G2997" s="1">
        <v>3</v>
      </c>
      <c r="H2997" s="1" t="s">
        <v>21</v>
      </c>
      <c r="I2997" s="1" t="s">
        <v>22</v>
      </c>
      <c r="J2997" s="1">
        <v>2005</v>
      </c>
      <c r="K2997" s="1" t="s">
        <v>1358</v>
      </c>
      <c r="L2997" s="1" t="s">
        <v>24</v>
      </c>
      <c r="M2997" s="1" t="s">
        <v>3822</v>
      </c>
      <c r="N2997" s="1">
        <v>3</v>
      </c>
      <c r="O2997" s="1" t="s">
        <v>21</v>
      </c>
      <c r="P2997" s="1" t="s">
        <v>1091</v>
      </c>
      <c r="Q2997" s="1">
        <v>2016</v>
      </c>
      <c r="R2997" s="1" t="s">
        <v>1619</v>
      </c>
      <c r="S2997" s="1" t="s">
        <v>21</v>
      </c>
      <c r="V2997" s="1" t="s">
        <v>2337</v>
      </c>
      <c r="W2997" s="1">
        <v>13.650919999999999</v>
      </c>
      <c r="X2997" s="1">
        <v>-84.774100000000004</v>
      </c>
    </row>
    <row r="2998" spans="1:24">
      <c r="A2998" s="1">
        <v>2997</v>
      </c>
      <c r="B2998" s="1" t="s">
        <v>2338</v>
      </c>
      <c r="C2998" s="1" t="s">
        <v>1080</v>
      </c>
      <c r="D2998" s="1">
        <v>13.48039</v>
      </c>
      <c r="E2998" s="1">
        <v>-84.051410000000004</v>
      </c>
      <c r="F2998" s="1" t="s">
        <v>216</v>
      </c>
      <c r="H2998" s="1" t="s">
        <v>21</v>
      </c>
      <c r="I2998" s="1" t="s">
        <v>22</v>
      </c>
      <c r="J2998" s="1">
        <v>2005</v>
      </c>
      <c r="K2998" s="1" t="s">
        <v>1358</v>
      </c>
      <c r="L2998" s="1" t="s">
        <v>24</v>
      </c>
      <c r="M2998" s="1" t="s">
        <v>216</v>
      </c>
      <c r="O2998" s="1" t="s">
        <v>21</v>
      </c>
      <c r="P2998" s="1" t="s">
        <v>25</v>
      </c>
      <c r="Q2998" s="1">
        <v>2015</v>
      </c>
      <c r="R2998" s="1" t="s">
        <v>1612</v>
      </c>
      <c r="S2998" s="1" t="s">
        <v>21</v>
      </c>
      <c r="V2998" s="1" t="s">
        <v>2338</v>
      </c>
      <c r="W2998" s="1">
        <v>13.48039</v>
      </c>
      <c r="X2998" s="1">
        <v>-84.051410000000004</v>
      </c>
    </row>
    <row r="2999" spans="1:24">
      <c r="A2999" s="1">
        <v>2998</v>
      </c>
      <c r="B2999" s="1" t="s">
        <v>2339</v>
      </c>
      <c r="C2999" s="1" t="s">
        <v>1080</v>
      </c>
      <c r="D2999" s="1">
        <v>11.355370000000001</v>
      </c>
      <c r="E2999" s="1">
        <v>-84.350660000000005</v>
      </c>
      <c r="F2999" s="1" t="s">
        <v>3822</v>
      </c>
      <c r="G2999" s="1">
        <v>5</v>
      </c>
      <c r="H2999" s="1" t="s">
        <v>21</v>
      </c>
      <c r="I2999" s="1" t="s">
        <v>22</v>
      </c>
      <c r="J2999" s="1">
        <v>2005</v>
      </c>
      <c r="K2999" s="1" t="s">
        <v>1199</v>
      </c>
      <c r="L2999" s="1" t="s">
        <v>24</v>
      </c>
      <c r="M2999" s="1" t="s">
        <v>54</v>
      </c>
      <c r="N2999" s="1">
        <v>2</v>
      </c>
      <c r="O2999" s="1" t="s">
        <v>24</v>
      </c>
      <c r="P2999" s="1" t="s">
        <v>25</v>
      </c>
      <c r="Q2999" s="1">
        <v>2016</v>
      </c>
      <c r="R2999" s="1" t="s">
        <v>1314</v>
      </c>
      <c r="S2999" s="1" t="s">
        <v>21</v>
      </c>
      <c r="V2999" s="1" t="s">
        <v>2339</v>
      </c>
      <c r="W2999" s="1">
        <v>11.355370000000001</v>
      </c>
      <c r="X2999" s="1">
        <v>-84.350660000000005</v>
      </c>
    </row>
    <row r="3000" spans="1:24">
      <c r="A3000" s="1">
        <v>2999</v>
      </c>
      <c r="B3000" s="1" t="s">
        <v>2340</v>
      </c>
      <c r="C3000" s="1" t="s">
        <v>1080</v>
      </c>
      <c r="D3000" s="1">
        <v>13.65028</v>
      </c>
      <c r="E3000" s="1">
        <v>-85.029210000000006</v>
      </c>
      <c r="F3000" s="1" t="s">
        <v>3823</v>
      </c>
      <c r="G3000" s="1">
        <v>7</v>
      </c>
      <c r="H3000" s="1" t="s">
        <v>21</v>
      </c>
      <c r="I3000" s="1" t="s">
        <v>22</v>
      </c>
      <c r="J3000" s="1">
        <v>2003</v>
      </c>
      <c r="K3000" s="1" t="s">
        <v>1209</v>
      </c>
      <c r="L3000" s="1" t="s">
        <v>24</v>
      </c>
      <c r="M3000" s="1" t="s">
        <v>3822</v>
      </c>
      <c r="N3000" s="1">
        <v>6</v>
      </c>
      <c r="O3000" s="1" t="s">
        <v>21</v>
      </c>
      <c r="P3000" s="1" t="s">
        <v>25</v>
      </c>
      <c r="Q3000" s="1">
        <v>2016</v>
      </c>
      <c r="R3000" s="1" t="s">
        <v>2309</v>
      </c>
      <c r="S3000" s="1" t="s">
        <v>21</v>
      </c>
      <c r="V3000" s="1" t="s">
        <v>2340</v>
      </c>
      <c r="W3000" s="1">
        <v>13.65028</v>
      </c>
      <c r="X3000" s="1">
        <v>-85.029210000000006</v>
      </c>
    </row>
    <row r="3001" spans="1:24">
      <c r="A3001" s="1">
        <v>3000</v>
      </c>
      <c r="B3001" s="1" t="s">
        <v>2341</v>
      </c>
      <c r="C3001" s="1" t="s">
        <v>1080</v>
      </c>
      <c r="D3001" s="1">
        <v>13.48047</v>
      </c>
      <c r="E3001" s="1">
        <v>-84.306489999999997</v>
      </c>
      <c r="F3001" s="1" t="s">
        <v>3822</v>
      </c>
      <c r="G3001" s="1">
        <v>5</v>
      </c>
      <c r="H3001" s="1" t="s">
        <v>21</v>
      </c>
      <c r="I3001" s="1" t="s">
        <v>22</v>
      </c>
      <c r="J3001" s="1">
        <v>2003</v>
      </c>
      <c r="K3001" s="1" t="s">
        <v>1209</v>
      </c>
      <c r="L3001" s="1" t="s">
        <v>24</v>
      </c>
      <c r="M3001" s="1" t="s">
        <v>54</v>
      </c>
      <c r="N3001" s="1">
        <v>2</v>
      </c>
      <c r="O3001" s="1" t="s">
        <v>24</v>
      </c>
      <c r="P3001" s="1" t="s">
        <v>25</v>
      </c>
      <c r="Q3001" s="1">
        <v>2016</v>
      </c>
      <c r="R3001" s="1" t="s">
        <v>1614</v>
      </c>
      <c r="S3001" s="1" t="s">
        <v>21</v>
      </c>
      <c r="V3001" s="1" t="s">
        <v>2341</v>
      </c>
      <c r="W3001" s="1">
        <v>13.48047</v>
      </c>
      <c r="X3001" s="1">
        <v>-84.306489999999997</v>
      </c>
    </row>
    <row r="3002" spans="1:24">
      <c r="A3002" s="1">
        <v>3001</v>
      </c>
      <c r="B3002" s="1" t="s">
        <v>2342</v>
      </c>
      <c r="C3002" s="1" t="s">
        <v>1080</v>
      </c>
      <c r="D3002" s="1">
        <v>13.65095</v>
      </c>
      <c r="E3002" s="1">
        <v>-85.284289999999999</v>
      </c>
      <c r="F3002" s="1" t="s">
        <v>3822</v>
      </c>
      <c r="G3002" s="1">
        <v>4</v>
      </c>
      <c r="H3002" s="1" t="s">
        <v>21</v>
      </c>
      <c r="I3002" s="1" t="s">
        <v>22</v>
      </c>
      <c r="J3002" s="1">
        <v>2003</v>
      </c>
      <c r="K3002" s="1" t="s">
        <v>1209</v>
      </c>
      <c r="L3002" s="1" t="s">
        <v>24</v>
      </c>
      <c r="M3002" s="1" t="s">
        <v>54</v>
      </c>
      <c r="N3002" s="1">
        <v>2</v>
      </c>
      <c r="O3002" s="1" t="s">
        <v>21</v>
      </c>
      <c r="P3002" s="1" t="s">
        <v>25</v>
      </c>
      <c r="Q3002" s="1">
        <v>2016</v>
      </c>
      <c r="R3002" s="1" t="s">
        <v>2312</v>
      </c>
      <c r="S3002" s="1" t="s">
        <v>21</v>
      </c>
      <c r="V3002" s="1" t="s">
        <v>2342</v>
      </c>
      <c r="W3002" s="1">
        <v>13.65095</v>
      </c>
      <c r="X3002" s="1">
        <v>-85.284289999999999</v>
      </c>
    </row>
    <row r="3003" spans="1:24">
      <c r="A3003" s="1">
        <v>3002</v>
      </c>
      <c r="B3003" s="1" t="s">
        <v>2343</v>
      </c>
      <c r="C3003" s="1" t="s">
        <v>1080</v>
      </c>
      <c r="D3003" s="1">
        <v>13.48052</v>
      </c>
      <c r="E3003" s="1">
        <v>-84.561580000000006</v>
      </c>
      <c r="F3003" s="1" t="s">
        <v>3823</v>
      </c>
      <c r="G3003" s="1">
        <v>7</v>
      </c>
      <c r="H3003" s="1" t="s">
        <v>21</v>
      </c>
      <c r="I3003" s="1" t="s">
        <v>22</v>
      </c>
      <c r="J3003" s="1">
        <v>2003</v>
      </c>
      <c r="K3003" s="1" t="s">
        <v>1209</v>
      </c>
      <c r="L3003" s="1" t="s">
        <v>24</v>
      </c>
      <c r="M3003" s="1" t="s">
        <v>3822</v>
      </c>
      <c r="N3003" s="1">
        <v>6</v>
      </c>
      <c r="O3003" s="1" t="s">
        <v>21</v>
      </c>
      <c r="P3003" s="1" t="s">
        <v>25</v>
      </c>
      <c r="Q3003" s="1">
        <v>2016</v>
      </c>
      <c r="R3003" s="1" t="s">
        <v>2344</v>
      </c>
      <c r="S3003" s="1" t="s">
        <v>21</v>
      </c>
      <c r="V3003" s="1" t="s">
        <v>2343</v>
      </c>
      <c r="W3003" s="1">
        <v>13.48052</v>
      </c>
      <c r="X3003" s="1">
        <v>-84.561580000000006</v>
      </c>
    </row>
    <row r="3004" spans="1:24">
      <c r="A3004" s="1">
        <v>3003</v>
      </c>
      <c r="B3004" s="1" t="s">
        <v>2345</v>
      </c>
      <c r="C3004" s="1" t="s">
        <v>1080</v>
      </c>
      <c r="D3004" s="1">
        <v>13.65048</v>
      </c>
      <c r="E3004" s="1">
        <v>-85.539379999999994</v>
      </c>
      <c r="F3004" s="1" t="s">
        <v>3823</v>
      </c>
      <c r="G3004" s="1">
        <v>8</v>
      </c>
      <c r="H3004" s="1" t="s">
        <v>21</v>
      </c>
      <c r="I3004" s="1" t="s">
        <v>22</v>
      </c>
      <c r="J3004" s="1">
        <v>2003</v>
      </c>
      <c r="K3004" s="1" t="s">
        <v>1209</v>
      </c>
      <c r="L3004" s="1" t="s">
        <v>24</v>
      </c>
      <c r="M3004" s="1" t="s">
        <v>54</v>
      </c>
      <c r="N3004" s="1">
        <v>2</v>
      </c>
      <c r="O3004" s="1" t="s">
        <v>21</v>
      </c>
      <c r="P3004" s="1" t="s">
        <v>25</v>
      </c>
      <c r="Q3004" s="1">
        <v>2016</v>
      </c>
      <c r="R3004" s="1" t="s">
        <v>1625</v>
      </c>
      <c r="S3004" s="1" t="s">
        <v>21</v>
      </c>
      <c r="V3004" s="1" t="s">
        <v>2345</v>
      </c>
      <c r="W3004" s="1">
        <v>13.65048</v>
      </c>
      <c r="X3004" s="1">
        <v>-85.539379999999994</v>
      </c>
    </row>
    <row r="3005" spans="1:24">
      <c r="A3005" s="1">
        <v>3004</v>
      </c>
      <c r="B3005" s="1" t="s">
        <v>2346</v>
      </c>
      <c r="C3005" s="1" t="s">
        <v>1080</v>
      </c>
      <c r="D3005" s="1">
        <v>13.480589999999999</v>
      </c>
      <c r="E3005" s="1">
        <v>-84.816670000000002</v>
      </c>
      <c r="F3005" s="1" t="s">
        <v>3823</v>
      </c>
      <c r="G3005" s="1">
        <v>7</v>
      </c>
      <c r="H3005" s="1" t="s">
        <v>21</v>
      </c>
      <c r="I3005" s="1" t="s">
        <v>22</v>
      </c>
      <c r="J3005" s="1">
        <v>2003</v>
      </c>
      <c r="K3005" s="1" t="s">
        <v>1209</v>
      </c>
      <c r="L3005" s="1" t="s">
        <v>24</v>
      </c>
      <c r="M3005" s="1" t="s">
        <v>54</v>
      </c>
      <c r="N3005" s="1">
        <v>2</v>
      </c>
      <c r="O3005" s="1" t="s">
        <v>24</v>
      </c>
      <c r="P3005" s="1" t="s">
        <v>55</v>
      </c>
      <c r="Q3005" s="1">
        <v>2014</v>
      </c>
      <c r="S3005" s="1" t="s">
        <v>21</v>
      </c>
      <c r="V3005" s="1" t="s">
        <v>2346</v>
      </c>
      <c r="W3005" s="1">
        <v>13.480589999999999</v>
      </c>
      <c r="X3005" s="1">
        <v>-84.816670000000002</v>
      </c>
    </row>
    <row r="3006" spans="1:24">
      <c r="A3006" s="1">
        <v>3005</v>
      </c>
      <c r="B3006" s="1" t="s">
        <v>2347</v>
      </c>
      <c r="C3006" s="1" t="s">
        <v>1080</v>
      </c>
      <c r="D3006" s="1">
        <v>13.650969999999999</v>
      </c>
      <c r="E3006" s="1">
        <v>-85.794489999999996</v>
      </c>
      <c r="F3006" s="1" t="s">
        <v>54</v>
      </c>
      <c r="G3006" s="1">
        <v>2</v>
      </c>
      <c r="H3006" s="1" t="s">
        <v>21</v>
      </c>
      <c r="I3006" s="1" t="s">
        <v>22</v>
      </c>
      <c r="J3006" s="1">
        <v>2003</v>
      </c>
      <c r="K3006" s="1" t="s">
        <v>1420</v>
      </c>
      <c r="L3006" s="1" t="s">
        <v>24</v>
      </c>
      <c r="M3006" s="1" t="s">
        <v>54</v>
      </c>
      <c r="N3006" s="1">
        <v>2</v>
      </c>
      <c r="O3006" s="1" t="s">
        <v>21</v>
      </c>
      <c r="P3006" s="1" t="s">
        <v>1091</v>
      </c>
      <c r="Q3006" s="1">
        <v>2017</v>
      </c>
      <c r="S3006" s="1" t="s">
        <v>21</v>
      </c>
      <c r="V3006" s="1" t="s">
        <v>2347</v>
      </c>
      <c r="W3006" s="1">
        <v>13.650969999999999</v>
      </c>
      <c r="X3006" s="1">
        <v>-85.794489999999996</v>
      </c>
    </row>
    <row r="3007" spans="1:24">
      <c r="A3007" s="1">
        <v>3006</v>
      </c>
      <c r="B3007" s="1" t="s">
        <v>2348</v>
      </c>
      <c r="C3007" s="1" t="s">
        <v>1080</v>
      </c>
      <c r="D3007" s="1">
        <v>13.48063</v>
      </c>
      <c r="E3007" s="1">
        <v>-85.071759999999998</v>
      </c>
      <c r="F3007" s="1" t="s">
        <v>3823</v>
      </c>
      <c r="G3007" s="1">
        <v>7</v>
      </c>
      <c r="H3007" s="1" t="s">
        <v>21</v>
      </c>
      <c r="I3007" s="1" t="s">
        <v>22</v>
      </c>
      <c r="J3007" s="1">
        <v>2005</v>
      </c>
      <c r="K3007" s="1" t="s">
        <v>1228</v>
      </c>
      <c r="L3007" s="1" t="s">
        <v>24</v>
      </c>
      <c r="M3007" s="1" t="s">
        <v>3823</v>
      </c>
      <c r="N3007" s="1">
        <v>8</v>
      </c>
      <c r="O3007" s="1" t="s">
        <v>21</v>
      </c>
      <c r="P3007" s="1" t="s">
        <v>25</v>
      </c>
      <c r="Q3007" s="1">
        <v>2016</v>
      </c>
      <c r="R3007" s="1" t="s">
        <v>2309</v>
      </c>
      <c r="S3007" s="1" t="s">
        <v>21</v>
      </c>
      <c r="V3007" s="1" t="s">
        <v>2348</v>
      </c>
      <c r="W3007" s="1">
        <v>13.48063</v>
      </c>
      <c r="X3007" s="1">
        <v>-85.071759999999998</v>
      </c>
    </row>
    <row r="3008" spans="1:24">
      <c r="A3008" s="1">
        <v>3007</v>
      </c>
      <c r="B3008" s="1" t="s">
        <v>2349</v>
      </c>
      <c r="C3008" s="1" t="s">
        <v>1080</v>
      </c>
      <c r="D3008" s="1">
        <v>13.480700000000001</v>
      </c>
      <c r="E3008" s="1">
        <v>-85.326849999999993</v>
      </c>
      <c r="F3008" s="1" t="s">
        <v>54</v>
      </c>
      <c r="G3008" s="1">
        <v>2</v>
      </c>
      <c r="H3008" s="1" t="s">
        <v>21</v>
      </c>
      <c r="I3008" s="1" t="s">
        <v>22</v>
      </c>
      <c r="J3008" s="1">
        <v>2005</v>
      </c>
      <c r="K3008" s="1" t="s">
        <v>1228</v>
      </c>
      <c r="L3008" s="1" t="s">
        <v>24</v>
      </c>
      <c r="M3008" s="1" t="s">
        <v>54</v>
      </c>
      <c r="N3008" s="1">
        <v>2</v>
      </c>
      <c r="O3008" s="1" t="s">
        <v>21</v>
      </c>
      <c r="P3008" s="1" t="s">
        <v>25</v>
      </c>
      <c r="Q3008" s="1">
        <v>2016</v>
      </c>
      <c r="R3008" s="1" t="s">
        <v>2312</v>
      </c>
      <c r="S3008" s="1" t="s">
        <v>21</v>
      </c>
      <c r="V3008" s="1" t="s">
        <v>2349</v>
      </c>
      <c r="W3008" s="1">
        <v>13.480700000000001</v>
      </c>
      <c r="X3008" s="1">
        <v>-85.326849999999993</v>
      </c>
    </row>
    <row r="3009" spans="1:24">
      <c r="A3009" s="1">
        <v>3008</v>
      </c>
      <c r="B3009" s="1" t="s">
        <v>2350</v>
      </c>
      <c r="C3009" s="1" t="s">
        <v>1080</v>
      </c>
      <c r="D3009" s="1">
        <v>13.480740000000001</v>
      </c>
      <c r="E3009" s="1">
        <v>-85.581940000000003</v>
      </c>
      <c r="F3009" s="1" t="s">
        <v>54</v>
      </c>
      <c r="G3009" s="1">
        <v>2</v>
      </c>
      <c r="H3009" s="1" t="s">
        <v>21</v>
      </c>
      <c r="I3009" s="1" t="s">
        <v>22</v>
      </c>
      <c r="J3009" s="1">
        <v>2005</v>
      </c>
      <c r="K3009" s="1" t="s">
        <v>1228</v>
      </c>
      <c r="L3009" s="1" t="s">
        <v>24</v>
      </c>
      <c r="M3009" s="1" t="s">
        <v>3822</v>
      </c>
      <c r="N3009" s="1">
        <v>3</v>
      </c>
      <c r="O3009" s="1" t="s">
        <v>21</v>
      </c>
      <c r="P3009" s="1" t="s">
        <v>25</v>
      </c>
      <c r="Q3009" s="1">
        <v>2016</v>
      </c>
      <c r="R3009" s="1" t="s">
        <v>1625</v>
      </c>
      <c r="S3009" s="1" t="s">
        <v>21</v>
      </c>
      <c r="V3009" s="1" t="s">
        <v>2350</v>
      </c>
      <c r="W3009" s="1">
        <v>13.480740000000001</v>
      </c>
      <c r="X3009" s="1">
        <v>-85.581940000000003</v>
      </c>
    </row>
    <row r="3010" spans="1:24">
      <c r="A3010" s="1">
        <v>3009</v>
      </c>
      <c r="B3010" s="1" t="s">
        <v>2351</v>
      </c>
      <c r="C3010" s="1" t="s">
        <v>1080</v>
      </c>
      <c r="D3010" s="1">
        <v>12.07742</v>
      </c>
      <c r="E3010" s="1">
        <v>-84.477279999999993</v>
      </c>
      <c r="F3010" s="1" t="s">
        <v>3823</v>
      </c>
      <c r="G3010" s="1">
        <v>8</v>
      </c>
      <c r="H3010" s="1" t="s">
        <v>21</v>
      </c>
      <c r="I3010" s="1" t="s">
        <v>22</v>
      </c>
      <c r="J3010" s="1">
        <v>2005</v>
      </c>
      <c r="K3010" s="1" t="s">
        <v>1199</v>
      </c>
      <c r="L3010" s="1" t="s">
        <v>24</v>
      </c>
      <c r="M3010" s="1" t="s">
        <v>3822</v>
      </c>
      <c r="N3010" s="1">
        <v>6</v>
      </c>
      <c r="O3010" s="1" t="s">
        <v>21</v>
      </c>
      <c r="P3010" s="1" t="s">
        <v>25</v>
      </c>
      <c r="Q3010" s="1">
        <v>2016</v>
      </c>
      <c r="R3010" s="1" t="s">
        <v>2029</v>
      </c>
      <c r="S3010" s="1" t="s">
        <v>21</v>
      </c>
      <c r="V3010" s="1" t="s">
        <v>2351</v>
      </c>
      <c r="W3010" s="1">
        <v>12.07742</v>
      </c>
      <c r="X3010" s="1">
        <v>-84.477279999999993</v>
      </c>
    </row>
    <row r="3011" spans="1:24">
      <c r="A3011" s="1">
        <v>3010</v>
      </c>
      <c r="B3011" s="1" t="s">
        <v>2352</v>
      </c>
      <c r="C3011" s="1" t="s">
        <v>1080</v>
      </c>
      <c r="D3011" s="1">
        <v>13.39545</v>
      </c>
      <c r="E3011" s="1">
        <v>-83.712459999999993</v>
      </c>
      <c r="F3011" s="1" t="s">
        <v>54</v>
      </c>
      <c r="G3011" s="1">
        <v>1</v>
      </c>
      <c r="H3011" s="1" t="s">
        <v>21</v>
      </c>
      <c r="I3011" s="1" t="s">
        <v>22</v>
      </c>
      <c r="J3011" s="1">
        <v>2005</v>
      </c>
      <c r="K3011" s="1" t="s">
        <v>1202</v>
      </c>
      <c r="L3011" s="1" t="s">
        <v>24</v>
      </c>
      <c r="M3011" s="1" t="s">
        <v>54</v>
      </c>
      <c r="N3011" s="1">
        <v>2</v>
      </c>
      <c r="O3011" s="1" t="s">
        <v>21</v>
      </c>
      <c r="P3011" s="1" t="s">
        <v>25</v>
      </c>
      <c r="Q3011" s="1">
        <v>2015</v>
      </c>
      <c r="R3011" s="1" t="s">
        <v>1651</v>
      </c>
      <c r="S3011" s="1" t="s">
        <v>21</v>
      </c>
      <c r="V3011" s="1" t="s">
        <v>2352</v>
      </c>
      <c r="W3011" s="1">
        <v>13.39545</v>
      </c>
      <c r="X3011" s="1">
        <v>-83.712459999999993</v>
      </c>
    </row>
    <row r="3012" spans="1:24">
      <c r="A3012" s="1">
        <v>3011</v>
      </c>
      <c r="B3012" s="1" t="s">
        <v>2353</v>
      </c>
      <c r="C3012" s="1" t="s">
        <v>1080</v>
      </c>
      <c r="D3012" s="1">
        <v>13.565989999999999</v>
      </c>
      <c r="E3012" s="1">
        <v>-83.754869999999997</v>
      </c>
      <c r="F3012" s="1" t="s">
        <v>695</v>
      </c>
      <c r="H3012" s="1" t="s">
        <v>21</v>
      </c>
      <c r="I3012" s="1" t="s">
        <v>22</v>
      </c>
      <c r="J3012" s="1">
        <v>2005</v>
      </c>
      <c r="K3012" s="1" t="s">
        <v>1202</v>
      </c>
      <c r="L3012" s="1" t="s">
        <v>24</v>
      </c>
      <c r="M3012" s="1" t="s">
        <v>1759</v>
      </c>
      <c r="O3012" s="1" t="s">
        <v>21</v>
      </c>
      <c r="P3012" s="1" t="s">
        <v>25</v>
      </c>
      <c r="Q3012" s="1">
        <v>2016</v>
      </c>
      <c r="R3012" s="1" t="s">
        <v>1609</v>
      </c>
      <c r="S3012" s="1" t="s">
        <v>21</v>
      </c>
      <c r="V3012" s="1" t="s">
        <v>2353</v>
      </c>
      <c r="W3012" s="1">
        <v>13.565989999999999</v>
      </c>
      <c r="X3012" s="1">
        <v>-83.754869999999997</v>
      </c>
    </row>
    <row r="3013" spans="1:24">
      <c r="A3013" s="1">
        <v>3012</v>
      </c>
      <c r="B3013" s="1" t="s">
        <v>2354</v>
      </c>
      <c r="C3013" s="1" t="s">
        <v>1080</v>
      </c>
      <c r="D3013" s="1">
        <v>13.39551</v>
      </c>
      <c r="E3013" s="1">
        <v>-83.967449999999999</v>
      </c>
      <c r="F3013" s="1" t="s">
        <v>3823</v>
      </c>
      <c r="G3013" s="1">
        <v>7</v>
      </c>
      <c r="H3013" s="1" t="s">
        <v>21</v>
      </c>
      <c r="I3013" s="1" t="s">
        <v>22</v>
      </c>
      <c r="J3013" s="1">
        <v>2005</v>
      </c>
      <c r="K3013" s="1" t="s">
        <v>1202</v>
      </c>
      <c r="L3013" s="1" t="s">
        <v>24</v>
      </c>
      <c r="M3013" s="1" t="s">
        <v>3823</v>
      </c>
      <c r="N3013" s="1">
        <v>9</v>
      </c>
      <c r="O3013" s="1" t="s">
        <v>21</v>
      </c>
      <c r="P3013" s="1" t="s">
        <v>25</v>
      </c>
      <c r="Q3013" s="1">
        <v>2016</v>
      </c>
      <c r="R3013" s="1" t="s">
        <v>1653</v>
      </c>
      <c r="S3013" s="1" t="s">
        <v>21</v>
      </c>
      <c r="V3013" s="1" t="s">
        <v>2354</v>
      </c>
      <c r="W3013" s="1">
        <v>13.39551</v>
      </c>
      <c r="X3013" s="1">
        <v>-83.967449999999999</v>
      </c>
    </row>
    <row r="3014" spans="1:24">
      <c r="A3014" s="1">
        <v>3013</v>
      </c>
      <c r="B3014" s="1" t="s">
        <v>2355</v>
      </c>
      <c r="C3014" s="1" t="s">
        <v>1080</v>
      </c>
      <c r="D3014" s="1">
        <v>13.56499</v>
      </c>
      <c r="E3014" s="1">
        <v>-84.009960000000007</v>
      </c>
      <c r="F3014" s="1" t="s">
        <v>246</v>
      </c>
      <c r="H3014" s="1" t="s">
        <v>21</v>
      </c>
      <c r="I3014" s="1" t="s">
        <v>22</v>
      </c>
      <c r="J3014" s="1">
        <v>2005</v>
      </c>
      <c r="K3014" s="1" t="s">
        <v>1202</v>
      </c>
      <c r="L3014" s="1" t="s">
        <v>24</v>
      </c>
      <c r="M3014" s="1" t="s">
        <v>246</v>
      </c>
      <c r="O3014" s="1" t="s">
        <v>21</v>
      </c>
      <c r="P3014" s="1" t="s">
        <v>25</v>
      </c>
      <c r="Q3014" s="1">
        <v>2016</v>
      </c>
      <c r="R3014" s="1" t="s">
        <v>1908</v>
      </c>
      <c r="S3014" s="1" t="s">
        <v>21</v>
      </c>
      <c r="V3014" s="1" t="s">
        <v>2355</v>
      </c>
      <c r="W3014" s="1">
        <v>13.56499</v>
      </c>
      <c r="X3014" s="1">
        <v>-84.009960000000007</v>
      </c>
    </row>
    <row r="3015" spans="1:24">
      <c r="A3015" s="1">
        <v>3014</v>
      </c>
      <c r="B3015" s="1" t="s">
        <v>2356</v>
      </c>
      <c r="C3015" s="1" t="s">
        <v>1080</v>
      </c>
      <c r="D3015" s="1">
        <v>13.565989999999999</v>
      </c>
      <c r="E3015" s="1">
        <v>-84.264880000000005</v>
      </c>
      <c r="F3015" s="1" t="s">
        <v>3824</v>
      </c>
      <c r="G3015" s="1">
        <v>6</v>
      </c>
      <c r="H3015" s="1" t="s">
        <v>21</v>
      </c>
      <c r="I3015" s="1" t="s">
        <v>22</v>
      </c>
      <c r="J3015" s="1">
        <v>2005</v>
      </c>
      <c r="K3015" s="1" t="s">
        <v>1303</v>
      </c>
      <c r="L3015" s="1" t="s">
        <v>24</v>
      </c>
      <c r="M3015" s="1" t="s">
        <v>3822</v>
      </c>
      <c r="N3015" s="1">
        <v>4</v>
      </c>
      <c r="O3015" s="1" t="s">
        <v>21</v>
      </c>
      <c r="P3015" s="1" t="s">
        <v>25</v>
      </c>
      <c r="Q3015" s="1">
        <v>2016</v>
      </c>
      <c r="R3015" s="1" t="s">
        <v>1614</v>
      </c>
      <c r="S3015" s="1" t="s">
        <v>21</v>
      </c>
      <c r="V3015" s="1" t="s">
        <v>2356</v>
      </c>
      <c r="W3015" s="1">
        <v>13.565989999999999</v>
      </c>
      <c r="X3015" s="1">
        <v>-84.264880000000005</v>
      </c>
    </row>
    <row r="3016" spans="1:24">
      <c r="A3016" s="1">
        <v>3015</v>
      </c>
      <c r="B3016" s="1" t="s">
        <v>2357</v>
      </c>
      <c r="C3016" s="1" t="s">
        <v>1080</v>
      </c>
      <c r="D3016" s="1">
        <v>13.39559</v>
      </c>
      <c r="E3016" s="1">
        <v>-84.477440000000001</v>
      </c>
      <c r="F3016" s="1" t="s">
        <v>3823</v>
      </c>
      <c r="G3016" s="1">
        <v>7</v>
      </c>
      <c r="H3016" s="1" t="s">
        <v>21</v>
      </c>
      <c r="I3016" s="1" t="s">
        <v>22</v>
      </c>
      <c r="J3016" s="1">
        <v>2005</v>
      </c>
      <c r="K3016" s="1" t="s">
        <v>1303</v>
      </c>
      <c r="L3016" s="1" t="s">
        <v>24</v>
      </c>
      <c r="M3016" s="1" t="s">
        <v>3822</v>
      </c>
      <c r="N3016" s="1">
        <v>6</v>
      </c>
      <c r="O3016" s="1" t="s">
        <v>21</v>
      </c>
      <c r="P3016" s="1" t="s">
        <v>25</v>
      </c>
      <c r="Q3016" s="1">
        <v>2016</v>
      </c>
      <c r="R3016" s="1" t="s">
        <v>1658</v>
      </c>
      <c r="S3016" s="1" t="s">
        <v>21</v>
      </c>
      <c r="V3016" s="1" t="s">
        <v>2357</v>
      </c>
      <c r="W3016" s="1">
        <v>13.39559</v>
      </c>
      <c r="X3016" s="1">
        <v>-84.477440000000001</v>
      </c>
    </row>
    <row r="3017" spans="1:24">
      <c r="A3017" s="1">
        <v>3016</v>
      </c>
      <c r="B3017" s="1" t="s">
        <v>2358</v>
      </c>
      <c r="C3017" s="1" t="s">
        <v>1080</v>
      </c>
      <c r="D3017" s="1">
        <v>13.565160000000001</v>
      </c>
      <c r="E3017" s="1">
        <v>-84.519930000000002</v>
      </c>
      <c r="F3017" s="1" t="s">
        <v>3822</v>
      </c>
      <c r="G3017" s="1">
        <v>4</v>
      </c>
      <c r="H3017" s="1" t="s">
        <v>21</v>
      </c>
      <c r="I3017" s="1" t="s">
        <v>22</v>
      </c>
      <c r="J3017" s="1">
        <v>2005</v>
      </c>
      <c r="K3017" s="1" t="s">
        <v>1303</v>
      </c>
      <c r="L3017" s="1" t="s">
        <v>24</v>
      </c>
      <c r="M3017" s="1" t="s">
        <v>216</v>
      </c>
      <c r="O3017" s="1" t="s">
        <v>21</v>
      </c>
      <c r="P3017" s="1" t="s">
        <v>25</v>
      </c>
      <c r="Q3017" s="1">
        <v>2016</v>
      </c>
      <c r="R3017" s="1" t="s">
        <v>1642</v>
      </c>
      <c r="S3017" s="1" t="s">
        <v>21</v>
      </c>
      <c r="V3017" s="1" t="s">
        <v>2358</v>
      </c>
      <c r="W3017" s="1">
        <v>13.565160000000001</v>
      </c>
      <c r="X3017" s="1">
        <v>-84.519930000000002</v>
      </c>
    </row>
    <row r="3018" spans="1:24">
      <c r="A3018" s="1">
        <v>3017</v>
      </c>
      <c r="B3018" s="1" t="s">
        <v>2359</v>
      </c>
      <c r="C3018" s="1" t="s">
        <v>1080</v>
      </c>
      <c r="D3018" s="1">
        <v>13.395619999999999</v>
      </c>
      <c r="E3018" s="1">
        <v>-84.732439999999997</v>
      </c>
      <c r="F3018" s="1" t="s">
        <v>3823</v>
      </c>
      <c r="G3018" s="1">
        <v>7</v>
      </c>
      <c r="H3018" s="1" t="s">
        <v>21</v>
      </c>
      <c r="I3018" s="1" t="s">
        <v>22</v>
      </c>
      <c r="J3018" s="1">
        <v>2005</v>
      </c>
      <c r="K3018" s="1" t="s">
        <v>1303</v>
      </c>
      <c r="L3018" s="1" t="s">
        <v>24</v>
      </c>
      <c r="M3018" s="1" t="s">
        <v>3823</v>
      </c>
      <c r="N3018" s="1">
        <v>8</v>
      </c>
      <c r="O3018" s="1" t="s">
        <v>21</v>
      </c>
      <c r="P3018" s="1" t="s">
        <v>25</v>
      </c>
      <c r="Q3018" s="1">
        <v>2016</v>
      </c>
      <c r="R3018" s="1" t="s">
        <v>1662</v>
      </c>
      <c r="S3018" s="1" t="s">
        <v>21</v>
      </c>
      <c r="V3018" s="1" t="s">
        <v>2359</v>
      </c>
      <c r="W3018" s="1">
        <v>13.395619999999999</v>
      </c>
      <c r="X3018" s="1">
        <v>-84.732439999999997</v>
      </c>
    </row>
    <row r="3019" spans="1:24">
      <c r="A3019" s="1">
        <v>3018</v>
      </c>
      <c r="B3019" s="1" t="s">
        <v>2360</v>
      </c>
      <c r="C3019" s="1" t="s">
        <v>1080</v>
      </c>
      <c r="D3019" s="1">
        <v>13.565989999999999</v>
      </c>
      <c r="E3019" s="1">
        <v>-84.774889999999999</v>
      </c>
      <c r="F3019" s="1" t="s">
        <v>3822</v>
      </c>
      <c r="G3019" s="1">
        <v>4</v>
      </c>
      <c r="H3019" s="1" t="s">
        <v>21</v>
      </c>
      <c r="I3019" s="1" t="s">
        <v>22</v>
      </c>
      <c r="J3019" s="1">
        <v>2005</v>
      </c>
      <c r="K3019" s="1" t="s">
        <v>1303</v>
      </c>
      <c r="L3019" s="1" t="s">
        <v>24</v>
      </c>
      <c r="M3019" s="1" t="s">
        <v>3822</v>
      </c>
      <c r="N3019" s="1">
        <v>6</v>
      </c>
      <c r="O3019" s="1" t="s">
        <v>21</v>
      </c>
      <c r="P3019" s="1" t="s">
        <v>25</v>
      </c>
      <c r="Q3019" s="1">
        <v>2016</v>
      </c>
      <c r="R3019" s="1" t="s">
        <v>1662</v>
      </c>
      <c r="S3019" s="1" t="s">
        <v>21</v>
      </c>
      <c r="V3019" s="1" t="s">
        <v>2360</v>
      </c>
      <c r="W3019" s="1">
        <v>13.565989999999999</v>
      </c>
      <c r="X3019" s="1">
        <v>-84.774889999999999</v>
      </c>
    </row>
    <row r="3020" spans="1:24">
      <c r="A3020" s="1">
        <v>3019</v>
      </c>
      <c r="B3020" s="1" t="s">
        <v>2361</v>
      </c>
      <c r="C3020" s="1" t="s">
        <v>1080</v>
      </c>
      <c r="D3020" s="1">
        <v>13.39568</v>
      </c>
      <c r="E3020" s="1">
        <v>-84.987440000000007</v>
      </c>
      <c r="F3020" s="1" t="s">
        <v>54</v>
      </c>
      <c r="G3020" s="1">
        <v>2</v>
      </c>
      <c r="H3020" s="1" t="s">
        <v>21</v>
      </c>
      <c r="I3020" s="1" t="s">
        <v>22</v>
      </c>
      <c r="J3020" s="1">
        <v>2005</v>
      </c>
      <c r="K3020" s="1" t="s">
        <v>1303</v>
      </c>
      <c r="L3020" s="1" t="s">
        <v>24</v>
      </c>
      <c r="M3020" s="1" t="s">
        <v>54</v>
      </c>
      <c r="N3020" s="1">
        <v>1</v>
      </c>
      <c r="O3020" s="1" t="s">
        <v>21</v>
      </c>
      <c r="P3020" s="1" t="s">
        <v>25</v>
      </c>
      <c r="Q3020" s="1">
        <v>2016</v>
      </c>
      <c r="R3020" s="1" t="s">
        <v>1695</v>
      </c>
      <c r="S3020" s="1" t="s">
        <v>21</v>
      </c>
      <c r="V3020" s="1" t="s">
        <v>2361</v>
      </c>
      <c r="W3020" s="1">
        <v>13.39568</v>
      </c>
      <c r="X3020" s="1">
        <v>-84.987440000000007</v>
      </c>
    </row>
    <row r="3021" spans="1:24">
      <c r="A3021" s="1">
        <v>3020</v>
      </c>
      <c r="B3021" s="1" t="s">
        <v>2362</v>
      </c>
      <c r="C3021" s="1" t="s">
        <v>1080</v>
      </c>
      <c r="D3021" s="1">
        <v>13.565329999999999</v>
      </c>
      <c r="E3021" s="1">
        <v>-85.029910000000001</v>
      </c>
      <c r="F3021" s="1" t="s">
        <v>3822</v>
      </c>
      <c r="G3021" s="1">
        <v>3</v>
      </c>
      <c r="H3021" s="1" t="s">
        <v>21</v>
      </c>
      <c r="I3021" s="1" t="s">
        <v>22</v>
      </c>
      <c r="J3021" s="1">
        <v>2003</v>
      </c>
      <c r="K3021" s="1" t="s">
        <v>1209</v>
      </c>
      <c r="L3021" s="1" t="s">
        <v>24</v>
      </c>
      <c r="M3021" s="1" t="s">
        <v>3822</v>
      </c>
      <c r="N3021" s="1">
        <v>4</v>
      </c>
      <c r="O3021" s="1" t="s">
        <v>21</v>
      </c>
      <c r="P3021" s="1" t="s">
        <v>25</v>
      </c>
      <c r="Q3021" s="1">
        <v>2016</v>
      </c>
      <c r="R3021" s="1" t="s">
        <v>2309</v>
      </c>
      <c r="S3021" s="1" t="s">
        <v>21</v>
      </c>
      <c r="V3021" s="1" t="s">
        <v>2362</v>
      </c>
      <c r="W3021" s="1">
        <v>13.565329999999999</v>
      </c>
      <c r="X3021" s="1">
        <v>-85.029910000000001</v>
      </c>
    </row>
    <row r="3022" spans="1:24">
      <c r="A3022" s="1">
        <v>3021</v>
      </c>
      <c r="B3022" s="1" t="s">
        <v>2363</v>
      </c>
      <c r="C3022" s="1" t="s">
        <v>1080</v>
      </c>
      <c r="D3022" s="1">
        <v>13.395709999999999</v>
      </c>
      <c r="E3022" s="1">
        <v>-85.242440000000002</v>
      </c>
      <c r="F3022" s="1" t="s">
        <v>3822</v>
      </c>
      <c r="G3022" s="1">
        <v>6</v>
      </c>
      <c r="H3022" s="1" t="s">
        <v>21</v>
      </c>
      <c r="I3022" s="1" t="s">
        <v>22</v>
      </c>
      <c r="J3022" s="1">
        <v>2004</v>
      </c>
      <c r="K3022" s="1" t="s">
        <v>1209</v>
      </c>
      <c r="L3022" s="1" t="s">
        <v>24</v>
      </c>
      <c r="M3022" s="1" t="s">
        <v>3823</v>
      </c>
      <c r="N3022" s="1">
        <v>8</v>
      </c>
      <c r="O3022" s="1" t="s">
        <v>21</v>
      </c>
      <c r="P3022" s="1" t="s">
        <v>25</v>
      </c>
      <c r="Q3022" s="1">
        <v>2016</v>
      </c>
      <c r="R3022" s="1" t="s">
        <v>1668</v>
      </c>
      <c r="S3022" s="1" t="s">
        <v>21</v>
      </c>
      <c r="V3022" s="1" t="s">
        <v>2363</v>
      </c>
      <c r="W3022" s="1">
        <v>13.395709999999999</v>
      </c>
      <c r="X3022" s="1">
        <v>-85.242440000000002</v>
      </c>
    </row>
    <row r="3023" spans="1:24">
      <c r="A3023" s="1">
        <v>3022</v>
      </c>
      <c r="B3023" s="1" t="s">
        <v>2364</v>
      </c>
      <c r="C3023" s="1" t="s">
        <v>1080</v>
      </c>
      <c r="D3023" s="1">
        <v>10.972340000000001</v>
      </c>
      <c r="E3023" s="1">
        <v>-83.966570000000004</v>
      </c>
      <c r="F3023" s="1" t="s">
        <v>3823</v>
      </c>
      <c r="G3023" s="1">
        <v>9</v>
      </c>
      <c r="H3023" s="1" t="s">
        <v>21</v>
      </c>
      <c r="I3023" s="1" t="s">
        <v>22</v>
      </c>
      <c r="J3023" s="1">
        <v>2005</v>
      </c>
      <c r="K3023" s="1" t="s">
        <v>1199</v>
      </c>
      <c r="L3023" s="1" t="s">
        <v>24</v>
      </c>
      <c r="M3023" s="1" t="s">
        <v>3823</v>
      </c>
      <c r="N3023" s="1">
        <v>9</v>
      </c>
      <c r="O3023" s="1" t="s">
        <v>21</v>
      </c>
      <c r="P3023" s="1" t="s">
        <v>55</v>
      </c>
      <c r="Q3023" s="1">
        <v>2014</v>
      </c>
      <c r="S3023" s="1" t="s">
        <v>21</v>
      </c>
      <c r="V3023" s="1" t="s">
        <v>2364</v>
      </c>
      <c r="W3023" s="1">
        <v>10.972340000000001</v>
      </c>
      <c r="X3023" s="1">
        <v>-83.966570000000004</v>
      </c>
    </row>
    <row r="3024" spans="1:24">
      <c r="A3024" s="1">
        <v>3023</v>
      </c>
      <c r="B3024" s="1" t="s">
        <v>2365</v>
      </c>
      <c r="C3024" s="1" t="s">
        <v>1080</v>
      </c>
      <c r="D3024" s="1">
        <v>11.228569999999999</v>
      </c>
      <c r="E3024" s="1">
        <v>-83.924430000000001</v>
      </c>
      <c r="F3024" s="1" t="s">
        <v>3823</v>
      </c>
      <c r="G3024" s="1">
        <v>9</v>
      </c>
      <c r="H3024" s="1" t="s">
        <v>21</v>
      </c>
      <c r="I3024" s="1" t="s">
        <v>22</v>
      </c>
      <c r="J3024" s="1">
        <v>2005</v>
      </c>
      <c r="K3024" s="1" t="s">
        <v>1199</v>
      </c>
      <c r="L3024" s="1" t="s">
        <v>24</v>
      </c>
      <c r="M3024" s="1" t="s">
        <v>3823</v>
      </c>
      <c r="N3024" s="1">
        <v>9</v>
      </c>
      <c r="O3024" s="1" t="s">
        <v>21</v>
      </c>
      <c r="P3024" s="1" t="s">
        <v>25</v>
      </c>
      <c r="Q3024" s="1">
        <v>2016</v>
      </c>
      <c r="R3024" s="1" t="s">
        <v>1327</v>
      </c>
      <c r="S3024" s="1" t="s">
        <v>21</v>
      </c>
      <c r="V3024" s="1" t="s">
        <v>2365</v>
      </c>
      <c r="W3024" s="1">
        <v>11.228569999999999</v>
      </c>
      <c r="X3024" s="1">
        <v>-83.924430000000001</v>
      </c>
    </row>
    <row r="3025" spans="1:24">
      <c r="A3025" s="1">
        <v>3024</v>
      </c>
      <c r="B3025" s="1" t="s">
        <v>2366</v>
      </c>
      <c r="C3025" s="1" t="s">
        <v>1080</v>
      </c>
      <c r="D3025" s="1">
        <v>13.565989999999999</v>
      </c>
      <c r="E3025" s="1">
        <v>-85.284909999999996</v>
      </c>
      <c r="F3025" s="1" t="s">
        <v>54</v>
      </c>
      <c r="G3025" s="1">
        <v>2</v>
      </c>
      <c r="H3025" s="1" t="s">
        <v>21</v>
      </c>
      <c r="I3025" s="1" t="s">
        <v>22</v>
      </c>
      <c r="J3025" s="1">
        <v>2003</v>
      </c>
      <c r="K3025" s="1" t="s">
        <v>1209</v>
      </c>
      <c r="L3025" s="1" t="s">
        <v>24</v>
      </c>
      <c r="M3025" s="1" t="s">
        <v>54</v>
      </c>
      <c r="N3025" s="1">
        <v>2</v>
      </c>
      <c r="O3025" s="1" t="s">
        <v>21</v>
      </c>
      <c r="P3025" s="1" t="s">
        <v>25</v>
      </c>
      <c r="Q3025" s="1">
        <v>2016</v>
      </c>
      <c r="R3025" s="1" t="s">
        <v>1623</v>
      </c>
      <c r="S3025" s="1" t="s">
        <v>21</v>
      </c>
      <c r="V3025" s="1" t="s">
        <v>2366</v>
      </c>
      <c r="W3025" s="1">
        <v>13.565989999999999</v>
      </c>
      <c r="X3025" s="1">
        <v>-85.284909999999996</v>
      </c>
    </row>
    <row r="3026" spans="1:24">
      <c r="A3026" s="1">
        <v>3025</v>
      </c>
      <c r="B3026" s="1" t="s">
        <v>2367</v>
      </c>
      <c r="C3026" s="1" t="s">
        <v>1080</v>
      </c>
      <c r="D3026" s="1">
        <v>13.395770000000001</v>
      </c>
      <c r="E3026" s="1">
        <v>-85.497439999999997</v>
      </c>
      <c r="F3026" s="1" t="s">
        <v>3823</v>
      </c>
      <c r="G3026" s="1">
        <v>9</v>
      </c>
      <c r="H3026" s="1" t="s">
        <v>21</v>
      </c>
      <c r="I3026" s="1" t="s">
        <v>22</v>
      </c>
      <c r="J3026" s="1">
        <v>2005</v>
      </c>
      <c r="K3026" s="1" t="s">
        <v>1303</v>
      </c>
      <c r="L3026" s="1" t="s">
        <v>24</v>
      </c>
      <c r="M3026" s="1" t="s">
        <v>3823</v>
      </c>
      <c r="N3026" s="1">
        <v>8</v>
      </c>
      <c r="O3026" s="1" t="s">
        <v>21</v>
      </c>
      <c r="P3026" s="1" t="s">
        <v>25</v>
      </c>
      <c r="Q3026" s="1">
        <v>2016</v>
      </c>
      <c r="R3026" s="1" t="s">
        <v>1488</v>
      </c>
      <c r="S3026" s="1" t="s">
        <v>21</v>
      </c>
      <c r="V3026" s="1" t="s">
        <v>2367</v>
      </c>
      <c r="W3026" s="1">
        <v>13.395770000000001</v>
      </c>
      <c r="X3026" s="1">
        <v>-85.497439999999997</v>
      </c>
    </row>
    <row r="3027" spans="1:24">
      <c r="A3027" s="1">
        <v>3026</v>
      </c>
      <c r="B3027" s="1" t="s">
        <v>2368</v>
      </c>
      <c r="C3027" s="1" t="s">
        <v>1080</v>
      </c>
      <c r="D3027" s="1">
        <v>13.56551</v>
      </c>
      <c r="E3027" s="1">
        <v>-85.539900000000003</v>
      </c>
      <c r="F3027" s="1" t="s">
        <v>3823</v>
      </c>
      <c r="G3027" s="1">
        <v>7</v>
      </c>
      <c r="H3027" s="1" t="s">
        <v>21</v>
      </c>
      <c r="I3027" s="1" t="s">
        <v>22</v>
      </c>
      <c r="J3027" s="1">
        <v>2003</v>
      </c>
      <c r="K3027" s="1" t="s">
        <v>1209</v>
      </c>
      <c r="L3027" s="1" t="s">
        <v>24</v>
      </c>
      <c r="M3027" s="1" t="s">
        <v>3822</v>
      </c>
      <c r="N3027" s="1">
        <v>5</v>
      </c>
      <c r="O3027" s="1" t="s">
        <v>21</v>
      </c>
      <c r="P3027" s="1" t="s">
        <v>25</v>
      </c>
      <c r="Q3027" s="1">
        <v>2016</v>
      </c>
      <c r="R3027" s="1" t="s">
        <v>1625</v>
      </c>
      <c r="S3027" s="1" t="s">
        <v>21</v>
      </c>
      <c r="V3027" s="1" t="s">
        <v>2368</v>
      </c>
      <c r="W3027" s="1">
        <v>13.56551</v>
      </c>
      <c r="X3027" s="1">
        <v>-85.539900000000003</v>
      </c>
    </row>
    <row r="3028" spans="1:24">
      <c r="A3028" s="1">
        <v>3027</v>
      </c>
      <c r="B3028" s="1" t="s">
        <v>2369</v>
      </c>
      <c r="C3028" s="1" t="s">
        <v>1080</v>
      </c>
      <c r="D3028" s="1">
        <v>13.39579</v>
      </c>
      <c r="E3028" s="1">
        <v>-85.752440000000007</v>
      </c>
      <c r="F3028" s="1" t="s">
        <v>686</v>
      </c>
      <c r="H3028" s="1" t="s">
        <v>21</v>
      </c>
      <c r="I3028" s="1" t="s">
        <v>22</v>
      </c>
      <c r="J3028" s="1">
        <v>2003</v>
      </c>
      <c r="K3028" s="1" t="s">
        <v>1209</v>
      </c>
      <c r="L3028" s="1" t="s">
        <v>24</v>
      </c>
      <c r="M3028" s="1" t="s">
        <v>686</v>
      </c>
      <c r="O3028" s="1" t="s">
        <v>21</v>
      </c>
      <c r="P3028" s="1" t="s">
        <v>25</v>
      </c>
      <c r="Q3028" s="1">
        <v>2016</v>
      </c>
      <c r="R3028" s="1" t="s">
        <v>1474</v>
      </c>
      <c r="S3028" s="1" t="s">
        <v>21</v>
      </c>
      <c r="V3028" s="1" t="s">
        <v>2369</v>
      </c>
      <c r="W3028" s="1">
        <v>13.39579</v>
      </c>
      <c r="X3028" s="1">
        <v>-85.752440000000007</v>
      </c>
    </row>
    <row r="3029" spans="1:24">
      <c r="A3029" s="1">
        <v>3028</v>
      </c>
      <c r="B3029" s="1" t="s">
        <v>2370</v>
      </c>
      <c r="C3029" s="1" t="s">
        <v>1080</v>
      </c>
      <c r="D3029" s="1">
        <v>13.310320000000001</v>
      </c>
      <c r="E3029" s="1">
        <v>-83.626310000000004</v>
      </c>
      <c r="F3029" s="1" t="s">
        <v>3823</v>
      </c>
      <c r="G3029" s="1">
        <v>9</v>
      </c>
      <c r="H3029" s="1" t="s">
        <v>21</v>
      </c>
      <c r="I3029" s="1" t="s">
        <v>22</v>
      </c>
      <c r="J3029" s="1">
        <v>2005</v>
      </c>
      <c r="K3029" s="1" t="s">
        <v>1228</v>
      </c>
      <c r="L3029" s="1" t="s">
        <v>24</v>
      </c>
      <c r="M3029" s="1" t="s">
        <v>3823</v>
      </c>
      <c r="N3029" s="1">
        <v>7</v>
      </c>
      <c r="O3029" s="1" t="s">
        <v>21</v>
      </c>
      <c r="P3029" s="1" t="s">
        <v>25</v>
      </c>
      <c r="Q3029" s="1">
        <v>2016</v>
      </c>
      <c r="R3029" s="1" t="s">
        <v>1461</v>
      </c>
      <c r="S3029" s="1" t="s">
        <v>21</v>
      </c>
      <c r="V3029" s="1" t="s">
        <v>2370</v>
      </c>
      <c r="W3029" s="1">
        <v>13.310320000000001</v>
      </c>
      <c r="X3029" s="1">
        <v>-83.626310000000004</v>
      </c>
    </row>
    <row r="3030" spans="1:24">
      <c r="A3030" s="1">
        <v>3029</v>
      </c>
      <c r="B3030" s="1" t="s">
        <v>2371</v>
      </c>
      <c r="C3030" s="1" t="s">
        <v>1080</v>
      </c>
      <c r="D3030" s="1">
        <v>13.565989999999999</v>
      </c>
      <c r="E3030" s="1">
        <v>-85.794920000000005</v>
      </c>
      <c r="F3030" s="1" t="s">
        <v>686</v>
      </c>
      <c r="H3030" s="1" t="s">
        <v>21</v>
      </c>
      <c r="I3030" s="1" t="s">
        <v>22</v>
      </c>
      <c r="J3030" s="1">
        <v>2006</v>
      </c>
      <c r="K3030" s="1" t="s">
        <v>2372</v>
      </c>
      <c r="L3030" s="1" t="s">
        <v>24</v>
      </c>
      <c r="M3030" s="1" t="s">
        <v>54</v>
      </c>
      <c r="N3030" s="1">
        <v>2</v>
      </c>
      <c r="O3030" s="1" t="s">
        <v>21</v>
      </c>
      <c r="P3030" s="1" t="s">
        <v>25</v>
      </c>
      <c r="Q3030" s="1">
        <v>2016</v>
      </c>
      <c r="R3030" s="1" t="s">
        <v>1450</v>
      </c>
      <c r="S3030" s="1" t="s">
        <v>21</v>
      </c>
      <c r="V3030" s="1" t="s">
        <v>2371</v>
      </c>
      <c r="W3030" s="1">
        <v>13.565989999999999</v>
      </c>
      <c r="X3030" s="1">
        <v>-85.794920000000005</v>
      </c>
    </row>
    <row r="3031" spans="1:24">
      <c r="A3031" s="1">
        <v>3030</v>
      </c>
      <c r="B3031" s="1" t="s">
        <v>2373</v>
      </c>
      <c r="C3031" s="1" t="s">
        <v>1080</v>
      </c>
      <c r="D3031" s="1">
        <v>13.310370000000001</v>
      </c>
      <c r="E3031" s="1">
        <v>-83.881399999999999</v>
      </c>
      <c r="F3031" s="1" t="s">
        <v>3823</v>
      </c>
      <c r="G3031" s="1">
        <v>9</v>
      </c>
      <c r="H3031" s="1" t="s">
        <v>21</v>
      </c>
      <c r="I3031" s="1" t="s">
        <v>22</v>
      </c>
      <c r="J3031" s="1">
        <v>2005</v>
      </c>
      <c r="K3031" s="1" t="s">
        <v>1202</v>
      </c>
      <c r="L3031" s="1" t="s">
        <v>24</v>
      </c>
      <c r="M3031" s="1" t="s">
        <v>3823</v>
      </c>
      <c r="N3031" s="1">
        <v>8</v>
      </c>
      <c r="O3031" s="1" t="s">
        <v>21</v>
      </c>
      <c r="P3031" s="1" t="s">
        <v>55</v>
      </c>
      <c r="Q3031" s="1">
        <v>2016</v>
      </c>
      <c r="R3031" s="1">
        <v>2014</v>
      </c>
      <c r="S3031" s="1" t="s">
        <v>21</v>
      </c>
      <c r="V3031" s="1" t="s">
        <v>2373</v>
      </c>
      <c r="W3031" s="1">
        <v>13.310370000000001</v>
      </c>
      <c r="X3031" s="1">
        <v>-83.881399999999999</v>
      </c>
    </row>
    <row r="3032" spans="1:24">
      <c r="A3032" s="1">
        <v>3031</v>
      </c>
      <c r="B3032" s="1" t="s">
        <v>2374</v>
      </c>
      <c r="C3032" s="1" t="s">
        <v>1080</v>
      </c>
      <c r="D3032" s="1">
        <v>11.99208</v>
      </c>
      <c r="E3032" s="1">
        <v>-83.796220000000005</v>
      </c>
      <c r="F3032" s="1" t="s">
        <v>3822</v>
      </c>
      <c r="G3032" s="1">
        <v>6</v>
      </c>
      <c r="H3032" s="1" t="s">
        <v>21</v>
      </c>
      <c r="I3032" s="1" t="s">
        <v>22</v>
      </c>
      <c r="J3032" s="1">
        <v>2005</v>
      </c>
      <c r="K3032" s="1" t="s">
        <v>1202</v>
      </c>
      <c r="L3032" s="1" t="s">
        <v>24</v>
      </c>
      <c r="M3032" s="1" t="s">
        <v>3823</v>
      </c>
      <c r="N3032" s="1">
        <v>8</v>
      </c>
      <c r="O3032" s="1" t="s">
        <v>21</v>
      </c>
      <c r="P3032" s="1" t="s">
        <v>25</v>
      </c>
      <c r="Q3032" s="1">
        <v>2016</v>
      </c>
      <c r="R3032" s="1" t="s">
        <v>1199</v>
      </c>
      <c r="S3032" s="1" t="s">
        <v>21</v>
      </c>
      <c r="V3032" s="1" t="s">
        <v>2374</v>
      </c>
      <c r="W3032" s="1">
        <v>11.99208</v>
      </c>
      <c r="X3032" s="1">
        <v>-83.796220000000005</v>
      </c>
    </row>
    <row r="3033" spans="1:24">
      <c r="A3033" s="1">
        <v>3032</v>
      </c>
      <c r="B3033" s="1" t="s">
        <v>2375</v>
      </c>
      <c r="C3033" s="1" t="s">
        <v>1080</v>
      </c>
      <c r="D3033" s="1">
        <v>13.31044</v>
      </c>
      <c r="E3033" s="1">
        <v>-84.136480000000006</v>
      </c>
      <c r="F3033" s="1" t="s">
        <v>3823</v>
      </c>
      <c r="G3033" s="1">
        <v>7</v>
      </c>
      <c r="H3033" s="1" t="s">
        <v>21</v>
      </c>
      <c r="I3033" s="1" t="s">
        <v>22</v>
      </c>
      <c r="J3033" s="1">
        <v>2005</v>
      </c>
      <c r="K3033" s="1" t="s">
        <v>1202</v>
      </c>
      <c r="L3033" s="1" t="s">
        <v>24</v>
      </c>
      <c r="M3033" s="1" t="s">
        <v>3823</v>
      </c>
      <c r="N3033" s="1">
        <v>9</v>
      </c>
      <c r="O3033" s="1" t="s">
        <v>21</v>
      </c>
      <c r="P3033" s="1" t="s">
        <v>25</v>
      </c>
      <c r="Q3033" s="1">
        <v>2016</v>
      </c>
      <c r="R3033" s="1" t="s">
        <v>1656</v>
      </c>
      <c r="S3033" s="1" t="s">
        <v>21</v>
      </c>
      <c r="V3033" s="1" t="s">
        <v>2375</v>
      </c>
      <c r="W3033" s="1">
        <v>13.31044</v>
      </c>
      <c r="X3033" s="1">
        <v>-84.136480000000006</v>
      </c>
    </row>
    <row r="3034" spans="1:24">
      <c r="A3034" s="1">
        <v>3033</v>
      </c>
      <c r="B3034" s="1" t="s">
        <v>2376</v>
      </c>
      <c r="C3034" s="1" t="s">
        <v>1080</v>
      </c>
      <c r="D3034" s="1">
        <v>13.31053</v>
      </c>
      <c r="E3034" s="1">
        <v>-84.476590000000002</v>
      </c>
      <c r="F3034" s="1" t="s">
        <v>54</v>
      </c>
      <c r="G3034" s="1">
        <v>2</v>
      </c>
      <c r="H3034" s="1" t="s">
        <v>21</v>
      </c>
      <c r="I3034" s="1" t="s">
        <v>22</v>
      </c>
      <c r="J3034" s="1">
        <v>2005</v>
      </c>
      <c r="K3034" s="1" t="s">
        <v>1303</v>
      </c>
      <c r="L3034" s="1" t="s">
        <v>24</v>
      </c>
      <c r="M3034" s="1" t="s">
        <v>54</v>
      </c>
      <c r="N3034" s="1">
        <v>2</v>
      </c>
      <c r="O3034" s="1" t="s">
        <v>21</v>
      </c>
      <c r="P3034" s="1" t="s">
        <v>25</v>
      </c>
      <c r="Q3034" s="1">
        <v>2016</v>
      </c>
      <c r="R3034" s="1" t="s">
        <v>1658</v>
      </c>
      <c r="S3034" s="1" t="s">
        <v>21</v>
      </c>
      <c r="V3034" s="1" t="s">
        <v>2376</v>
      </c>
      <c r="W3034" s="1">
        <v>13.31053</v>
      </c>
      <c r="X3034" s="1">
        <v>-84.476590000000002</v>
      </c>
    </row>
    <row r="3035" spans="1:24">
      <c r="A3035" s="1">
        <v>3034</v>
      </c>
      <c r="B3035" s="1" t="s">
        <v>2377</v>
      </c>
      <c r="C3035" s="1" t="s">
        <v>1080</v>
      </c>
      <c r="D3035" s="1">
        <v>13.31057</v>
      </c>
      <c r="E3035" s="1">
        <v>-84.731679999999997</v>
      </c>
      <c r="F3035" s="1" t="s">
        <v>3823</v>
      </c>
      <c r="G3035" s="1">
        <v>7</v>
      </c>
      <c r="H3035" s="1" t="s">
        <v>21</v>
      </c>
      <c r="I3035" s="1" t="s">
        <v>22</v>
      </c>
      <c r="J3035" s="1">
        <v>2005</v>
      </c>
      <c r="K3035" s="1" t="s">
        <v>1303</v>
      </c>
      <c r="L3035" s="1" t="s">
        <v>24</v>
      </c>
      <c r="M3035" s="1" t="s">
        <v>3822</v>
      </c>
      <c r="N3035" s="1">
        <v>6</v>
      </c>
      <c r="O3035" s="1" t="s">
        <v>21</v>
      </c>
      <c r="P3035" s="1" t="s">
        <v>25</v>
      </c>
      <c r="Q3035" s="1">
        <v>2016</v>
      </c>
      <c r="R3035" s="1" t="s">
        <v>1662</v>
      </c>
      <c r="S3035" s="1" t="s">
        <v>21</v>
      </c>
      <c r="V3035" s="1" t="s">
        <v>2377</v>
      </c>
      <c r="W3035" s="1">
        <v>13.31057</v>
      </c>
      <c r="X3035" s="1">
        <v>-84.731679999999997</v>
      </c>
    </row>
    <row r="3036" spans="1:24">
      <c r="A3036" s="1">
        <v>3035</v>
      </c>
      <c r="B3036" s="1" t="s">
        <v>2378</v>
      </c>
      <c r="C3036" s="1" t="s">
        <v>1080</v>
      </c>
      <c r="D3036" s="1">
        <v>13.479749999999999</v>
      </c>
      <c r="E3036" s="1">
        <v>-83.668869999999998</v>
      </c>
      <c r="F3036" s="1" t="s">
        <v>216</v>
      </c>
      <c r="H3036" s="1" t="s">
        <v>21</v>
      </c>
      <c r="I3036" s="1" t="s">
        <v>22</v>
      </c>
      <c r="J3036" s="1">
        <v>2005</v>
      </c>
      <c r="K3036" s="1" t="s">
        <v>1228</v>
      </c>
      <c r="L3036" s="1" t="s">
        <v>24</v>
      </c>
      <c r="M3036" s="1" t="s">
        <v>216</v>
      </c>
      <c r="O3036" s="1" t="s">
        <v>21</v>
      </c>
      <c r="P3036" s="1" t="s">
        <v>25</v>
      </c>
      <c r="Q3036" s="1">
        <v>2016</v>
      </c>
      <c r="R3036" s="1" t="s">
        <v>2379</v>
      </c>
      <c r="S3036" s="1" t="s">
        <v>21</v>
      </c>
      <c r="V3036" s="1" t="s">
        <v>2378</v>
      </c>
      <c r="W3036" s="1">
        <v>13.479749999999999</v>
      </c>
      <c r="X3036" s="1">
        <v>-83.668869999999998</v>
      </c>
    </row>
    <row r="3037" spans="1:24">
      <c r="A3037" s="1">
        <v>3036</v>
      </c>
      <c r="B3037" s="1" t="s">
        <v>2380</v>
      </c>
      <c r="C3037" s="1" t="s">
        <v>1080</v>
      </c>
      <c r="D3037" s="1">
        <v>13.310639999999999</v>
      </c>
      <c r="E3037" s="1">
        <v>-84.986770000000007</v>
      </c>
      <c r="F3037" s="1" t="s">
        <v>3822</v>
      </c>
      <c r="G3037" s="1">
        <v>5</v>
      </c>
      <c r="H3037" s="1" t="s">
        <v>21</v>
      </c>
      <c r="I3037" s="1" t="s">
        <v>22</v>
      </c>
      <c r="J3037" s="1">
        <v>2005</v>
      </c>
      <c r="K3037" s="1" t="s">
        <v>1228</v>
      </c>
      <c r="L3037" s="1" t="s">
        <v>24</v>
      </c>
      <c r="M3037" s="1" t="s">
        <v>3823</v>
      </c>
      <c r="N3037" s="1">
        <v>7</v>
      </c>
      <c r="O3037" s="1" t="s">
        <v>21</v>
      </c>
      <c r="P3037" s="1" t="s">
        <v>25</v>
      </c>
      <c r="Q3037" s="1">
        <v>2016</v>
      </c>
      <c r="R3037" s="1" t="s">
        <v>1695</v>
      </c>
      <c r="S3037" s="1" t="s">
        <v>21</v>
      </c>
      <c r="V3037" s="1" t="s">
        <v>2380</v>
      </c>
      <c r="W3037" s="1">
        <v>13.310639999999999</v>
      </c>
      <c r="X3037" s="1">
        <v>-84.986770000000007</v>
      </c>
    </row>
    <row r="3038" spans="1:24">
      <c r="A3038" s="1">
        <v>3037</v>
      </c>
      <c r="B3038" s="1" t="s">
        <v>2381</v>
      </c>
      <c r="C3038" s="1" t="s">
        <v>1080</v>
      </c>
      <c r="D3038" s="1">
        <v>13.480880000000001</v>
      </c>
      <c r="E3038" s="1">
        <v>-83.9238</v>
      </c>
      <c r="F3038" s="1" t="s">
        <v>695</v>
      </c>
      <c r="H3038" s="1" t="s">
        <v>21</v>
      </c>
      <c r="I3038" s="1" t="s">
        <v>22</v>
      </c>
      <c r="J3038" s="1">
        <v>2006</v>
      </c>
      <c r="K3038" s="1" t="s">
        <v>1228</v>
      </c>
      <c r="L3038" s="1" t="s">
        <v>24</v>
      </c>
      <c r="M3038" s="1" t="s">
        <v>1759</v>
      </c>
      <c r="O3038" s="1" t="s">
        <v>21</v>
      </c>
      <c r="P3038" s="1" t="s">
        <v>25</v>
      </c>
      <c r="Q3038" s="1">
        <v>2016</v>
      </c>
      <c r="R3038" s="1" t="s">
        <v>1908</v>
      </c>
      <c r="S3038" s="1" t="s">
        <v>21</v>
      </c>
      <c r="V3038" s="1" t="s">
        <v>2381</v>
      </c>
      <c r="W3038" s="1">
        <v>13.480880000000001</v>
      </c>
      <c r="X3038" s="1">
        <v>-83.9238</v>
      </c>
    </row>
    <row r="3039" spans="1:24">
      <c r="A3039" s="1">
        <v>3038</v>
      </c>
      <c r="B3039" s="1" t="s">
        <v>2382</v>
      </c>
      <c r="C3039" s="1" t="s">
        <v>1080</v>
      </c>
      <c r="D3039" s="1">
        <v>13.479889999999999</v>
      </c>
      <c r="E3039" s="1">
        <v>-84.008970000000005</v>
      </c>
      <c r="F3039" s="1" t="s">
        <v>3823</v>
      </c>
      <c r="G3039" s="1">
        <v>9</v>
      </c>
      <c r="H3039" s="1" t="s">
        <v>21</v>
      </c>
      <c r="I3039" s="1" t="s">
        <v>22</v>
      </c>
      <c r="J3039" s="1">
        <v>2005</v>
      </c>
      <c r="K3039" s="1" t="s">
        <v>1228</v>
      </c>
      <c r="L3039" s="1" t="s">
        <v>24</v>
      </c>
      <c r="M3039" s="1" t="s">
        <v>3823</v>
      </c>
      <c r="N3039" s="1">
        <v>9</v>
      </c>
      <c r="O3039" s="1" t="s">
        <v>21</v>
      </c>
      <c r="P3039" s="1" t="s">
        <v>25</v>
      </c>
      <c r="Q3039" s="1">
        <v>2016</v>
      </c>
      <c r="R3039" s="1" t="s">
        <v>1612</v>
      </c>
      <c r="S3039" s="1" t="s">
        <v>21</v>
      </c>
      <c r="V3039" s="1" t="s">
        <v>2382</v>
      </c>
      <c r="W3039" s="1">
        <v>13.479889999999999</v>
      </c>
      <c r="X3039" s="1">
        <v>-84.008970000000005</v>
      </c>
    </row>
    <row r="3040" spans="1:24">
      <c r="A3040" s="1">
        <v>3039</v>
      </c>
      <c r="B3040" s="1" t="s">
        <v>2383</v>
      </c>
      <c r="C3040" s="1" t="s">
        <v>1080</v>
      </c>
      <c r="D3040" s="1">
        <v>13.31068</v>
      </c>
      <c r="E3040" s="1">
        <v>-85.241860000000003</v>
      </c>
      <c r="F3040" s="1" t="s">
        <v>3823</v>
      </c>
      <c r="G3040" s="1">
        <v>8</v>
      </c>
      <c r="H3040" s="1" t="s">
        <v>21</v>
      </c>
      <c r="I3040" s="1" t="s">
        <v>22</v>
      </c>
      <c r="J3040" s="1">
        <v>2005</v>
      </c>
      <c r="K3040" s="1" t="s">
        <v>1228</v>
      </c>
      <c r="L3040" s="1" t="s">
        <v>24</v>
      </c>
      <c r="M3040" s="1" t="s">
        <v>3823</v>
      </c>
      <c r="N3040" s="1">
        <v>8</v>
      </c>
      <c r="O3040" s="1" t="s">
        <v>21</v>
      </c>
      <c r="P3040" s="1" t="s">
        <v>25</v>
      </c>
      <c r="Q3040" s="1">
        <v>2016</v>
      </c>
      <c r="R3040" s="1" t="s">
        <v>1923</v>
      </c>
      <c r="S3040" s="1" t="s">
        <v>21</v>
      </c>
      <c r="V3040" s="1" t="s">
        <v>2383</v>
      </c>
      <c r="W3040" s="1">
        <v>13.31068</v>
      </c>
      <c r="X3040" s="1">
        <v>-85.241860000000003</v>
      </c>
    </row>
    <row r="3041" spans="1:24">
      <c r="A3041" s="1">
        <v>3040</v>
      </c>
      <c r="B3041" s="1" t="s">
        <v>2384</v>
      </c>
      <c r="C3041" s="1" t="s">
        <v>1080</v>
      </c>
      <c r="D3041" s="1">
        <v>13.4809</v>
      </c>
      <c r="E3041" s="1">
        <v>-84.263919999999999</v>
      </c>
      <c r="F3041" s="1" t="s">
        <v>3823</v>
      </c>
      <c r="G3041" s="1">
        <v>9</v>
      </c>
      <c r="H3041" s="1" t="s">
        <v>21</v>
      </c>
      <c r="I3041" s="1" t="s">
        <v>22</v>
      </c>
      <c r="J3041" s="1">
        <v>2005</v>
      </c>
      <c r="K3041" s="1" t="s">
        <v>1228</v>
      </c>
      <c r="L3041" s="1" t="s">
        <v>24</v>
      </c>
      <c r="M3041" s="1" t="s">
        <v>3823</v>
      </c>
      <c r="N3041" s="1">
        <v>9</v>
      </c>
      <c r="O3041" s="1" t="s">
        <v>21</v>
      </c>
      <c r="P3041" s="1" t="s">
        <v>25</v>
      </c>
      <c r="Q3041" s="1">
        <v>2016</v>
      </c>
      <c r="R3041" s="1" t="s">
        <v>1614</v>
      </c>
      <c r="S3041" s="1" t="s">
        <v>21</v>
      </c>
      <c r="V3041" s="1" t="s">
        <v>2384</v>
      </c>
      <c r="W3041" s="1">
        <v>13.4809</v>
      </c>
      <c r="X3041" s="1">
        <v>-84.263919999999999</v>
      </c>
    </row>
    <row r="3042" spans="1:24">
      <c r="A3042" s="1">
        <v>3041</v>
      </c>
      <c r="B3042" s="1" t="s">
        <v>2385</v>
      </c>
      <c r="C3042" s="1" t="s">
        <v>1080</v>
      </c>
      <c r="D3042" s="1">
        <v>13.22547</v>
      </c>
      <c r="E3042" s="1">
        <v>-83.712490000000003</v>
      </c>
      <c r="F3042" s="1" t="s">
        <v>3823</v>
      </c>
      <c r="G3042" s="1">
        <v>9</v>
      </c>
      <c r="H3042" s="1" t="s">
        <v>21</v>
      </c>
      <c r="I3042" s="1" t="s">
        <v>22</v>
      </c>
      <c r="J3042" s="1">
        <v>2005</v>
      </c>
      <c r="K3042" s="1" t="s">
        <v>1228</v>
      </c>
      <c r="L3042" s="1" t="s">
        <v>24</v>
      </c>
      <c r="M3042" s="1" t="s">
        <v>3823</v>
      </c>
      <c r="N3042" s="1">
        <v>9</v>
      </c>
      <c r="O3042" s="1" t="s">
        <v>21</v>
      </c>
      <c r="P3042" s="1" t="s">
        <v>25</v>
      </c>
      <c r="Q3042" s="1">
        <v>2016</v>
      </c>
      <c r="R3042" s="1" t="s">
        <v>1203</v>
      </c>
      <c r="S3042" s="1" t="s">
        <v>21</v>
      </c>
      <c r="V3042" s="1" t="s">
        <v>2385</v>
      </c>
      <c r="W3042" s="1">
        <v>13.22547</v>
      </c>
      <c r="X3042" s="1">
        <v>-83.712490000000003</v>
      </c>
    </row>
    <row r="3043" spans="1:24">
      <c r="A3043" s="1">
        <v>3042</v>
      </c>
      <c r="B3043" s="1" t="s">
        <v>2386</v>
      </c>
      <c r="C3043" s="1" t="s">
        <v>1080</v>
      </c>
      <c r="D3043" s="1">
        <v>13.4801</v>
      </c>
      <c r="E3043" s="1">
        <v>-84.519120000000001</v>
      </c>
      <c r="F3043" s="1" t="s">
        <v>3823</v>
      </c>
      <c r="G3043" s="1">
        <v>8</v>
      </c>
      <c r="H3043" s="1" t="s">
        <v>21</v>
      </c>
      <c r="I3043" s="1" t="s">
        <v>22</v>
      </c>
      <c r="J3043" s="1">
        <v>2005</v>
      </c>
      <c r="K3043" s="1" t="s">
        <v>1228</v>
      </c>
      <c r="L3043" s="1" t="s">
        <v>24</v>
      </c>
      <c r="M3043" s="1" t="s">
        <v>3823</v>
      </c>
      <c r="N3043" s="1">
        <v>8</v>
      </c>
      <c r="O3043" s="1" t="s">
        <v>21</v>
      </c>
      <c r="P3043" s="1" t="s">
        <v>25</v>
      </c>
      <c r="Q3043" s="1">
        <v>2016</v>
      </c>
      <c r="R3043" s="1" t="s">
        <v>1642</v>
      </c>
      <c r="S3043" s="1" t="s">
        <v>21</v>
      </c>
      <c r="T3043" s="1" t="s">
        <v>2387</v>
      </c>
      <c r="V3043" s="1" t="s">
        <v>2386</v>
      </c>
      <c r="W3043" s="1">
        <v>13.4801</v>
      </c>
      <c r="X3043" s="1">
        <v>-84.519120000000001</v>
      </c>
    </row>
    <row r="3044" spans="1:24">
      <c r="A3044" s="1">
        <v>3043</v>
      </c>
      <c r="B3044" s="1" t="s">
        <v>2388</v>
      </c>
      <c r="C3044" s="1" t="s">
        <v>1080</v>
      </c>
      <c r="D3044" s="1">
        <v>13.225519999999999</v>
      </c>
      <c r="E3044" s="1">
        <v>-83.967479999999995</v>
      </c>
      <c r="F3044" s="1" t="s">
        <v>20</v>
      </c>
      <c r="H3044" s="1" t="s">
        <v>21</v>
      </c>
      <c r="I3044" s="1" t="s">
        <v>22</v>
      </c>
      <c r="J3044" s="1">
        <v>2005</v>
      </c>
      <c r="K3044" s="1" t="s">
        <v>1202</v>
      </c>
      <c r="L3044" s="1" t="s">
        <v>24</v>
      </c>
      <c r="M3044" s="1" t="s">
        <v>20</v>
      </c>
      <c r="O3044" s="1" t="s">
        <v>21</v>
      </c>
      <c r="P3044" s="1" t="s">
        <v>25</v>
      </c>
      <c r="Q3044" s="1">
        <v>2016</v>
      </c>
      <c r="R3044" s="1" t="s">
        <v>1653</v>
      </c>
      <c r="S3044" s="1" t="s">
        <v>21</v>
      </c>
      <c r="V3044" s="1" t="s">
        <v>2388</v>
      </c>
      <c r="W3044" s="1">
        <v>13.225519999999999</v>
      </c>
      <c r="X3044" s="1">
        <v>-83.967479999999995</v>
      </c>
    </row>
    <row r="3045" spans="1:24">
      <c r="A3045" s="1">
        <v>3044</v>
      </c>
      <c r="B3045" s="1" t="s">
        <v>2389</v>
      </c>
      <c r="C3045" s="1" t="s">
        <v>1080</v>
      </c>
      <c r="D3045" s="1">
        <v>13.480930000000001</v>
      </c>
      <c r="E3045" s="1">
        <v>-84.774109999999993</v>
      </c>
      <c r="F3045" s="1" t="s">
        <v>3822</v>
      </c>
      <c r="G3045" s="1">
        <v>3</v>
      </c>
      <c r="H3045" s="1" t="s">
        <v>21</v>
      </c>
      <c r="I3045" s="1" t="s">
        <v>22</v>
      </c>
      <c r="J3045" s="1">
        <v>2005</v>
      </c>
      <c r="K3045" s="1" t="s">
        <v>1303</v>
      </c>
      <c r="L3045" s="1" t="s">
        <v>24</v>
      </c>
      <c r="M3045" s="1" t="s">
        <v>3822</v>
      </c>
      <c r="N3045" s="1">
        <v>6</v>
      </c>
      <c r="O3045" s="1" t="s">
        <v>21</v>
      </c>
      <c r="P3045" s="1" t="s">
        <v>25</v>
      </c>
      <c r="Q3045" s="1">
        <v>2016</v>
      </c>
      <c r="R3045" s="1" t="s">
        <v>1619</v>
      </c>
      <c r="S3045" s="1" t="s">
        <v>21</v>
      </c>
      <c r="V3045" s="1" t="s">
        <v>2389</v>
      </c>
      <c r="W3045" s="1">
        <v>13.480930000000001</v>
      </c>
      <c r="X3045" s="1">
        <v>-84.774109999999993</v>
      </c>
    </row>
    <row r="3046" spans="1:24">
      <c r="A3046" s="1">
        <v>3045</v>
      </c>
      <c r="B3046" s="1" t="s">
        <v>2390</v>
      </c>
      <c r="C3046" s="1" t="s">
        <v>1080</v>
      </c>
      <c r="D3046" s="1">
        <v>13.22555</v>
      </c>
      <c r="E3046" s="1">
        <v>-84.222480000000004</v>
      </c>
      <c r="F3046" s="1" t="s">
        <v>3823</v>
      </c>
      <c r="G3046" s="1">
        <v>9</v>
      </c>
      <c r="H3046" s="1" t="s">
        <v>21</v>
      </c>
      <c r="I3046" s="1" t="s">
        <v>22</v>
      </c>
      <c r="J3046" s="1">
        <v>2005</v>
      </c>
      <c r="K3046" s="1" t="s">
        <v>1303</v>
      </c>
      <c r="L3046" s="1" t="s">
        <v>24</v>
      </c>
      <c r="M3046" s="1" t="s">
        <v>3823</v>
      </c>
      <c r="N3046" s="1">
        <v>9</v>
      </c>
      <c r="O3046" s="1" t="s">
        <v>21</v>
      </c>
      <c r="P3046" s="1" t="s">
        <v>25</v>
      </c>
      <c r="Q3046" s="1">
        <v>2016</v>
      </c>
      <c r="R3046" s="1" t="s">
        <v>2391</v>
      </c>
      <c r="S3046" s="1" t="s">
        <v>21</v>
      </c>
      <c r="V3046" s="1" t="s">
        <v>2390</v>
      </c>
      <c r="W3046" s="1">
        <v>13.22555</v>
      </c>
      <c r="X3046" s="1">
        <v>-84.222480000000004</v>
      </c>
    </row>
    <row r="3047" spans="1:24">
      <c r="A3047" s="1">
        <v>3046</v>
      </c>
      <c r="B3047" s="1" t="s">
        <v>2392</v>
      </c>
      <c r="C3047" s="1" t="s">
        <v>1080</v>
      </c>
      <c r="D3047" s="1">
        <v>13.4803</v>
      </c>
      <c r="E3047" s="1">
        <v>-85.02928</v>
      </c>
      <c r="F3047" s="1" t="s">
        <v>216</v>
      </c>
      <c r="H3047" s="1" t="s">
        <v>21</v>
      </c>
      <c r="I3047" s="1" t="s">
        <v>22</v>
      </c>
      <c r="J3047" s="1">
        <v>2003</v>
      </c>
      <c r="K3047" s="1" t="s">
        <v>1209</v>
      </c>
      <c r="L3047" s="1" t="s">
        <v>24</v>
      </c>
      <c r="M3047" s="1" t="s">
        <v>216</v>
      </c>
      <c r="O3047" s="1" t="s">
        <v>21</v>
      </c>
      <c r="P3047" s="1" t="s">
        <v>25</v>
      </c>
      <c r="Q3047" s="1">
        <v>2016</v>
      </c>
      <c r="R3047" s="1" t="s">
        <v>2309</v>
      </c>
      <c r="S3047" s="1" t="s">
        <v>21</v>
      </c>
      <c r="V3047" s="1" t="s">
        <v>2392</v>
      </c>
      <c r="W3047" s="1">
        <v>13.4803</v>
      </c>
      <c r="X3047" s="1">
        <v>-85.02928</v>
      </c>
    </row>
    <row r="3048" spans="1:24">
      <c r="A3048" s="1">
        <v>3047</v>
      </c>
      <c r="B3048" s="1" t="s">
        <v>2393</v>
      </c>
      <c r="C3048" s="1" t="s">
        <v>1080</v>
      </c>
      <c r="D3048" s="1">
        <v>13.22561</v>
      </c>
      <c r="E3048" s="1">
        <v>-84.477469999999997</v>
      </c>
      <c r="F3048" s="1" t="s">
        <v>54</v>
      </c>
      <c r="G3048" s="1">
        <v>2</v>
      </c>
      <c r="H3048" s="1" t="s">
        <v>21</v>
      </c>
      <c r="I3048" s="1" t="s">
        <v>22</v>
      </c>
      <c r="J3048" s="1">
        <v>2003</v>
      </c>
      <c r="K3048" s="1" t="s">
        <v>1209</v>
      </c>
      <c r="L3048" s="1" t="s">
        <v>24</v>
      </c>
      <c r="M3048" s="1" t="s">
        <v>54</v>
      </c>
      <c r="N3048" s="1">
        <v>2</v>
      </c>
      <c r="O3048" s="1" t="s">
        <v>21</v>
      </c>
      <c r="P3048" s="1" t="s">
        <v>25</v>
      </c>
      <c r="Q3048" s="1">
        <v>2016</v>
      </c>
      <c r="R3048" s="1" t="s">
        <v>1217</v>
      </c>
      <c r="S3048" s="1" t="s">
        <v>21</v>
      </c>
      <c r="V3048" s="1" t="s">
        <v>2393</v>
      </c>
      <c r="W3048" s="1">
        <v>13.22561</v>
      </c>
      <c r="X3048" s="1">
        <v>-84.477469999999997</v>
      </c>
    </row>
    <row r="3049" spans="1:24">
      <c r="A3049" s="1">
        <v>3048</v>
      </c>
      <c r="B3049" s="1" t="s">
        <v>2394</v>
      </c>
      <c r="C3049" s="1" t="s">
        <v>1080</v>
      </c>
      <c r="D3049" s="1">
        <v>13.48096</v>
      </c>
      <c r="E3049" s="1">
        <v>-85.284300000000002</v>
      </c>
      <c r="F3049" s="1" t="s">
        <v>54</v>
      </c>
      <c r="G3049" s="1">
        <v>2</v>
      </c>
      <c r="H3049" s="1" t="s">
        <v>21</v>
      </c>
      <c r="I3049" s="1" t="s">
        <v>22</v>
      </c>
      <c r="J3049" s="1">
        <v>2003</v>
      </c>
      <c r="K3049" s="1" t="s">
        <v>1209</v>
      </c>
      <c r="L3049" s="1" t="s">
        <v>24</v>
      </c>
      <c r="M3049" s="1" t="s">
        <v>54</v>
      </c>
      <c r="N3049" s="1">
        <v>2</v>
      </c>
      <c r="O3049" s="1" t="s">
        <v>21</v>
      </c>
      <c r="P3049" s="1" t="s">
        <v>25</v>
      </c>
      <c r="Q3049" s="1">
        <v>2016</v>
      </c>
      <c r="R3049" s="1" t="s">
        <v>1623</v>
      </c>
      <c r="S3049" s="1" t="s">
        <v>21</v>
      </c>
      <c r="V3049" s="1" t="s">
        <v>2394</v>
      </c>
      <c r="W3049" s="1">
        <v>13.48096</v>
      </c>
      <c r="X3049" s="1">
        <v>-85.284300000000002</v>
      </c>
    </row>
    <row r="3050" spans="1:24">
      <c r="A3050" s="1">
        <v>3049</v>
      </c>
      <c r="B3050" s="1" t="s">
        <v>2395</v>
      </c>
      <c r="C3050" s="1" t="s">
        <v>1080</v>
      </c>
      <c r="D3050" s="1">
        <v>11.993080000000001</v>
      </c>
      <c r="E3050" s="1">
        <v>-84.051320000000004</v>
      </c>
      <c r="F3050" s="1" t="s">
        <v>3823</v>
      </c>
      <c r="G3050" s="1">
        <v>9</v>
      </c>
      <c r="H3050" s="1" t="s">
        <v>21</v>
      </c>
      <c r="I3050" s="1" t="s">
        <v>22</v>
      </c>
      <c r="J3050" s="1">
        <v>2005</v>
      </c>
      <c r="K3050" s="1" t="s">
        <v>1199</v>
      </c>
      <c r="L3050" s="1" t="s">
        <v>24</v>
      </c>
      <c r="M3050" s="1" t="s">
        <v>3823</v>
      </c>
      <c r="N3050" s="1">
        <v>9</v>
      </c>
      <c r="O3050" s="1" t="s">
        <v>21</v>
      </c>
      <c r="P3050" s="1" t="s">
        <v>25</v>
      </c>
      <c r="Q3050" s="1">
        <v>2016</v>
      </c>
      <c r="R3050" s="1" t="s">
        <v>1236</v>
      </c>
      <c r="S3050" s="1" t="s">
        <v>21</v>
      </c>
      <c r="V3050" s="1" t="s">
        <v>2395</v>
      </c>
      <c r="W3050" s="1">
        <v>11.993080000000001</v>
      </c>
      <c r="X3050" s="1">
        <v>-84.051320000000004</v>
      </c>
    </row>
    <row r="3051" spans="1:24">
      <c r="A3051" s="1">
        <v>3050</v>
      </c>
      <c r="B3051" s="1" t="s">
        <v>2396</v>
      </c>
      <c r="C3051" s="1" t="s">
        <v>1080</v>
      </c>
      <c r="D3051" s="1">
        <v>13.22564</v>
      </c>
      <c r="E3051" s="1">
        <v>-84.647469999999998</v>
      </c>
      <c r="F3051" s="1" t="s">
        <v>54</v>
      </c>
      <c r="G3051" s="1">
        <v>2</v>
      </c>
      <c r="H3051" s="1" t="s">
        <v>21</v>
      </c>
      <c r="I3051" s="1" t="s">
        <v>22</v>
      </c>
      <c r="J3051" s="1">
        <v>2003</v>
      </c>
      <c r="K3051" s="1" t="s">
        <v>1209</v>
      </c>
      <c r="L3051" s="1" t="s">
        <v>24</v>
      </c>
      <c r="M3051" s="1" t="s">
        <v>216</v>
      </c>
      <c r="O3051" s="1" t="s">
        <v>21</v>
      </c>
      <c r="P3051" s="1" t="s">
        <v>25</v>
      </c>
      <c r="Q3051" s="1">
        <v>2016</v>
      </c>
      <c r="R3051" s="1" t="s">
        <v>1221</v>
      </c>
      <c r="S3051" s="1" t="s">
        <v>21</v>
      </c>
      <c r="V3051" s="1" t="s">
        <v>2396</v>
      </c>
      <c r="W3051" s="1">
        <v>13.22564</v>
      </c>
      <c r="X3051" s="1">
        <v>-84.647469999999998</v>
      </c>
    </row>
    <row r="3052" spans="1:24">
      <c r="A3052" s="1">
        <v>3051</v>
      </c>
      <c r="B3052" s="1" t="s">
        <v>2397</v>
      </c>
      <c r="C3052" s="1" t="s">
        <v>1080</v>
      </c>
      <c r="D3052" s="1">
        <v>13.48049</v>
      </c>
      <c r="E3052" s="1">
        <v>-85.539450000000002</v>
      </c>
      <c r="F3052" s="1" t="s">
        <v>3823</v>
      </c>
      <c r="G3052" s="1">
        <v>7</v>
      </c>
      <c r="H3052" s="1" t="s">
        <v>21</v>
      </c>
      <c r="I3052" s="1" t="s">
        <v>22</v>
      </c>
      <c r="J3052" s="1">
        <v>2003</v>
      </c>
      <c r="K3052" s="1" t="s">
        <v>1209</v>
      </c>
      <c r="L3052" s="1" t="s">
        <v>24</v>
      </c>
      <c r="M3052" s="1" t="s">
        <v>3823</v>
      </c>
      <c r="N3052" s="1">
        <v>7</v>
      </c>
      <c r="O3052" s="1" t="s">
        <v>21</v>
      </c>
      <c r="P3052" s="1" t="s">
        <v>25</v>
      </c>
      <c r="Q3052" s="1">
        <v>2016</v>
      </c>
      <c r="R3052" s="1" t="s">
        <v>1625</v>
      </c>
      <c r="S3052" s="1" t="s">
        <v>21</v>
      </c>
      <c r="V3052" s="1" t="s">
        <v>2397</v>
      </c>
      <c r="W3052" s="1">
        <v>13.48049</v>
      </c>
      <c r="X3052" s="1">
        <v>-85.539450000000002</v>
      </c>
    </row>
    <row r="3053" spans="1:24">
      <c r="A3053" s="1">
        <v>3052</v>
      </c>
      <c r="B3053" s="1" t="s">
        <v>2398</v>
      </c>
      <c r="C3053" s="1" t="s">
        <v>1080</v>
      </c>
      <c r="D3053" s="1">
        <v>13.22566</v>
      </c>
      <c r="E3053" s="1">
        <v>-84.902469999999994</v>
      </c>
      <c r="F3053" s="1" t="s">
        <v>54</v>
      </c>
      <c r="G3053" s="1">
        <v>2</v>
      </c>
      <c r="H3053" s="1" t="s">
        <v>21</v>
      </c>
      <c r="I3053" s="1" t="s">
        <v>22</v>
      </c>
      <c r="J3053" s="1">
        <v>2003</v>
      </c>
      <c r="K3053" s="1" t="s">
        <v>1209</v>
      </c>
      <c r="L3053" s="1" t="s">
        <v>24</v>
      </c>
      <c r="M3053" s="1" t="s">
        <v>54</v>
      </c>
      <c r="N3053" s="1">
        <v>2</v>
      </c>
      <c r="O3053" s="1" t="s">
        <v>21</v>
      </c>
      <c r="P3053" s="1" t="s">
        <v>25</v>
      </c>
      <c r="Q3053" s="1">
        <v>2016</v>
      </c>
      <c r="R3053" s="1" t="s">
        <v>1225</v>
      </c>
      <c r="S3053" s="1" t="s">
        <v>21</v>
      </c>
      <c r="V3053" s="1" t="s">
        <v>2398</v>
      </c>
      <c r="W3053" s="1">
        <v>13.22566</v>
      </c>
      <c r="X3053" s="1">
        <v>-84.902469999999994</v>
      </c>
    </row>
    <row r="3054" spans="1:24">
      <c r="A3054" s="1">
        <v>3053</v>
      </c>
      <c r="B3054" s="1" t="s">
        <v>2399</v>
      </c>
      <c r="C3054" s="1" t="s">
        <v>1080</v>
      </c>
      <c r="D3054" s="1">
        <v>13.225720000000001</v>
      </c>
      <c r="E3054" s="1">
        <v>-85.157470000000004</v>
      </c>
      <c r="F3054" s="1" t="s">
        <v>3823</v>
      </c>
      <c r="G3054" s="1">
        <v>7</v>
      </c>
      <c r="H3054" s="1" t="s">
        <v>21</v>
      </c>
      <c r="I3054" s="1" t="s">
        <v>22</v>
      </c>
      <c r="J3054" s="1">
        <v>2003</v>
      </c>
      <c r="K3054" s="1" t="s">
        <v>1209</v>
      </c>
      <c r="L3054" s="1" t="s">
        <v>24</v>
      </c>
      <c r="M3054" s="1" t="s">
        <v>3822</v>
      </c>
      <c r="N3054" s="1">
        <v>5</v>
      </c>
      <c r="O3054" s="1" t="s">
        <v>21</v>
      </c>
      <c r="P3054" s="1" t="s">
        <v>25</v>
      </c>
      <c r="Q3054" s="1">
        <v>2016</v>
      </c>
      <c r="R3054" s="1" t="s">
        <v>1546</v>
      </c>
      <c r="S3054" s="1" t="s">
        <v>21</v>
      </c>
      <c r="V3054" s="1" t="s">
        <v>2399</v>
      </c>
      <c r="W3054" s="1">
        <v>13.225720000000001</v>
      </c>
      <c r="X3054" s="1">
        <v>-85.157470000000004</v>
      </c>
    </row>
    <row r="3055" spans="1:24">
      <c r="A3055" s="1">
        <v>3054</v>
      </c>
      <c r="B3055" s="1" t="s">
        <v>2400</v>
      </c>
      <c r="C3055" s="1" t="s">
        <v>1080</v>
      </c>
      <c r="D3055" s="1">
        <v>13.14034</v>
      </c>
      <c r="E3055" s="1">
        <v>-83.711389999999994</v>
      </c>
      <c r="F3055" s="1" t="s">
        <v>3823</v>
      </c>
      <c r="G3055" s="1">
        <v>9</v>
      </c>
      <c r="H3055" s="1" t="s">
        <v>21</v>
      </c>
      <c r="I3055" s="1" t="s">
        <v>22</v>
      </c>
      <c r="J3055" s="1">
        <v>2005</v>
      </c>
      <c r="K3055" s="1" t="s">
        <v>1202</v>
      </c>
      <c r="L3055" s="1" t="s">
        <v>24</v>
      </c>
      <c r="M3055" s="1" t="s">
        <v>3823</v>
      </c>
      <c r="N3055" s="1">
        <v>9</v>
      </c>
      <c r="O3055" s="1" t="s">
        <v>21</v>
      </c>
      <c r="P3055" s="1" t="s">
        <v>55</v>
      </c>
      <c r="Q3055" s="1">
        <v>2014</v>
      </c>
      <c r="S3055" s="1" t="s">
        <v>21</v>
      </c>
      <c r="V3055" s="1" t="s">
        <v>2400</v>
      </c>
      <c r="W3055" s="1">
        <v>13.14034</v>
      </c>
      <c r="X3055" s="1">
        <v>-83.711389999999994</v>
      </c>
    </row>
    <row r="3056" spans="1:24">
      <c r="A3056" s="1">
        <v>3055</v>
      </c>
      <c r="B3056" s="1" t="s">
        <v>2401</v>
      </c>
      <c r="C3056" s="1" t="s">
        <v>1080</v>
      </c>
      <c r="D3056" s="1">
        <v>13.140420000000001</v>
      </c>
      <c r="E3056" s="1">
        <v>-83.966470000000001</v>
      </c>
      <c r="F3056" s="1" t="s">
        <v>216</v>
      </c>
      <c r="H3056" s="1" t="s">
        <v>21</v>
      </c>
      <c r="I3056" s="1" t="s">
        <v>22</v>
      </c>
      <c r="J3056" s="1">
        <v>2005</v>
      </c>
      <c r="K3056" s="1" t="s">
        <v>1202</v>
      </c>
      <c r="L3056" s="1" t="s">
        <v>24</v>
      </c>
      <c r="M3056" s="1" t="s">
        <v>216</v>
      </c>
      <c r="O3056" s="1" t="s">
        <v>21</v>
      </c>
      <c r="P3056" s="1" t="s">
        <v>55</v>
      </c>
      <c r="Q3056" s="1">
        <v>2014</v>
      </c>
      <c r="S3056" s="1" t="s">
        <v>21</v>
      </c>
      <c r="V3056" s="1" t="s">
        <v>2401</v>
      </c>
      <c r="W3056" s="1">
        <v>13.140420000000001</v>
      </c>
      <c r="X3056" s="1">
        <v>-83.966470000000001</v>
      </c>
    </row>
    <row r="3057" spans="1:24">
      <c r="A3057" s="1">
        <v>3056</v>
      </c>
      <c r="B3057" s="1" t="s">
        <v>2402</v>
      </c>
      <c r="C3057" s="1" t="s">
        <v>1080</v>
      </c>
      <c r="D3057" s="1">
        <v>13.140470000000001</v>
      </c>
      <c r="E3057" s="1">
        <v>-84.221549999999993</v>
      </c>
      <c r="F3057" s="1" t="s">
        <v>3823</v>
      </c>
      <c r="G3057" s="1">
        <v>9</v>
      </c>
      <c r="H3057" s="1" t="s">
        <v>21</v>
      </c>
      <c r="I3057" s="1" t="s">
        <v>22</v>
      </c>
      <c r="J3057" s="1">
        <v>2003</v>
      </c>
      <c r="K3057" s="1" t="s">
        <v>1209</v>
      </c>
      <c r="L3057" s="1" t="s">
        <v>24</v>
      </c>
      <c r="M3057" s="1" t="s">
        <v>3823</v>
      </c>
      <c r="N3057" s="1">
        <v>9</v>
      </c>
      <c r="O3057" s="1" t="s">
        <v>21</v>
      </c>
      <c r="P3057" s="1" t="s">
        <v>25</v>
      </c>
      <c r="Q3057" s="1">
        <v>2016</v>
      </c>
      <c r="R3057" s="1" t="s">
        <v>1701</v>
      </c>
      <c r="S3057" s="1" t="s">
        <v>21</v>
      </c>
      <c r="V3057" s="1" t="s">
        <v>2402</v>
      </c>
      <c r="W3057" s="1">
        <v>13.140470000000001</v>
      </c>
      <c r="X3057" s="1">
        <v>-84.221549999999993</v>
      </c>
    </row>
    <row r="3058" spans="1:24">
      <c r="A3058" s="1">
        <v>3057</v>
      </c>
      <c r="B3058" s="1" t="s">
        <v>2403</v>
      </c>
      <c r="C3058" s="1" t="s">
        <v>1080</v>
      </c>
      <c r="D3058" s="1">
        <v>13.396000000000001</v>
      </c>
      <c r="E3058" s="1">
        <v>-83.754869999999997</v>
      </c>
      <c r="F3058" s="1" t="s">
        <v>695</v>
      </c>
      <c r="H3058" s="1" t="s">
        <v>21</v>
      </c>
      <c r="I3058" s="1" t="s">
        <v>22</v>
      </c>
      <c r="J3058" s="1">
        <v>2005</v>
      </c>
      <c r="K3058" s="1" t="s">
        <v>1228</v>
      </c>
      <c r="L3058" s="1" t="s">
        <v>24</v>
      </c>
      <c r="M3058" s="1" t="s">
        <v>1759</v>
      </c>
      <c r="O3058" s="1" t="s">
        <v>21</v>
      </c>
      <c r="P3058" s="1" t="s">
        <v>25</v>
      </c>
      <c r="Q3058" s="1">
        <v>2016</v>
      </c>
      <c r="R3058" s="1" t="s">
        <v>1651</v>
      </c>
      <c r="S3058" s="1" t="s">
        <v>21</v>
      </c>
      <c r="V3058" s="1" t="s">
        <v>2403</v>
      </c>
      <c r="W3058" s="1">
        <v>13.396000000000001</v>
      </c>
      <c r="X3058" s="1">
        <v>-83.754869999999997</v>
      </c>
    </row>
    <row r="3059" spans="1:24">
      <c r="A3059" s="1">
        <v>3058</v>
      </c>
      <c r="B3059" s="1" t="s">
        <v>2404</v>
      </c>
      <c r="C3059" s="1" t="s">
        <v>1080</v>
      </c>
      <c r="D3059" s="1">
        <v>13.14054</v>
      </c>
      <c r="E3059" s="1">
        <v>-84.47663</v>
      </c>
      <c r="F3059" s="1" t="s">
        <v>3823</v>
      </c>
      <c r="G3059" s="1">
        <v>7</v>
      </c>
      <c r="H3059" s="1" t="s">
        <v>21</v>
      </c>
      <c r="I3059" s="1" t="s">
        <v>22</v>
      </c>
      <c r="J3059" s="1">
        <v>2003</v>
      </c>
      <c r="K3059" s="1" t="s">
        <v>1209</v>
      </c>
      <c r="L3059" s="1" t="s">
        <v>24</v>
      </c>
      <c r="M3059" s="1" t="s">
        <v>3822</v>
      </c>
      <c r="N3059" s="1">
        <v>5</v>
      </c>
      <c r="O3059" s="1" t="s">
        <v>21</v>
      </c>
      <c r="P3059" s="1" t="s">
        <v>25</v>
      </c>
      <c r="Q3059" s="1">
        <v>2016</v>
      </c>
      <c r="R3059" s="1" t="s">
        <v>1217</v>
      </c>
      <c r="S3059" s="1" t="s">
        <v>21</v>
      </c>
      <c r="V3059" s="1" t="s">
        <v>2404</v>
      </c>
      <c r="W3059" s="1">
        <v>13.14054</v>
      </c>
      <c r="X3059" s="1">
        <v>-84.47663</v>
      </c>
    </row>
    <row r="3060" spans="1:24">
      <c r="A3060" s="1">
        <v>3059</v>
      </c>
      <c r="B3060" s="1" t="s">
        <v>2405</v>
      </c>
      <c r="C3060" s="1" t="s">
        <v>1080</v>
      </c>
      <c r="D3060" s="1">
        <v>13.395009999999999</v>
      </c>
      <c r="E3060" s="1">
        <v>-84.010019999999997</v>
      </c>
      <c r="F3060" s="1" t="s">
        <v>20</v>
      </c>
      <c r="H3060" s="1" t="s">
        <v>21</v>
      </c>
      <c r="I3060" s="1" t="s">
        <v>22</v>
      </c>
      <c r="J3060" s="1">
        <v>2005</v>
      </c>
      <c r="K3060" s="1" t="s">
        <v>1228</v>
      </c>
      <c r="L3060" s="1" t="s">
        <v>24</v>
      </c>
      <c r="M3060" s="1" t="s">
        <v>20</v>
      </c>
      <c r="O3060" s="1" t="s">
        <v>21</v>
      </c>
      <c r="P3060" s="1" t="s">
        <v>25</v>
      </c>
      <c r="Q3060" s="1">
        <v>2016</v>
      </c>
      <c r="R3060" s="1" t="s">
        <v>1653</v>
      </c>
      <c r="S3060" s="1" t="s">
        <v>21</v>
      </c>
      <c r="V3060" s="1" t="s">
        <v>2405</v>
      </c>
      <c r="W3060" s="1">
        <v>13.395009999999999</v>
      </c>
      <c r="X3060" s="1">
        <v>-84.010019999999997</v>
      </c>
    </row>
    <row r="3061" spans="1:24">
      <c r="A3061" s="1">
        <v>3060</v>
      </c>
      <c r="B3061" s="1" t="s">
        <v>2406</v>
      </c>
      <c r="C3061" s="1" t="s">
        <v>1080</v>
      </c>
      <c r="D3061" s="1">
        <v>13.14058</v>
      </c>
      <c r="E3061" s="1">
        <v>-84.731719999999996</v>
      </c>
      <c r="F3061" s="1" t="s">
        <v>3823</v>
      </c>
      <c r="G3061" s="1">
        <v>8</v>
      </c>
      <c r="H3061" s="1" t="s">
        <v>21</v>
      </c>
      <c r="I3061" s="1" t="s">
        <v>22</v>
      </c>
      <c r="J3061" s="1">
        <v>2003</v>
      </c>
      <c r="K3061" s="1" t="s">
        <v>1209</v>
      </c>
      <c r="L3061" s="1" t="s">
        <v>24</v>
      </c>
      <c r="M3061" s="1" t="s">
        <v>3823</v>
      </c>
      <c r="N3061" s="1">
        <v>8</v>
      </c>
      <c r="O3061" s="1" t="s">
        <v>21</v>
      </c>
      <c r="P3061" s="1" t="s">
        <v>25</v>
      </c>
      <c r="Q3061" s="1">
        <v>2016</v>
      </c>
      <c r="R3061" s="1" t="s">
        <v>1706</v>
      </c>
      <c r="S3061" s="1" t="s">
        <v>21</v>
      </c>
      <c r="V3061" s="1" t="s">
        <v>2406</v>
      </c>
      <c r="W3061" s="1">
        <v>13.14058</v>
      </c>
      <c r="X3061" s="1">
        <v>-84.731719999999996</v>
      </c>
    </row>
    <row r="3062" spans="1:24">
      <c r="A3062" s="1">
        <v>3061</v>
      </c>
      <c r="B3062" s="1" t="s">
        <v>2407</v>
      </c>
      <c r="C3062" s="1" t="s">
        <v>1080</v>
      </c>
      <c r="D3062" s="1">
        <v>13.14062</v>
      </c>
      <c r="E3062" s="1">
        <v>-84.901780000000002</v>
      </c>
      <c r="F3062" s="1" t="s">
        <v>3822</v>
      </c>
      <c r="G3062" s="1">
        <v>5</v>
      </c>
      <c r="H3062" s="1" t="s">
        <v>21</v>
      </c>
      <c r="I3062" s="1" t="s">
        <v>22</v>
      </c>
      <c r="J3062" s="1">
        <v>2003</v>
      </c>
      <c r="K3062" s="1" t="s">
        <v>1209</v>
      </c>
      <c r="L3062" s="1" t="s">
        <v>24</v>
      </c>
      <c r="M3062" s="1" t="s">
        <v>216</v>
      </c>
      <c r="O3062" s="1" t="s">
        <v>21</v>
      </c>
      <c r="P3062" s="1" t="s">
        <v>25</v>
      </c>
      <c r="Q3062" s="1">
        <v>2016</v>
      </c>
      <c r="R3062" s="1" t="s">
        <v>1225</v>
      </c>
      <c r="S3062" s="1" t="s">
        <v>21</v>
      </c>
      <c r="V3062" s="1" t="s">
        <v>2407</v>
      </c>
      <c r="W3062" s="1">
        <v>13.14062</v>
      </c>
      <c r="X3062" s="1">
        <v>-84.901780000000002</v>
      </c>
    </row>
    <row r="3063" spans="1:24">
      <c r="A3063" s="1">
        <v>3062</v>
      </c>
      <c r="B3063" s="1" t="s">
        <v>2408</v>
      </c>
      <c r="C3063" s="1" t="s">
        <v>1080</v>
      </c>
      <c r="D3063" s="1">
        <v>13.39512</v>
      </c>
      <c r="E3063" s="1">
        <v>-84.35</v>
      </c>
      <c r="F3063" s="1" t="s">
        <v>3824</v>
      </c>
      <c r="G3063" s="1">
        <v>5</v>
      </c>
      <c r="H3063" s="1" t="s">
        <v>21</v>
      </c>
      <c r="I3063" s="1" t="s">
        <v>22</v>
      </c>
      <c r="J3063" s="1">
        <v>2003</v>
      </c>
      <c r="K3063" s="1" t="s">
        <v>1209</v>
      </c>
      <c r="L3063" s="1" t="s">
        <v>24</v>
      </c>
      <c r="M3063" s="1" t="s">
        <v>3824</v>
      </c>
      <c r="N3063" s="1">
        <v>5</v>
      </c>
      <c r="O3063" s="1" t="s">
        <v>21</v>
      </c>
      <c r="P3063" s="1" t="s">
        <v>25</v>
      </c>
      <c r="Q3063" s="1">
        <v>2016</v>
      </c>
      <c r="R3063" s="1" t="s">
        <v>1658</v>
      </c>
      <c r="S3063" s="1" t="s">
        <v>21</v>
      </c>
      <c r="V3063" s="1" t="s">
        <v>2408</v>
      </c>
      <c r="W3063" s="1">
        <v>13.39512</v>
      </c>
      <c r="X3063" s="1">
        <v>-84.35</v>
      </c>
    </row>
    <row r="3064" spans="1:24">
      <c r="A3064" s="1">
        <v>3063</v>
      </c>
      <c r="B3064" s="1" t="s">
        <v>2409</v>
      </c>
      <c r="C3064" s="1" t="s">
        <v>1080</v>
      </c>
      <c r="D3064" s="1">
        <v>13.396000000000001</v>
      </c>
      <c r="E3064" s="1">
        <v>-84.434889999999996</v>
      </c>
      <c r="F3064" s="1" t="s">
        <v>3823</v>
      </c>
      <c r="G3064" s="1">
        <v>8</v>
      </c>
      <c r="H3064" s="1" t="s">
        <v>21</v>
      </c>
      <c r="I3064" s="1" t="s">
        <v>22</v>
      </c>
      <c r="J3064" s="1">
        <v>2003</v>
      </c>
      <c r="K3064" s="1" t="s">
        <v>1209</v>
      </c>
      <c r="L3064" s="1" t="s">
        <v>24</v>
      </c>
      <c r="M3064" s="1" t="s">
        <v>216</v>
      </c>
      <c r="N3064" s="1">
        <v>8</v>
      </c>
      <c r="O3064" s="1" t="s">
        <v>21</v>
      </c>
      <c r="P3064" s="1" t="s">
        <v>25</v>
      </c>
      <c r="Q3064" s="1">
        <v>2016</v>
      </c>
      <c r="R3064" s="1" t="s">
        <v>1658</v>
      </c>
      <c r="S3064" s="1" t="s">
        <v>21</v>
      </c>
      <c r="V3064" s="1" t="s">
        <v>2409</v>
      </c>
      <c r="W3064" s="1">
        <v>13.396000000000001</v>
      </c>
      <c r="X3064" s="1">
        <v>-84.434889999999996</v>
      </c>
    </row>
    <row r="3065" spans="1:24">
      <c r="A3065" s="1">
        <v>3064</v>
      </c>
      <c r="B3065" s="1" t="s">
        <v>2410</v>
      </c>
      <c r="C3065" s="1" t="s">
        <v>1080</v>
      </c>
      <c r="D3065" s="1">
        <v>13.055479999999999</v>
      </c>
      <c r="E3065" s="1">
        <v>-83.712519999999998</v>
      </c>
      <c r="F3065" s="1" t="s">
        <v>3823</v>
      </c>
      <c r="G3065" s="1">
        <v>9</v>
      </c>
      <c r="H3065" s="1" t="s">
        <v>21</v>
      </c>
      <c r="I3065" s="1" t="s">
        <v>22</v>
      </c>
      <c r="J3065" s="1">
        <v>2005</v>
      </c>
      <c r="K3065" s="1" t="s">
        <v>1202</v>
      </c>
      <c r="L3065" s="1" t="s">
        <v>24</v>
      </c>
      <c r="M3065" s="1" t="s">
        <v>216</v>
      </c>
      <c r="N3065" s="1">
        <v>9</v>
      </c>
      <c r="O3065" s="1" t="s">
        <v>21</v>
      </c>
      <c r="P3065" s="1" t="s">
        <v>25</v>
      </c>
      <c r="Q3065" s="1">
        <v>2016</v>
      </c>
      <c r="R3065" s="1" t="s">
        <v>1203</v>
      </c>
      <c r="S3065" s="1" t="s">
        <v>21</v>
      </c>
      <c r="V3065" s="1" t="s">
        <v>2410</v>
      </c>
      <c r="W3065" s="1">
        <v>13.055479999999999</v>
      </c>
      <c r="X3065" s="1">
        <v>-83.712519999999998</v>
      </c>
    </row>
    <row r="3066" spans="1:24">
      <c r="A3066" s="1">
        <v>3065</v>
      </c>
      <c r="B3066" s="1" t="s">
        <v>2411</v>
      </c>
      <c r="C3066" s="1" t="s">
        <v>1080</v>
      </c>
      <c r="D3066" s="1">
        <v>11.99234</v>
      </c>
      <c r="E3066" s="1">
        <v>-84.306439999999995</v>
      </c>
      <c r="F3066" s="1" t="s">
        <v>3823</v>
      </c>
      <c r="G3066" s="1">
        <v>7</v>
      </c>
      <c r="H3066" s="1" t="s">
        <v>21</v>
      </c>
      <c r="I3066" s="1" t="s">
        <v>22</v>
      </c>
      <c r="J3066" s="1">
        <v>2005</v>
      </c>
      <c r="K3066" s="1" t="s">
        <v>1199</v>
      </c>
      <c r="L3066" s="1" t="s">
        <v>24</v>
      </c>
      <c r="M3066" s="1" t="s">
        <v>3822</v>
      </c>
      <c r="N3066" s="1">
        <v>6</v>
      </c>
      <c r="O3066" s="1" t="s">
        <v>21</v>
      </c>
      <c r="P3066" s="1" t="s">
        <v>25</v>
      </c>
      <c r="Q3066" s="1">
        <v>2016</v>
      </c>
      <c r="R3066" s="1" t="s">
        <v>1662</v>
      </c>
      <c r="S3066" s="1" t="s">
        <v>21</v>
      </c>
      <c r="V3066" s="1" t="s">
        <v>2411</v>
      </c>
      <c r="W3066" s="1">
        <v>11.99234</v>
      </c>
      <c r="X3066" s="1">
        <v>-84.306439999999995</v>
      </c>
    </row>
    <row r="3067" spans="1:24">
      <c r="A3067" s="1">
        <v>3066</v>
      </c>
      <c r="B3067" s="1" t="s">
        <v>2412</v>
      </c>
      <c r="C3067" s="1" t="s">
        <v>1080</v>
      </c>
      <c r="D3067" s="1">
        <v>13.395239999999999</v>
      </c>
      <c r="E3067" s="1">
        <v>-84.689989999999995</v>
      </c>
      <c r="F3067" s="1" t="s">
        <v>3823</v>
      </c>
      <c r="G3067" s="1">
        <v>9</v>
      </c>
      <c r="H3067" s="1" t="s">
        <v>21</v>
      </c>
      <c r="I3067" s="1" t="s">
        <v>22</v>
      </c>
      <c r="J3067" s="1">
        <v>2003</v>
      </c>
      <c r="K3067" s="1" t="s">
        <v>1209</v>
      </c>
      <c r="L3067" s="1" t="s">
        <v>24</v>
      </c>
      <c r="M3067" s="1" t="s">
        <v>3823</v>
      </c>
      <c r="N3067" s="1">
        <v>9</v>
      </c>
      <c r="O3067" s="1" t="s">
        <v>21</v>
      </c>
      <c r="P3067" s="1" t="s">
        <v>25</v>
      </c>
      <c r="Q3067" s="1">
        <v>2016</v>
      </c>
      <c r="R3067" s="1" t="s">
        <v>1662</v>
      </c>
      <c r="S3067" s="1" t="s">
        <v>21</v>
      </c>
      <c r="V3067" s="1" t="s">
        <v>2412</v>
      </c>
      <c r="W3067" s="1">
        <v>13.395239999999999</v>
      </c>
      <c r="X3067" s="1">
        <v>-84.689989999999995</v>
      </c>
    </row>
    <row r="3068" spans="1:24">
      <c r="A3068" s="1">
        <v>3067</v>
      </c>
      <c r="B3068" s="1" t="s">
        <v>2413</v>
      </c>
      <c r="C3068" s="1" t="s">
        <v>1080</v>
      </c>
      <c r="D3068" s="1">
        <v>13.055540000000001</v>
      </c>
      <c r="E3068" s="1">
        <v>-83.967510000000004</v>
      </c>
      <c r="F3068" s="1" t="s">
        <v>3823</v>
      </c>
      <c r="G3068" s="1">
        <v>9</v>
      </c>
      <c r="H3068" s="1" t="s">
        <v>21</v>
      </c>
      <c r="I3068" s="1" t="s">
        <v>22</v>
      </c>
      <c r="J3068" s="1">
        <v>2005</v>
      </c>
      <c r="K3068" s="1" t="s">
        <v>1202</v>
      </c>
      <c r="L3068" s="1" t="s">
        <v>24</v>
      </c>
      <c r="M3068" s="1" t="s">
        <v>3823</v>
      </c>
      <c r="N3068" s="1">
        <v>9</v>
      </c>
      <c r="O3068" s="1" t="s">
        <v>21</v>
      </c>
      <c r="P3068" s="1" t="s">
        <v>25</v>
      </c>
      <c r="Q3068" s="1">
        <v>2016</v>
      </c>
      <c r="R3068" s="1" t="s">
        <v>1207</v>
      </c>
      <c r="S3068" s="1" t="s">
        <v>21</v>
      </c>
      <c r="V3068" s="1" t="s">
        <v>2413</v>
      </c>
      <c r="W3068" s="1">
        <v>13.055540000000001</v>
      </c>
      <c r="X3068" s="1">
        <v>-83.967510000000004</v>
      </c>
    </row>
    <row r="3069" spans="1:24">
      <c r="A3069" s="1">
        <v>3068</v>
      </c>
      <c r="B3069" s="1" t="s">
        <v>2414</v>
      </c>
      <c r="C3069" s="1" t="s">
        <v>1080</v>
      </c>
      <c r="D3069" s="1">
        <v>13.396000000000001</v>
      </c>
      <c r="E3069" s="1">
        <v>-84.944900000000004</v>
      </c>
      <c r="F3069" s="1" t="s">
        <v>3823</v>
      </c>
      <c r="G3069" s="1">
        <v>7</v>
      </c>
      <c r="H3069" s="1" t="s">
        <v>21</v>
      </c>
      <c r="I3069" s="1" t="s">
        <v>22</v>
      </c>
      <c r="J3069" s="1">
        <v>2003</v>
      </c>
      <c r="K3069" s="1" t="s">
        <v>1209</v>
      </c>
      <c r="L3069" s="1" t="s">
        <v>24</v>
      </c>
      <c r="M3069" s="1" t="s">
        <v>3822</v>
      </c>
      <c r="N3069" s="1">
        <v>6</v>
      </c>
      <c r="O3069" s="1" t="s">
        <v>21</v>
      </c>
      <c r="P3069" s="1" t="s">
        <v>1091</v>
      </c>
      <c r="Q3069" s="1">
        <v>2014</v>
      </c>
      <c r="S3069" s="1" t="s">
        <v>21</v>
      </c>
      <c r="V3069" s="1" t="s">
        <v>2414</v>
      </c>
      <c r="W3069" s="1">
        <v>13.396000000000001</v>
      </c>
      <c r="X3069" s="1">
        <v>-84.944900000000004</v>
      </c>
    </row>
    <row r="3070" spans="1:24">
      <c r="A3070" s="1">
        <v>3069</v>
      </c>
      <c r="B3070" s="1" t="s">
        <v>2415</v>
      </c>
      <c r="C3070" s="1" t="s">
        <v>1080</v>
      </c>
      <c r="D3070" s="1">
        <v>13.055569999999999</v>
      </c>
      <c r="E3070" s="1">
        <v>-84.22251</v>
      </c>
      <c r="F3070" s="1" t="s">
        <v>3822</v>
      </c>
      <c r="G3070" s="1">
        <v>4</v>
      </c>
      <c r="H3070" s="1" t="s">
        <v>21</v>
      </c>
      <c r="I3070" s="1" t="s">
        <v>22</v>
      </c>
      <c r="J3070" s="1">
        <v>2003</v>
      </c>
      <c r="K3070" s="1" t="s">
        <v>1209</v>
      </c>
      <c r="L3070" s="1" t="s">
        <v>24</v>
      </c>
      <c r="M3070" s="1" t="s">
        <v>54</v>
      </c>
      <c r="N3070" s="1">
        <v>2</v>
      </c>
      <c r="O3070" s="1" t="s">
        <v>21</v>
      </c>
      <c r="P3070" s="1" t="s">
        <v>25</v>
      </c>
      <c r="Q3070" s="1">
        <v>2016</v>
      </c>
      <c r="R3070" s="1" t="s">
        <v>1701</v>
      </c>
      <c r="S3070" s="1" t="s">
        <v>21</v>
      </c>
      <c r="V3070" s="1" t="s">
        <v>2415</v>
      </c>
      <c r="W3070" s="1">
        <v>13.055569999999999</v>
      </c>
      <c r="X3070" s="1">
        <v>-84.22251</v>
      </c>
    </row>
    <row r="3071" spans="1:24">
      <c r="A3071" s="1">
        <v>3070</v>
      </c>
      <c r="B3071" s="1" t="s">
        <v>2416</v>
      </c>
      <c r="C3071" s="1" t="s">
        <v>1080</v>
      </c>
      <c r="D3071" s="1">
        <v>13.39541</v>
      </c>
      <c r="E3071" s="1">
        <v>-85.199969999999993</v>
      </c>
      <c r="F3071" s="1" t="s">
        <v>3822</v>
      </c>
      <c r="G3071" s="1">
        <v>5</v>
      </c>
      <c r="H3071" s="1" t="s">
        <v>21</v>
      </c>
      <c r="I3071" s="1" t="s">
        <v>22</v>
      </c>
      <c r="J3071" s="1">
        <v>2005</v>
      </c>
      <c r="K3071" s="1" t="s">
        <v>1303</v>
      </c>
      <c r="L3071" s="1" t="s">
        <v>24</v>
      </c>
      <c r="M3071" s="1" t="s">
        <v>3822</v>
      </c>
      <c r="N3071" s="1">
        <v>4</v>
      </c>
      <c r="O3071" s="1" t="s">
        <v>21</v>
      </c>
      <c r="P3071" s="1" t="s">
        <v>25</v>
      </c>
      <c r="Q3071" s="1">
        <v>2016</v>
      </c>
      <c r="R3071" s="1" t="s">
        <v>1683</v>
      </c>
      <c r="S3071" s="1" t="s">
        <v>21</v>
      </c>
      <c r="V3071" s="1" t="s">
        <v>2416</v>
      </c>
      <c r="W3071" s="1">
        <v>13.39541</v>
      </c>
      <c r="X3071" s="1">
        <v>-85.199969999999993</v>
      </c>
    </row>
    <row r="3072" spans="1:24">
      <c r="A3072" s="1">
        <v>3071</v>
      </c>
      <c r="B3072" s="1" t="s">
        <v>2417</v>
      </c>
      <c r="C3072" s="1" t="s">
        <v>1080</v>
      </c>
      <c r="D3072" s="1">
        <v>13.055619999999999</v>
      </c>
      <c r="E3072" s="1">
        <v>-84.477500000000006</v>
      </c>
      <c r="F3072" s="1" t="s">
        <v>3823</v>
      </c>
      <c r="G3072" s="1">
        <v>7</v>
      </c>
      <c r="H3072" s="1" t="s">
        <v>21</v>
      </c>
      <c r="I3072" s="1" t="s">
        <v>22</v>
      </c>
      <c r="J3072" s="1">
        <v>2005</v>
      </c>
      <c r="K3072" s="1" t="s">
        <v>1303</v>
      </c>
      <c r="L3072" s="1" t="s">
        <v>24</v>
      </c>
      <c r="M3072" s="1" t="s">
        <v>3822</v>
      </c>
      <c r="N3072" s="1">
        <v>6</v>
      </c>
      <c r="O3072" s="1" t="s">
        <v>21</v>
      </c>
      <c r="P3072" s="1" t="s">
        <v>25</v>
      </c>
      <c r="Q3072" s="1">
        <v>2016</v>
      </c>
      <c r="R3072" s="1" t="s">
        <v>1939</v>
      </c>
      <c r="S3072" s="1" t="s">
        <v>21</v>
      </c>
      <c r="V3072" s="1" t="s">
        <v>2417</v>
      </c>
      <c r="W3072" s="1">
        <v>13.055619999999999</v>
      </c>
      <c r="X3072" s="1">
        <v>-84.477500000000006</v>
      </c>
    </row>
    <row r="3073" spans="1:25">
      <c r="A3073" s="1">
        <v>3072</v>
      </c>
      <c r="B3073" s="1" t="s">
        <v>2418</v>
      </c>
      <c r="C3073" s="1" t="s">
        <v>1080</v>
      </c>
      <c r="D3073" s="1">
        <v>13.396000000000001</v>
      </c>
      <c r="E3073" s="1">
        <v>-85.454909999999998</v>
      </c>
      <c r="F3073" s="1" t="s">
        <v>686</v>
      </c>
      <c r="H3073" s="1" t="s">
        <v>21</v>
      </c>
      <c r="I3073" s="1" t="s">
        <v>22</v>
      </c>
      <c r="J3073" s="1">
        <v>2005</v>
      </c>
      <c r="K3073" s="1" t="s">
        <v>1303</v>
      </c>
      <c r="L3073" s="1" t="s">
        <v>24</v>
      </c>
      <c r="M3073" s="1" t="s">
        <v>686</v>
      </c>
      <c r="O3073" s="1" t="s">
        <v>21</v>
      </c>
      <c r="P3073" s="1" t="s">
        <v>25</v>
      </c>
      <c r="Q3073" s="1">
        <v>2016</v>
      </c>
      <c r="R3073" s="1" t="s">
        <v>1488</v>
      </c>
      <c r="S3073" s="1" t="s">
        <v>21</v>
      </c>
      <c r="V3073" s="1" t="s">
        <v>2418</v>
      </c>
      <c r="W3073" s="1">
        <v>13.396000000000001</v>
      </c>
      <c r="X3073" s="1">
        <v>-85.454909999999998</v>
      </c>
    </row>
    <row r="3074" spans="1:25">
      <c r="A3074" s="1">
        <v>3073</v>
      </c>
      <c r="B3074" s="1" t="s">
        <v>2419</v>
      </c>
      <c r="C3074" s="1" t="s">
        <v>1080</v>
      </c>
      <c r="D3074" s="1">
        <v>13.05565</v>
      </c>
      <c r="E3074" s="1">
        <v>-84.732500000000002</v>
      </c>
      <c r="F3074" s="1" t="s">
        <v>20</v>
      </c>
      <c r="H3074" s="1" t="s">
        <v>21</v>
      </c>
      <c r="I3074" s="1" t="s">
        <v>22</v>
      </c>
      <c r="J3074" s="1">
        <v>2005</v>
      </c>
      <c r="K3074" s="1" t="s">
        <v>1303</v>
      </c>
      <c r="L3074" s="1" t="s">
        <v>24</v>
      </c>
      <c r="M3074" s="1" t="s">
        <v>20</v>
      </c>
      <c r="O3074" s="1" t="s">
        <v>21</v>
      </c>
      <c r="P3074" s="1" t="s">
        <v>25</v>
      </c>
      <c r="Q3074" s="1">
        <v>2016</v>
      </c>
      <c r="R3074" s="1" t="s">
        <v>1221</v>
      </c>
      <c r="S3074" s="1" t="s">
        <v>21</v>
      </c>
      <c r="V3074" s="1" t="s">
        <v>2419</v>
      </c>
      <c r="W3074" s="1">
        <v>13.05565</v>
      </c>
      <c r="X3074" s="1">
        <v>-84.732500000000002</v>
      </c>
    </row>
    <row r="3075" spans="1:25">
      <c r="A3075" s="1">
        <v>3074</v>
      </c>
      <c r="B3075" s="1" t="s">
        <v>2420</v>
      </c>
      <c r="C3075" s="1" t="s">
        <v>1080</v>
      </c>
      <c r="D3075" s="1">
        <v>13.395580000000001</v>
      </c>
      <c r="E3075" s="1">
        <v>-85.709959999999995</v>
      </c>
      <c r="F3075" s="1" t="s">
        <v>54</v>
      </c>
      <c r="G3075" s="1">
        <v>2</v>
      </c>
      <c r="H3075" s="1" t="s">
        <v>21</v>
      </c>
      <c r="I3075" s="1" t="s">
        <v>22</v>
      </c>
      <c r="J3075" s="1">
        <v>2005</v>
      </c>
      <c r="K3075" s="1" t="s">
        <v>1303</v>
      </c>
      <c r="L3075" s="1" t="s">
        <v>24</v>
      </c>
      <c r="M3075" s="1" t="s">
        <v>54</v>
      </c>
      <c r="N3075" s="1">
        <v>1</v>
      </c>
      <c r="O3075" s="1" t="s">
        <v>21</v>
      </c>
      <c r="P3075" s="1" t="s">
        <v>25</v>
      </c>
      <c r="Q3075" s="1">
        <v>2016</v>
      </c>
      <c r="R3075" s="1" t="s">
        <v>1474</v>
      </c>
      <c r="S3075" s="1" t="s">
        <v>21</v>
      </c>
      <c r="V3075" s="1" t="s">
        <v>2420</v>
      </c>
      <c r="W3075" s="1">
        <v>13.395580000000001</v>
      </c>
      <c r="X3075" s="1">
        <v>-85.709959999999995</v>
      </c>
    </row>
    <row r="3076" spans="1:25">
      <c r="A3076" s="1">
        <v>3075</v>
      </c>
      <c r="B3076" s="1" t="s">
        <v>2421</v>
      </c>
      <c r="C3076" s="1" t="s">
        <v>1080</v>
      </c>
      <c r="D3076" s="1">
        <v>12.970359999999999</v>
      </c>
      <c r="E3076" s="1">
        <v>-83.711429999999993</v>
      </c>
      <c r="F3076" s="1" t="s">
        <v>3823</v>
      </c>
      <c r="G3076" s="1">
        <v>9</v>
      </c>
      <c r="H3076" s="1" t="s">
        <v>21</v>
      </c>
      <c r="I3076" s="1" t="s">
        <v>22</v>
      </c>
      <c r="J3076" s="1">
        <v>2005</v>
      </c>
      <c r="K3076" s="1" t="s">
        <v>1303</v>
      </c>
      <c r="L3076" s="1" t="s">
        <v>24</v>
      </c>
      <c r="M3076" s="1" t="s">
        <v>3823</v>
      </c>
      <c r="N3076" s="1">
        <v>9</v>
      </c>
      <c r="O3076" s="1" t="s">
        <v>21</v>
      </c>
      <c r="P3076" s="1" t="s">
        <v>25</v>
      </c>
      <c r="Q3076" s="1">
        <v>2016</v>
      </c>
      <c r="R3076" s="1" t="s">
        <v>1245</v>
      </c>
      <c r="S3076" s="1" t="s">
        <v>21</v>
      </c>
      <c r="V3076" s="1" t="s">
        <v>2421</v>
      </c>
      <c r="W3076" s="1">
        <v>12.970359999999999</v>
      </c>
      <c r="X3076" s="1">
        <v>-83.711429999999993</v>
      </c>
    </row>
    <row r="3077" spans="1:25">
      <c r="A3077" s="1">
        <v>3076</v>
      </c>
      <c r="B3077" s="1" t="s">
        <v>2422</v>
      </c>
      <c r="C3077" s="1" t="s">
        <v>1080</v>
      </c>
      <c r="D3077" s="1">
        <v>12.97044</v>
      </c>
      <c r="E3077" s="1">
        <v>-83.96651</v>
      </c>
      <c r="F3077" s="1" t="s">
        <v>3823</v>
      </c>
      <c r="G3077" s="1">
        <v>9</v>
      </c>
      <c r="H3077" s="1" t="s">
        <v>21</v>
      </c>
      <c r="I3077" s="1" t="s">
        <v>22</v>
      </c>
      <c r="J3077" s="1">
        <v>2005</v>
      </c>
      <c r="K3077" s="1" t="s">
        <v>1303</v>
      </c>
      <c r="L3077" s="1" t="s">
        <v>24</v>
      </c>
      <c r="M3077" s="1" t="s">
        <v>3823</v>
      </c>
      <c r="N3077" s="1">
        <v>9</v>
      </c>
      <c r="O3077" s="1" t="s">
        <v>21</v>
      </c>
      <c r="P3077" s="1" t="s">
        <v>25</v>
      </c>
      <c r="Q3077" s="1">
        <v>2016</v>
      </c>
      <c r="R3077" s="1" t="s">
        <v>1249</v>
      </c>
      <c r="S3077" s="1" t="s">
        <v>21</v>
      </c>
      <c r="V3077" s="1" t="s">
        <v>2422</v>
      </c>
      <c r="W3077" s="1">
        <v>12.97044</v>
      </c>
      <c r="X3077" s="1">
        <v>-83.96651</v>
      </c>
    </row>
    <row r="3078" spans="1:25">
      <c r="A3078" s="1">
        <v>3077</v>
      </c>
      <c r="B3078" s="1" t="s">
        <v>2423</v>
      </c>
      <c r="C3078" s="1" t="s">
        <v>1080</v>
      </c>
      <c r="D3078" s="1">
        <v>12.97048</v>
      </c>
      <c r="E3078" s="1">
        <v>-84.221590000000006</v>
      </c>
      <c r="F3078" s="1" t="s">
        <v>3822</v>
      </c>
      <c r="G3078" s="1">
        <v>5</v>
      </c>
      <c r="H3078" s="1" t="s">
        <v>21</v>
      </c>
      <c r="I3078" s="1" t="s">
        <v>22</v>
      </c>
      <c r="J3078" s="1">
        <v>2005</v>
      </c>
      <c r="K3078" s="1" t="s">
        <v>1303</v>
      </c>
      <c r="L3078" s="1" t="s">
        <v>24</v>
      </c>
      <c r="M3078" s="1" t="s">
        <v>3822</v>
      </c>
      <c r="N3078" s="1">
        <v>4</v>
      </c>
      <c r="O3078" s="1" t="s">
        <v>21</v>
      </c>
      <c r="P3078" s="1" t="s">
        <v>25</v>
      </c>
      <c r="Q3078" s="1">
        <v>2016</v>
      </c>
      <c r="R3078" s="1" t="s">
        <v>1254</v>
      </c>
      <c r="S3078" s="1" t="s">
        <v>21</v>
      </c>
      <c r="V3078" s="1" t="s">
        <v>2423</v>
      </c>
      <c r="W3078" s="1">
        <v>12.97048</v>
      </c>
      <c r="X3078" s="1">
        <v>-84.221590000000006</v>
      </c>
    </row>
    <row r="3079" spans="1:25">
      <c r="A3079" s="1">
        <v>3078</v>
      </c>
      <c r="B3079" s="1" t="s">
        <v>2424</v>
      </c>
      <c r="C3079" s="1" t="s">
        <v>1080</v>
      </c>
      <c r="D3079" s="1">
        <v>12.970560000000001</v>
      </c>
      <c r="E3079" s="1">
        <v>-84.476669999999999</v>
      </c>
      <c r="F3079" s="1" t="s">
        <v>216</v>
      </c>
      <c r="H3079" s="1" t="s">
        <v>21</v>
      </c>
      <c r="I3079" s="1" t="s">
        <v>22</v>
      </c>
      <c r="J3079" s="1">
        <v>2005</v>
      </c>
      <c r="K3079" s="1" t="s">
        <v>1303</v>
      </c>
      <c r="L3079" s="1" t="s">
        <v>24</v>
      </c>
      <c r="M3079" s="1" t="s">
        <v>216</v>
      </c>
      <c r="O3079" s="1" t="s">
        <v>21</v>
      </c>
      <c r="P3079" s="1" t="s">
        <v>25</v>
      </c>
      <c r="Q3079" s="1">
        <v>2016</v>
      </c>
      <c r="R3079" s="1" t="s">
        <v>1345</v>
      </c>
      <c r="S3079" s="1" t="s">
        <v>21</v>
      </c>
      <c r="V3079" s="1" t="s">
        <v>2424</v>
      </c>
      <c r="W3079" s="1">
        <v>12.970560000000001</v>
      </c>
      <c r="X3079" s="1">
        <v>-84.476669999999999</v>
      </c>
    </row>
    <row r="3080" spans="1:25">
      <c r="A3080" s="1">
        <v>3079</v>
      </c>
      <c r="B3080" s="1" t="s">
        <v>2425</v>
      </c>
      <c r="C3080" s="1" t="s">
        <v>1080</v>
      </c>
      <c r="D3080" s="1">
        <v>13.31086</v>
      </c>
      <c r="E3080" s="1">
        <v>-83.583680000000001</v>
      </c>
      <c r="F3080" s="1" t="s">
        <v>695</v>
      </c>
      <c r="H3080" s="1" t="s">
        <v>21</v>
      </c>
      <c r="I3080" s="1" t="s">
        <v>22</v>
      </c>
      <c r="J3080" s="1">
        <v>2005</v>
      </c>
      <c r="K3080" s="1" t="s">
        <v>1303</v>
      </c>
      <c r="L3080" s="1" t="s">
        <v>24</v>
      </c>
      <c r="M3080" s="1" t="s">
        <v>1759</v>
      </c>
      <c r="O3080" s="1" t="s">
        <v>21</v>
      </c>
      <c r="P3080" s="1" t="s">
        <v>25</v>
      </c>
      <c r="Q3080" s="1">
        <v>2016</v>
      </c>
      <c r="R3080" s="1" t="s">
        <v>1461</v>
      </c>
      <c r="S3080" s="1" t="s">
        <v>21</v>
      </c>
      <c r="V3080" s="1" t="s">
        <v>2425</v>
      </c>
      <c r="W3080" s="1">
        <v>13.31086</v>
      </c>
      <c r="X3080" s="1">
        <v>-83.583680000000001</v>
      </c>
    </row>
    <row r="3081" spans="1:25">
      <c r="A3081" s="1">
        <v>3080</v>
      </c>
      <c r="B3081" s="1" t="s">
        <v>2426</v>
      </c>
      <c r="C3081" s="1" t="s">
        <v>1080</v>
      </c>
      <c r="D3081" s="1">
        <v>12.970599999999999</v>
      </c>
      <c r="E3081" s="1">
        <v>-84.731759999999994</v>
      </c>
      <c r="F3081" s="1" t="s">
        <v>3822</v>
      </c>
      <c r="G3081" s="1">
        <v>5</v>
      </c>
      <c r="H3081" s="1" t="s">
        <v>21</v>
      </c>
      <c r="I3081" s="1" t="s">
        <v>22</v>
      </c>
      <c r="J3081" s="1">
        <v>2005</v>
      </c>
      <c r="K3081" s="1" t="s">
        <v>1303</v>
      </c>
      <c r="L3081" s="1" t="s">
        <v>24</v>
      </c>
      <c r="M3081" s="1" t="s">
        <v>3822</v>
      </c>
      <c r="N3081" s="1">
        <v>5</v>
      </c>
      <c r="O3081" s="1" t="s">
        <v>21</v>
      </c>
      <c r="P3081" s="1" t="s">
        <v>25</v>
      </c>
      <c r="Q3081" s="1">
        <v>2016</v>
      </c>
      <c r="R3081" s="1" t="s">
        <v>2427</v>
      </c>
      <c r="S3081" s="1" t="s">
        <v>21</v>
      </c>
      <c r="V3081" s="1" t="s">
        <v>2426</v>
      </c>
      <c r="W3081" s="1">
        <v>12.970599999999999</v>
      </c>
      <c r="X3081" s="1">
        <v>-84.731759999999994</v>
      </c>
    </row>
    <row r="3082" spans="1:25">
      <c r="A3082" s="1">
        <v>3081</v>
      </c>
      <c r="B3082" s="1" t="s">
        <v>2428</v>
      </c>
      <c r="C3082" s="1" t="s">
        <v>1080</v>
      </c>
      <c r="D3082" s="1">
        <v>13.309839999999999</v>
      </c>
      <c r="E3082" s="1">
        <v>-83.838989999999995</v>
      </c>
      <c r="F3082" s="1" t="s">
        <v>246</v>
      </c>
      <c r="H3082" s="1" t="s">
        <v>21</v>
      </c>
      <c r="I3082" s="1" t="s">
        <v>22</v>
      </c>
      <c r="J3082" s="1">
        <v>2005</v>
      </c>
      <c r="K3082" s="1" t="s">
        <v>1303</v>
      </c>
      <c r="L3082" s="1" t="s">
        <v>24</v>
      </c>
      <c r="M3082" s="1" t="s">
        <v>246</v>
      </c>
      <c r="O3082" s="1" t="s">
        <v>21</v>
      </c>
      <c r="P3082" s="1" t="s">
        <v>25</v>
      </c>
      <c r="Q3082" s="1">
        <v>2016</v>
      </c>
      <c r="R3082" s="1" t="s">
        <v>1651</v>
      </c>
      <c r="S3082" s="1" t="s">
        <v>21</v>
      </c>
      <c r="V3082" s="1" t="s">
        <v>2428</v>
      </c>
      <c r="W3082" s="1">
        <v>13.309839999999999</v>
      </c>
      <c r="X3082" s="1">
        <v>-83.838989999999995</v>
      </c>
    </row>
    <row r="3083" spans="1:25">
      <c r="A3083" s="1">
        <v>3082</v>
      </c>
      <c r="B3083" s="1" t="s">
        <v>2429</v>
      </c>
      <c r="C3083" s="1" t="s">
        <v>1080</v>
      </c>
      <c r="D3083" s="1">
        <v>12.97067</v>
      </c>
      <c r="E3083" s="1">
        <v>-84.986840000000001</v>
      </c>
      <c r="F3083" s="1" t="s">
        <v>223</v>
      </c>
      <c r="H3083" s="1" t="s">
        <v>21</v>
      </c>
      <c r="J3083" s="1">
        <v>2005</v>
      </c>
      <c r="K3083" s="1" t="s">
        <v>1303</v>
      </c>
      <c r="L3083" s="1" t="s">
        <v>24</v>
      </c>
      <c r="M3083" s="1" t="s">
        <v>223</v>
      </c>
      <c r="O3083" s="1" t="s">
        <v>21</v>
      </c>
      <c r="P3083" s="1" t="s">
        <v>25</v>
      </c>
      <c r="Q3083" s="1">
        <v>2016</v>
      </c>
      <c r="R3083" s="1" t="s">
        <v>1729</v>
      </c>
      <c r="S3083" s="1" t="s">
        <v>21</v>
      </c>
      <c r="V3083" s="1" t="s">
        <v>2429</v>
      </c>
      <c r="W3083" s="1">
        <v>12.97067</v>
      </c>
      <c r="X3083" s="1">
        <v>-84.986840000000001</v>
      </c>
      <c r="Y3083" s="1" t="s">
        <v>3874</v>
      </c>
    </row>
  </sheetData>
  <sortState ref="A2:Y3083">
    <sortCondition ref="A1"/>
  </sortState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363C9-A856-9840-A281-DFA992925D22}">
  <dimension ref="B2:M69"/>
  <sheetViews>
    <sheetView zoomScale="80" zoomScaleNormal="80" workbookViewId="0">
      <selection activeCell="N26" sqref="N26"/>
    </sheetView>
  </sheetViews>
  <sheetFormatPr defaultColWidth="11" defaultRowHeight="15.75"/>
  <cols>
    <col min="2" max="2" width="14.375" customWidth="1"/>
    <col min="3" max="3" width="14.875" bestFit="1" customWidth="1"/>
    <col min="4" max="4" width="12.875" customWidth="1"/>
    <col min="5" max="5" width="13.125" bestFit="1" customWidth="1"/>
    <col min="6" max="6" width="18.375" customWidth="1"/>
    <col min="7" max="7" width="22.5" bestFit="1" customWidth="1"/>
    <col min="8" max="8" width="13.5" bestFit="1" customWidth="1"/>
    <col min="9" max="9" width="17.125" bestFit="1" customWidth="1"/>
    <col min="10" max="10" width="14" customWidth="1"/>
    <col min="11" max="11" width="16.875" customWidth="1"/>
    <col min="17" max="17" width="5.125" bestFit="1" customWidth="1"/>
    <col min="18" max="18" width="10.375" bestFit="1" customWidth="1"/>
    <col min="20" max="20" width="14.625" customWidth="1"/>
    <col min="21" max="21" width="15.875" customWidth="1"/>
  </cols>
  <sheetData>
    <row r="2" spans="2:7" ht="48" thickBot="1">
      <c r="B2" s="31" t="s">
        <v>3901</v>
      </c>
      <c r="C2" s="32" t="s">
        <v>3902</v>
      </c>
      <c r="D2" s="32" t="s">
        <v>3903</v>
      </c>
      <c r="E2" s="32" t="s">
        <v>3906</v>
      </c>
      <c r="F2" s="32" t="s">
        <v>3904</v>
      </c>
      <c r="G2" s="32" t="s">
        <v>3905</v>
      </c>
    </row>
    <row r="3" spans="2:7">
      <c r="B3">
        <v>2006</v>
      </c>
      <c r="C3" s="40">
        <v>14536.749095303865</v>
      </c>
      <c r="D3" s="40">
        <v>2422.7915158839778</v>
      </c>
      <c r="E3" s="40">
        <v>27934.905050841404</v>
      </c>
      <c r="F3" s="40">
        <v>11621.772723440186</v>
      </c>
      <c r="G3" s="40">
        <v>4748.6713711325974</v>
      </c>
    </row>
    <row r="4" spans="2:7">
      <c r="B4">
        <v>2007</v>
      </c>
      <c r="C4" s="40">
        <v>87220.49457182319</v>
      </c>
      <c r="D4" s="40">
        <v>7268.3745476519325</v>
      </c>
      <c r="E4" s="40">
        <v>71739.120853764092</v>
      </c>
      <c r="F4" s="40">
        <v>28319.272890090808</v>
      </c>
      <c r="G4" s="40">
        <v>8222.098507734232</v>
      </c>
    </row>
    <row r="5" spans="2:7">
      <c r="B5">
        <v>2008</v>
      </c>
      <c r="C5" s="40">
        <v>109025.618214779</v>
      </c>
      <c r="D5" s="40">
        <v>14536.749095303865</v>
      </c>
      <c r="E5" s="40">
        <v>42909.628421572801</v>
      </c>
      <c r="F5" s="40">
        <v>31612.052683804897</v>
      </c>
      <c r="G5" s="40">
        <v>11621.772723440186</v>
      </c>
    </row>
    <row r="6" spans="2:7">
      <c r="B6">
        <v>2009</v>
      </c>
      <c r="C6" s="40">
        <v>186554.9467230663</v>
      </c>
      <c r="D6" s="40">
        <v>31496.289706491709</v>
      </c>
      <c r="E6" s="40">
        <v>66481.968475351605</v>
      </c>
      <c r="F6" s="40">
        <v>41118.828422071812</v>
      </c>
      <c r="G6" s="40">
        <v>17086.056134377246</v>
      </c>
    </row>
    <row r="7" spans="2:7">
      <c r="B7">
        <v>2010</v>
      </c>
      <c r="C7" s="40">
        <v>193823.32127071821</v>
      </c>
      <c r="D7" s="40">
        <v>31496.289706491709</v>
      </c>
      <c r="E7" s="40">
        <v>173452.82940272658</v>
      </c>
      <c r="F7" s="40">
        <v>41889.883277571156</v>
      </c>
      <c r="G7" s="40">
        <v>17086.056134377246</v>
      </c>
    </row>
    <row r="8" spans="2:7">
      <c r="B8">
        <v>2011</v>
      </c>
      <c r="C8" s="40">
        <v>116293.99276243092</v>
      </c>
      <c r="D8" s="40">
        <v>24227.915158839776</v>
      </c>
      <c r="E8" s="40">
        <v>31972.268039510396</v>
      </c>
      <c r="F8" s="40">
        <v>32631.605555924649</v>
      </c>
      <c r="G8" s="40">
        <v>14993.25733047293</v>
      </c>
    </row>
    <row r="9" spans="2:7">
      <c r="B9">
        <v>2012</v>
      </c>
      <c r="C9" s="40">
        <v>75106.536992403315</v>
      </c>
      <c r="D9" s="40">
        <v>16959.540611187844</v>
      </c>
      <c r="E9" s="40">
        <v>23220.670681115804</v>
      </c>
      <c r="F9" s="40">
        <v>26302.134337103242</v>
      </c>
      <c r="G9" s="40">
        <v>12550.777267643529</v>
      </c>
    </row>
    <row r="10" spans="2:7">
      <c r="B10">
        <v>2013</v>
      </c>
      <c r="C10" s="40">
        <v>77529.32850828729</v>
      </c>
      <c r="D10" s="40">
        <v>26650.706674723755</v>
      </c>
      <c r="E10" s="40">
        <v>37036.532496668995</v>
      </c>
      <c r="F10" s="40">
        <v>26718.331103490451</v>
      </c>
      <c r="G10" s="40">
        <v>15722.336345518206</v>
      </c>
    </row>
    <row r="11" spans="2:7" ht="16.5" thickBot="1">
      <c r="B11" s="9">
        <v>2014</v>
      </c>
      <c r="C11" s="41">
        <v>48455.830317679553</v>
      </c>
      <c r="D11" s="41">
        <v>12113.957579419888</v>
      </c>
      <c r="E11" s="41">
        <v>66064.223484538699</v>
      </c>
      <c r="F11" s="41">
        <v>21166.900592284226</v>
      </c>
      <c r="G11" s="41">
        <v>10611.013803962365</v>
      </c>
    </row>
    <row r="12" spans="2:7">
      <c r="B12" t="s">
        <v>3897</v>
      </c>
      <c r="C12" s="29">
        <f>SUM(C3:C11)</f>
        <v>908546.81845649169</v>
      </c>
      <c r="D12" s="29">
        <f>SUM(D3:D11)</f>
        <v>167172.61459599447</v>
      </c>
      <c r="E12" s="29">
        <f>SUM(E3:E11)</f>
        <v>540812.14690609043</v>
      </c>
      <c r="F12" s="29"/>
      <c r="G12" s="38"/>
    </row>
    <row r="47" spans="2:13">
      <c r="B47" s="2" t="s">
        <v>3821</v>
      </c>
    </row>
    <row r="48" spans="2:13" ht="16.5" thickBot="1">
      <c r="B48" s="2" t="s">
        <v>3893</v>
      </c>
      <c r="C48" s="2" t="s">
        <v>3891</v>
      </c>
      <c r="D48" t="s">
        <v>3897</v>
      </c>
      <c r="F48" s="9"/>
      <c r="G48" s="16" t="s">
        <v>3854</v>
      </c>
      <c r="H48" s="17">
        <v>7016404.2299999995</v>
      </c>
      <c r="I48" s="9"/>
      <c r="J48" s="9"/>
      <c r="K48" s="9"/>
      <c r="L48" s="9"/>
      <c r="M48" s="9"/>
    </row>
    <row r="49" spans="2:13" ht="32.25" thickBot="1">
      <c r="B49" t="s">
        <v>3889</v>
      </c>
      <c r="C49">
        <v>2006</v>
      </c>
      <c r="D49">
        <v>6</v>
      </c>
      <c r="F49" s="42" t="s">
        <v>3828</v>
      </c>
      <c r="G49" s="31" t="s">
        <v>3901</v>
      </c>
      <c r="H49" s="31" t="s">
        <v>3849</v>
      </c>
      <c r="I49" s="31" t="s">
        <v>3850</v>
      </c>
      <c r="J49" s="31" t="s">
        <v>3851</v>
      </c>
      <c r="K49" s="31" t="s">
        <v>3852</v>
      </c>
      <c r="L49" s="31" t="s">
        <v>3853</v>
      </c>
      <c r="M49" s="32" t="s">
        <v>3882</v>
      </c>
    </row>
    <row r="50" spans="2:13">
      <c r="C50">
        <v>2007</v>
      </c>
      <c r="D50">
        <v>36</v>
      </c>
      <c r="F50" t="s">
        <v>3839</v>
      </c>
      <c r="G50">
        <v>2006</v>
      </c>
      <c r="H50" s="35">
        <f t="shared" ref="H50:H68" si="0">H$48*K50</f>
        <v>14536.749095303865</v>
      </c>
      <c r="I50" s="18">
        <f>1.96*$H$69*SQRT(((K50*(1-K50))/($L$69-1)))</f>
        <v>11621.772723440186</v>
      </c>
      <c r="J50" s="19">
        <f>I50/H50</f>
        <v>0.79947536049821688</v>
      </c>
      <c r="K50" s="36">
        <f t="shared" ref="K50:K68" si="1">L50/L$69</f>
        <v>2.0718232044198894E-3</v>
      </c>
      <c r="L50">
        <v>6</v>
      </c>
      <c r="M50" s="18">
        <f>I50/1.96</f>
        <v>5929.4758793062174</v>
      </c>
    </row>
    <row r="51" spans="2:13">
      <c r="C51">
        <v>2008</v>
      </c>
      <c r="D51">
        <v>45</v>
      </c>
      <c r="G51">
        <v>2007</v>
      </c>
      <c r="H51" s="35">
        <f t="shared" si="0"/>
        <v>87220.49457182319</v>
      </c>
      <c r="I51" s="18">
        <f t="shared" ref="I51:I68" si="2">1.96*$H$69*SQRT(((K51*(1-K51))/($L$69-1)))</f>
        <v>28319.272890090808</v>
      </c>
      <c r="J51" s="19">
        <f t="shared" ref="J51:J68" si="3">I51/H51</f>
        <v>0.32468599300100076</v>
      </c>
      <c r="K51" s="36">
        <f t="shared" si="1"/>
        <v>1.2430939226519336E-2</v>
      </c>
      <c r="L51">
        <v>36</v>
      </c>
      <c r="M51" s="18">
        <f t="shared" ref="M51:M68" si="4">I51/1.96</f>
        <v>14448.608617393269</v>
      </c>
    </row>
    <row r="52" spans="2:13">
      <c r="C52">
        <v>2009</v>
      </c>
      <c r="D52">
        <v>77</v>
      </c>
      <c r="G52">
        <v>2008</v>
      </c>
      <c r="H52" s="35">
        <f t="shared" si="0"/>
        <v>109025.618214779</v>
      </c>
      <c r="I52" s="18">
        <f t="shared" si="2"/>
        <v>31612.052683804897</v>
      </c>
      <c r="J52" s="19">
        <f t="shared" si="3"/>
        <v>0.2899506849989108</v>
      </c>
      <c r="K52" s="36">
        <f t="shared" si="1"/>
        <v>1.5538674033149171E-2</v>
      </c>
      <c r="L52">
        <v>45</v>
      </c>
      <c r="M52" s="18">
        <f t="shared" si="4"/>
        <v>16128.598308063723</v>
      </c>
    </row>
    <row r="53" spans="2:13">
      <c r="C53">
        <v>2010</v>
      </c>
      <c r="D53">
        <v>80</v>
      </c>
      <c r="G53">
        <v>2009</v>
      </c>
      <c r="H53" s="35">
        <f t="shared" si="0"/>
        <v>186554.9467230663</v>
      </c>
      <c r="I53" s="18">
        <f t="shared" si="2"/>
        <v>41118.828422071812</v>
      </c>
      <c r="J53" s="19">
        <f t="shared" si="3"/>
        <v>0.2204113541042208</v>
      </c>
      <c r="K53" s="36">
        <f t="shared" si="1"/>
        <v>2.658839779005525E-2</v>
      </c>
      <c r="L53">
        <v>77</v>
      </c>
      <c r="M53" s="18">
        <f t="shared" si="4"/>
        <v>20978.994092893783</v>
      </c>
    </row>
    <row r="54" spans="2:13">
      <c r="C54">
        <v>2011</v>
      </c>
      <c r="D54">
        <v>48</v>
      </c>
      <c r="G54">
        <v>2010</v>
      </c>
      <c r="H54" s="35">
        <f t="shared" si="0"/>
        <v>193823.32127071821</v>
      </c>
      <c r="I54" s="18">
        <f t="shared" si="2"/>
        <v>41889.883277571156</v>
      </c>
      <c r="J54" s="19">
        <f t="shared" si="3"/>
        <v>0.21612406083508617</v>
      </c>
      <c r="K54" s="36">
        <f t="shared" si="1"/>
        <v>2.7624309392265192E-2</v>
      </c>
      <c r="L54">
        <v>80</v>
      </c>
      <c r="M54" s="18">
        <f t="shared" si="4"/>
        <v>21372.389427332222</v>
      </c>
    </row>
    <row r="55" spans="2:13">
      <c r="C55">
        <v>2012</v>
      </c>
      <c r="D55">
        <v>31</v>
      </c>
      <c r="G55">
        <v>2011</v>
      </c>
      <c r="H55" s="35">
        <f t="shared" si="0"/>
        <v>116293.99276243092</v>
      </c>
      <c r="I55" s="18">
        <f t="shared" si="2"/>
        <v>32631.605555924649</v>
      </c>
      <c r="J55" s="19">
        <f t="shared" si="3"/>
        <v>0.28059579674580037</v>
      </c>
      <c r="K55" s="36">
        <f t="shared" si="1"/>
        <v>1.6574585635359115E-2</v>
      </c>
      <c r="L55">
        <v>48</v>
      </c>
      <c r="M55" s="18">
        <f t="shared" si="4"/>
        <v>16648.778344859515</v>
      </c>
    </row>
    <row r="56" spans="2:13">
      <c r="C56">
        <v>2013</v>
      </c>
      <c r="D56">
        <v>32</v>
      </c>
      <c r="G56">
        <v>2012</v>
      </c>
      <c r="H56" s="35">
        <f t="shared" si="0"/>
        <v>75106.536992403315</v>
      </c>
      <c r="I56" s="18">
        <f t="shared" si="2"/>
        <v>26302.134337103242</v>
      </c>
      <c r="J56" s="19">
        <f t="shared" si="3"/>
        <v>0.35019767107307292</v>
      </c>
      <c r="K56" s="36">
        <f t="shared" si="1"/>
        <v>1.0704419889502763E-2</v>
      </c>
      <c r="L56">
        <v>31</v>
      </c>
      <c r="M56" s="18">
        <f t="shared" si="4"/>
        <v>13419.45629444043</v>
      </c>
    </row>
    <row r="57" spans="2:13">
      <c r="C57">
        <v>2014</v>
      </c>
      <c r="D57">
        <v>20</v>
      </c>
      <c r="G57">
        <v>2013</v>
      </c>
      <c r="H57" s="35">
        <f t="shared" si="0"/>
        <v>77529.32850828729</v>
      </c>
      <c r="I57" s="18">
        <f t="shared" si="2"/>
        <v>26718.331103490451</v>
      </c>
      <c r="J57" s="19">
        <f t="shared" si="3"/>
        <v>0.34462224318935597</v>
      </c>
      <c r="K57" s="36">
        <f t="shared" si="1"/>
        <v>1.1049723756906077E-2</v>
      </c>
      <c r="L57">
        <v>32</v>
      </c>
      <c r="M57" s="18">
        <f t="shared" si="4"/>
        <v>13631.801583413495</v>
      </c>
    </row>
    <row r="58" spans="2:13">
      <c r="B58" t="s">
        <v>3898</v>
      </c>
      <c r="D58">
        <v>375</v>
      </c>
      <c r="G58">
        <v>2014</v>
      </c>
      <c r="H58" s="35">
        <f t="shared" si="0"/>
        <v>48455.830317679553</v>
      </c>
      <c r="I58" s="18">
        <f t="shared" si="2"/>
        <v>21166.900592284226</v>
      </c>
      <c r="J58" s="19">
        <f t="shared" si="3"/>
        <v>0.43682876660068892</v>
      </c>
      <c r="K58" s="36">
        <f t="shared" si="1"/>
        <v>6.9060773480662981E-3</v>
      </c>
      <c r="L58">
        <v>20</v>
      </c>
      <c r="M58" s="18">
        <f t="shared" si="4"/>
        <v>10799.439077696034</v>
      </c>
    </row>
    <row r="59" spans="2:13">
      <c r="B59" t="s">
        <v>3888</v>
      </c>
      <c r="C59">
        <v>2006</v>
      </c>
      <c r="D59">
        <v>1</v>
      </c>
      <c r="F59" t="s">
        <v>3843</v>
      </c>
      <c r="G59">
        <v>2006</v>
      </c>
      <c r="H59" s="35">
        <f t="shared" si="0"/>
        <v>2422.7915158839778</v>
      </c>
      <c r="I59" s="18">
        <f t="shared" si="2"/>
        <v>4748.6713711325974</v>
      </c>
      <c r="J59" s="19">
        <f t="shared" si="3"/>
        <v>1.9600000000000004</v>
      </c>
      <c r="K59" s="36">
        <f t="shared" si="1"/>
        <v>3.453038674033149E-4</v>
      </c>
      <c r="L59">
        <v>1</v>
      </c>
      <c r="M59" s="18">
        <f t="shared" si="4"/>
        <v>2422.7915158839783</v>
      </c>
    </row>
    <row r="60" spans="2:13">
      <c r="C60">
        <v>2007</v>
      </c>
      <c r="D60">
        <v>3</v>
      </c>
      <c r="G60">
        <v>2007</v>
      </c>
      <c r="H60" s="35">
        <f t="shared" si="0"/>
        <v>7268.3745476519325</v>
      </c>
      <c r="I60" s="18">
        <f t="shared" si="2"/>
        <v>8222.098507734232</v>
      </c>
      <c r="J60" s="19">
        <f t="shared" si="3"/>
        <v>1.1312155769945018</v>
      </c>
      <c r="K60" s="36">
        <f t="shared" si="1"/>
        <v>1.0359116022099447E-3</v>
      </c>
      <c r="L60">
        <v>3</v>
      </c>
      <c r="M60" s="18">
        <f t="shared" si="4"/>
        <v>4194.9482182317515</v>
      </c>
    </row>
    <row r="61" spans="2:13">
      <c r="C61">
        <v>2008</v>
      </c>
      <c r="D61">
        <v>6</v>
      </c>
      <c r="G61">
        <v>2008</v>
      </c>
      <c r="H61" s="35">
        <f t="shared" si="0"/>
        <v>14536.749095303865</v>
      </c>
      <c r="I61" s="18">
        <f t="shared" si="2"/>
        <v>11621.772723440186</v>
      </c>
      <c r="J61" s="19">
        <f t="shared" si="3"/>
        <v>0.79947536049821688</v>
      </c>
      <c r="K61" s="36">
        <f t="shared" si="1"/>
        <v>2.0718232044198894E-3</v>
      </c>
      <c r="L61">
        <v>6</v>
      </c>
      <c r="M61" s="18">
        <f t="shared" si="4"/>
        <v>5929.4758793062174</v>
      </c>
    </row>
    <row r="62" spans="2:13">
      <c r="C62">
        <v>2009</v>
      </c>
      <c r="D62">
        <v>13</v>
      </c>
      <c r="G62">
        <v>2009</v>
      </c>
      <c r="H62" s="35">
        <f t="shared" si="0"/>
        <v>31496.289706491709</v>
      </c>
      <c r="I62" s="18">
        <f t="shared" si="2"/>
        <v>17086.056134377246</v>
      </c>
      <c r="J62" s="19">
        <f t="shared" si="3"/>
        <v>0.54247837740886773</v>
      </c>
      <c r="K62" s="36">
        <f t="shared" si="1"/>
        <v>4.4889502762430937E-3</v>
      </c>
      <c r="L62">
        <v>13</v>
      </c>
      <c r="M62" s="18">
        <f t="shared" si="4"/>
        <v>8717.375578763902</v>
      </c>
    </row>
    <row r="63" spans="2:13">
      <c r="C63">
        <v>2010</v>
      </c>
      <c r="D63">
        <v>13</v>
      </c>
      <c r="G63">
        <v>2010</v>
      </c>
      <c r="H63" s="35">
        <f t="shared" si="0"/>
        <v>31496.289706491709</v>
      </c>
      <c r="I63" s="18">
        <f t="shared" si="2"/>
        <v>17086.056134377246</v>
      </c>
      <c r="J63" s="19">
        <f t="shared" si="3"/>
        <v>0.54247837740886773</v>
      </c>
      <c r="K63" s="36">
        <f t="shared" si="1"/>
        <v>4.4889502762430937E-3</v>
      </c>
      <c r="L63">
        <v>13</v>
      </c>
      <c r="M63" s="18">
        <f t="shared" si="4"/>
        <v>8717.375578763902</v>
      </c>
    </row>
    <row r="64" spans="2:13">
      <c r="C64">
        <v>2011</v>
      </c>
      <c r="D64">
        <v>10</v>
      </c>
      <c r="G64">
        <v>2011</v>
      </c>
      <c r="H64" s="35">
        <f t="shared" si="0"/>
        <v>24227.915158839776</v>
      </c>
      <c r="I64" s="18">
        <f t="shared" si="2"/>
        <v>14993.25733047293</v>
      </c>
      <c r="J64" s="19">
        <f t="shared" si="3"/>
        <v>0.6188422417767343</v>
      </c>
      <c r="K64" s="36">
        <f t="shared" si="1"/>
        <v>3.453038674033149E-3</v>
      </c>
      <c r="L64">
        <v>10</v>
      </c>
      <c r="M64" s="18">
        <f t="shared" si="4"/>
        <v>7649.6210869759852</v>
      </c>
    </row>
    <row r="65" spans="2:13">
      <c r="C65">
        <v>2012</v>
      </c>
      <c r="D65">
        <v>7</v>
      </c>
      <c r="G65">
        <v>2012</v>
      </c>
      <c r="H65" s="35">
        <f t="shared" si="0"/>
        <v>16959.540611187844</v>
      </c>
      <c r="I65" s="18">
        <f t="shared" si="2"/>
        <v>12550.777267643529</v>
      </c>
      <c r="J65" s="19">
        <f t="shared" si="3"/>
        <v>0.74004228978726294</v>
      </c>
      <c r="K65" s="36">
        <f t="shared" si="1"/>
        <v>2.4171270718232043E-3</v>
      </c>
      <c r="L65">
        <v>7</v>
      </c>
      <c r="M65" s="18">
        <f t="shared" si="4"/>
        <v>6403.4577896140454</v>
      </c>
    </row>
    <row r="66" spans="2:13">
      <c r="C66">
        <v>2013</v>
      </c>
      <c r="D66">
        <v>11</v>
      </c>
      <c r="G66">
        <v>2013</v>
      </c>
      <c r="H66" s="35">
        <f t="shared" si="0"/>
        <v>26650.706674723755</v>
      </c>
      <c r="I66" s="18">
        <f t="shared" si="2"/>
        <v>15722.336345518206</v>
      </c>
      <c r="J66" s="19">
        <f t="shared" si="3"/>
        <v>0.58994069228301893</v>
      </c>
      <c r="K66" s="36">
        <f t="shared" si="1"/>
        <v>3.7983425414364639E-3</v>
      </c>
      <c r="L66">
        <v>11</v>
      </c>
      <c r="M66" s="18">
        <f t="shared" si="4"/>
        <v>8021.6001762847991</v>
      </c>
    </row>
    <row r="67" spans="2:13">
      <c r="C67">
        <v>2014</v>
      </c>
      <c r="D67">
        <v>5</v>
      </c>
      <c r="G67">
        <v>2014</v>
      </c>
      <c r="H67" s="35">
        <f t="shared" si="0"/>
        <v>12113.957579419888</v>
      </c>
      <c r="I67" s="18">
        <f t="shared" si="2"/>
        <v>10611.013803962365</v>
      </c>
      <c r="J67" s="19">
        <f t="shared" si="3"/>
        <v>0.87593288439354966</v>
      </c>
      <c r="K67" s="36">
        <f t="shared" si="1"/>
        <v>1.7265193370165745E-3</v>
      </c>
      <c r="L67">
        <v>5</v>
      </c>
      <c r="M67" s="18">
        <f t="shared" si="4"/>
        <v>5413.7825530420232</v>
      </c>
    </row>
    <row r="68" spans="2:13" ht="16.5" thickBot="1">
      <c r="B68" t="s">
        <v>3899</v>
      </c>
      <c r="D68">
        <v>69</v>
      </c>
      <c r="F68" s="9" t="s">
        <v>3900</v>
      </c>
      <c r="G68" s="9"/>
      <c r="H68" s="39">
        <f t="shared" si="0"/>
        <v>5940684.7969475137</v>
      </c>
      <c r="I68" s="20">
        <f t="shared" si="2"/>
        <v>92087.259680597519</v>
      </c>
      <c r="J68" s="21">
        <f t="shared" si="3"/>
        <v>1.5501118613112494E-2</v>
      </c>
      <c r="K68" s="37">
        <f t="shared" si="1"/>
        <v>0.84668508287292821</v>
      </c>
      <c r="L68" s="9">
        <f>ChangeClasses!H45-SUM(L50:L67)</f>
        <v>2452</v>
      </c>
      <c r="M68" s="20">
        <f t="shared" si="4"/>
        <v>46983.2957554069</v>
      </c>
    </row>
    <row r="69" spans="2:13">
      <c r="B69" t="s">
        <v>3876</v>
      </c>
      <c r="D69">
        <v>444</v>
      </c>
      <c r="F69" s="34" t="s">
        <v>3897</v>
      </c>
      <c r="H69" s="11">
        <f>SUM(H50:H68)</f>
        <v>7016404.2300000004</v>
      </c>
      <c r="K69" s="38">
        <f>SUM(K50:K68)</f>
        <v>1</v>
      </c>
      <c r="L69">
        <f>SUM(L50:L68)</f>
        <v>2896</v>
      </c>
    </row>
  </sheetData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01C8C2-94C0-174E-A7DF-C9112F8D07B8}">
  <dimension ref="A1:I445"/>
  <sheetViews>
    <sheetView workbookViewId="0">
      <selection activeCell="D3" sqref="D3"/>
    </sheetView>
  </sheetViews>
  <sheetFormatPr defaultColWidth="11" defaultRowHeight="12.75"/>
  <cols>
    <col min="1" max="1" width="11" style="1"/>
    <col min="2" max="2" width="16" style="1" bestFit="1" customWidth="1"/>
    <col min="3" max="4" width="10" style="1" bestFit="1" customWidth="1"/>
    <col min="5" max="5" width="13.625" style="1" bestFit="1" customWidth="1"/>
    <col min="6" max="6" width="54.125" style="1" bestFit="1" customWidth="1"/>
    <col min="7" max="7" width="25.875" style="1" bestFit="1" customWidth="1"/>
    <col min="8" max="8" width="33.5" style="1" bestFit="1" customWidth="1"/>
    <col min="9" max="9" width="12.375" style="1" bestFit="1" customWidth="1"/>
    <col min="10" max="16384" width="11" style="1"/>
  </cols>
  <sheetData>
    <row r="1" spans="1:9" ht="13.5" thickBot="1">
      <c r="A1" s="43" t="s">
        <v>0</v>
      </c>
      <c r="B1" s="43" t="s">
        <v>3887</v>
      </c>
      <c r="C1" s="43" t="s">
        <v>2</v>
      </c>
      <c r="D1" s="43" t="s">
        <v>3</v>
      </c>
      <c r="E1" s="43" t="s">
        <v>3893</v>
      </c>
      <c r="F1" s="43" t="s">
        <v>3892</v>
      </c>
      <c r="G1" s="43">
        <v>2005</v>
      </c>
      <c r="H1" s="43">
        <v>2015</v>
      </c>
      <c r="I1" s="43" t="s">
        <v>3891</v>
      </c>
    </row>
    <row r="2" spans="1:9">
      <c r="A2" s="1" t="s">
        <v>3258</v>
      </c>
      <c r="B2" s="1" t="s">
        <v>1088</v>
      </c>
      <c r="C2" s="1">
        <v>13.39547</v>
      </c>
      <c r="D2" s="1">
        <v>-85.369969999999995</v>
      </c>
      <c r="E2" s="1" t="s">
        <v>3888</v>
      </c>
      <c r="F2" s="1" t="s">
        <v>3896</v>
      </c>
      <c r="G2" s="1" t="s">
        <v>3890</v>
      </c>
      <c r="H2" s="1" t="s">
        <v>3822</v>
      </c>
      <c r="I2" s="1">
        <v>2009</v>
      </c>
    </row>
    <row r="3" spans="1:9">
      <c r="A3" s="1" t="s">
        <v>758</v>
      </c>
      <c r="B3" s="1" t="s">
        <v>3907</v>
      </c>
      <c r="C3" s="1">
        <v>13.396000000000001</v>
      </c>
      <c r="D3" s="1">
        <v>-85.284909999999996</v>
      </c>
      <c r="E3" s="1" t="s">
        <v>3889</v>
      </c>
      <c r="F3" s="1" t="s">
        <v>3883</v>
      </c>
      <c r="G3" s="1" t="s">
        <v>3823</v>
      </c>
      <c r="H3" s="1" t="s">
        <v>216</v>
      </c>
      <c r="I3" s="1">
        <v>2013</v>
      </c>
    </row>
    <row r="4" spans="1:9">
      <c r="A4" s="1" t="s">
        <v>2409</v>
      </c>
      <c r="B4" s="1" t="s">
        <v>1080</v>
      </c>
      <c r="C4" s="1">
        <v>13.396000000000001</v>
      </c>
      <c r="D4" s="1">
        <v>-84.434889999999996</v>
      </c>
      <c r="E4" s="1" t="s">
        <v>3889</v>
      </c>
      <c r="F4" s="1" t="s">
        <v>3883</v>
      </c>
      <c r="G4" s="1" t="s">
        <v>3823</v>
      </c>
      <c r="H4" s="1" t="s">
        <v>216</v>
      </c>
      <c r="I4" s="1">
        <v>2010</v>
      </c>
    </row>
    <row r="5" spans="1:9">
      <c r="A5" s="1" t="s">
        <v>3274</v>
      </c>
      <c r="B5" s="1" t="s">
        <v>1088</v>
      </c>
      <c r="C5" s="1">
        <v>13.480560000000001</v>
      </c>
      <c r="D5" s="1">
        <v>-85.709509999999995</v>
      </c>
      <c r="E5" s="1" t="s">
        <v>3888</v>
      </c>
      <c r="F5" s="1" t="s">
        <v>3896</v>
      </c>
      <c r="G5" s="1" t="s">
        <v>3890</v>
      </c>
      <c r="H5" s="1" t="s">
        <v>3822</v>
      </c>
      <c r="I5" s="1">
        <v>2013</v>
      </c>
    </row>
    <row r="6" spans="1:9">
      <c r="A6" s="1" t="s">
        <v>1009</v>
      </c>
      <c r="B6" s="1" t="s">
        <v>3907</v>
      </c>
      <c r="C6" s="1">
        <v>13.480969999999999</v>
      </c>
      <c r="D6" s="1">
        <v>-85.624430000000004</v>
      </c>
      <c r="E6" s="1" t="s">
        <v>3889</v>
      </c>
      <c r="F6" s="1" t="s">
        <v>3884</v>
      </c>
      <c r="G6" s="1" t="s">
        <v>3822</v>
      </c>
      <c r="H6" s="1" t="s">
        <v>246</v>
      </c>
      <c r="I6" s="1">
        <v>2014</v>
      </c>
    </row>
    <row r="7" spans="1:9">
      <c r="A7" s="1" t="s">
        <v>3285</v>
      </c>
      <c r="B7" s="1" t="s">
        <v>3907</v>
      </c>
      <c r="C7" s="1">
        <v>13.480169999999999</v>
      </c>
      <c r="D7" s="1">
        <v>-84.689170000000004</v>
      </c>
      <c r="E7" s="1" t="s">
        <v>3889</v>
      </c>
      <c r="F7" s="1" t="s">
        <v>3894</v>
      </c>
      <c r="G7" s="1" t="s">
        <v>3823</v>
      </c>
      <c r="H7" s="1" t="s">
        <v>3890</v>
      </c>
      <c r="I7" s="1">
        <v>2010</v>
      </c>
    </row>
    <row r="8" spans="1:9">
      <c r="A8" s="1" t="s">
        <v>2748</v>
      </c>
      <c r="B8" s="1" t="s">
        <v>3907</v>
      </c>
      <c r="C8" s="1">
        <v>13.48091</v>
      </c>
      <c r="D8" s="1">
        <v>-84.433980000000005</v>
      </c>
      <c r="E8" s="1" t="s">
        <v>3889</v>
      </c>
      <c r="F8" s="1" t="s">
        <v>3884</v>
      </c>
      <c r="G8" s="1" t="s">
        <v>3822</v>
      </c>
      <c r="H8" s="1" t="s">
        <v>216</v>
      </c>
      <c r="I8" s="1">
        <v>2011</v>
      </c>
    </row>
    <row r="9" spans="1:9">
      <c r="A9" s="1" t="s">
        <v>797</v>
      </c>
      <c r="B9" s="1" t="s">
        <v>3907</v>
      </c>
      <c r="C9" s="1">
        <v>13.565619999999999</v>
      </c>
      <c r="D9" s="1">
        <v>-85.879900000000006</v>
      </c>
      <c r="E9" s="1" t="s">
        <v>3889</v>
      </c>
      <c r="F9" s="1" t="s">
        <v>3884</v>
      </c>
      <c r="G9" s="1" t="s">
        <v>3822</v>
      </c>
      <c r="H9" s="1" t="s">
        <v>216</v>
      </c>
      <c r="I9" s="1">
        <v>2010</v>
      </c>
    </row>
    <row r="10" spans="1:9">
      <c r="A10" s="1" t="s">
        <v>798</v>
      </c>
      <c r="B10" s="1" t="s">
        <v>3907</v>
      </c>
      <c r="C10" s="1">
        <v>13.565989999999999</v>
      </c>
      <c r="D10" s="1">
        <v>-85.62491</v>
      </c>
      <c r="E10" s="1" t="s">
        <v>3889</v>
      </c>
      <c r="F10" s="1" t="s">
        <v>3883</v>
      </c>
      <c r="G10" s="1" t="s">
        <v>3823</v>
      </c>
      <c r="H10" s="1" t="s">
        <v>216</v>
      </c>
      <c r="I10" s="1">
        <v>2014</v>
      </c>
    </row>
    <row r="11" spans="1:9">
      <c r="A11" s="1" t="s">
        <v>3302</v>
      </c>
      <c r="B11" s="1" t="s">
        <v>3907</v>
      </c>
      <c r="C11" s="1">
        <v>13.565989999999999</v>
      </c>
      <c r="D11" s="1">
        <v>-84.944900000000004</v>
      </c>
      <c r="E11" s="1" t="s">
        <v>3889</v>
      </c>
      <c r="F11" s="1" t="s">
        <v>3884</v>
      </c>
      <c r="G11" s="1" t="s">
        <v>3822</v>
      </c>
      <c r="H11" s="1" t="s">
        <v>686</v>
      </c>
      <c r="I11" s="1">
        <v>2011</v>
      </c>
    </row>
    <row r="12" spans="1:9">
      <c r="A12" s="1" t="s">
        <v>3305</v>
      </c>
      <c r="B12" s="1" t="s">
        <v>3907</v>
      </c>
      <c r="C12" s="1">
        <v>13.56522</v>
      </c>
      <c r="D12" s="1">
        <v>-84.689930000000004</v>
      </c>
      <c r="E12" s="1" t="s">
        <v>3889</v>
      </c>
      <c r="F12" s="1" t="s">
        <v>3884</v>
      </c>
      <c r="G12" s="1" t="s">
        <v>3822</v>
      </c>
      <c r="H12" s="1" t="s">
        <v>216</v>
      </c>
      <c r="I12" s="1">
        <v>2012</v>
      </c>
    </row>
    <row r="13" spans="1:9">
      <c r="A13" s="1" t="s">
        <v>2358</v>
      </c>
      <c r="B13" s="1" t="s">
        <v>3907</v>
      </c>
      <c r="C13" s="1">
        <v>13.565160000000001</v>
      </c>
      <c r="D13" s="1">
        <v>-84.519930000000002</v>
      </c>
      <c r="E13" s="1" t="s">
        <v>3889</v>
      </c>
      <c r="F13" s="1" t="s">
        <v>3884</v>
      </c>
      <c r="G13" s="1" t="s">
        <v>3822</v>
      </c>
      <c r="H13" s="1" t="s">
        <v>216</v>
      </c>
      <c r="I13" s="1">
        <v>2011</v>
      </c>
    </row>
    <row r="14" spans="1:9">
      <c r="A14" s="1" t="s">
        <v>759</v>
      </c>
      <c r="B14" s="1" t="s">
        <v>3907</v>
      </c>
      <c r="C14" s="1">
        <v>13.39559</v>
      </c>
      <c r="D14" s="1">
        <v>-84.562439999999995</v>
      </c>
      <c r="E14" s="1" t="s">
        <v>3889</v>
      </c>
      <c r="F14" s="1" t="s">
        <v>3883</v>
      </c>
      <c r="G14" s="1" t="s">
        <v>3823</v>
      </c>
      <c r="H14" s="1" t="s">
        <v>216</v>
      </c>
      <c r="I14" s="1">
        <v>2014</v>
      </c>
    </row>
    <row r="15" spans="1:9">
      <c r="A15" s="1" t="s">
        <v>2350</v>
      </c>
      <c r="B15" s="1" t="s">
        <v>3907</v>
      </c>
      <c r="C15" s="1">
        <v>13.480740000000001</v>
      </c>
      <c r="D15" s="1">
        <v>-85.581940000000003</v>
      </c>
      <c r="E15" s="1" t="s">
        <v>3888</v>
      </c>
      <c r="F15" s="1" t="s">
        <v>3896</v>
      </c>
      <c r="G15" s="1" t="s">
        <v>3890</v>
      </c>
      <c r="H15" s="1" t="s">
        <v>3822</v>
      </c>
      <c r="I15" s="1">
        <v>2013</v>
      </c>
    </row>
    <row r="16" spans="1:9">
      <c r="A16" s="1" t="s">
        <v>2346</v>
      </c>
      <c r="B16" s="1" t="s">
        <v>3907</v>
      </c>
      <c r="C16" s="1">
        <v>13.480589999999999</v>
      </c>
      <c r="D16" s="1">
        <v>-84.816670000000002</v>
      </c>
      <c r="E16" s="1" t="s">
        <v>3889</v>
      </c>
      <c r="F16" s="1" t="s">
        <v>3894</v>
      </c>
      <c r="G16" s="1" t="s">
        <v>3823</v>
      </c>
      <c r="H16" s="1" t="s">
        <v>3890</v>
      </c>
      <c r="I16" s="1">
        <v>2011</v>
      </c>
    </row>
    <row r="17" spans="1:9">
      <c r="A17" s="1" t="s">
        <v>3313</v>
      </c>
      <c r="B17" s="1" t="s">
        <v>3907</v>
      </c>
      <c r="C17" s="1">
        <v>13.650539999999999</v>
      </c>
      <c r="D17" s="1">
        <v>-85.709440000000001</v>
      </c>
      <c r="E17" s="1" t="s">
        <v>3888</v>
      </c>
      <c r="F17" s="1" t="s">
        <v>3846</v>
      </c>
      <c r="G17" s="1" t="s">
        <v>216</v>
      </c>
      <c r="H17" s="1" t="s">
        <v>690</v>
      </c>
      <c r="I17" s="1">
        <v>2011</v>
      </c>
    </row>
    <row r="18" spans="1:9">
      <c r="A18" s="1" t="s">
        <v>805</v>
      </c>
      <c r="B18" s="1" t="s">
        <v>3907</v>
      </c>
      <c r="C18" s="1">
        <v>13.65096</v>
      </c>
      <c r="D18" s="1">
        <v>-85.624420000000001</v>
      </c>
      <c r="E18" s="1" t="s">
        <v>3889</v>
      </c>
      <c r="F18" s="1" t="s">
        <v>3883</v>
      </c>
      <c r="G18" s="1" t="s">
        <v>3823</v>
      </c>
      <c r="H18" s="1" t="s">
        <v>216</v>
      </c>
      <c r="I18" s="1">
        <v>2012</v>
      </c>
    </row>
    <row r="19" spans="1:9">
      <c r="A19" s="1" t="s">
        <v>794</v>
      </c>
      <c r="B19" s="1" t="s">
        <v>3907</v>
      </c>
      <c r="C19" s="1">
        <v>13.480549999999999</v>
      </c>
      <c r="D19" s="1">
        <v>-84.646609999999995</v>
      </c>
      <c r="E19" s="1" t="s">
        <v>3889</v>
      </c>
      <c r="F19" s="1" t="s">
        <v>3884</v>
      </c>
      <c r="G19" s="1" t="s">
        <v>3822</v>
      </c>
      <c r="H19" s="1" t="s">
        <v>216</v>
      </c>
      <c r="I19" s="1">
        <v>2010</v>
      </c>
    </row>
    <row r="20" spans="1:9">
      <c r="A20" s="1" t="s">
        <v>2345</v>
      </c>
      <c r="B20" s="1" t="s">
        <v>3907</v>
      </c>
      <c r="C20" s="1">
        <v>13.65048</v>
      </c>
      <c r="D20" s="1">
        <v>-85.539379999999994</v>
      </c>
      <c r="E20" s="1" t="s">
        <v>3889</v>
      </c>
      <c r="F20" s="1" t="s">
        <v>3894</v>
      </c>
      <c r="G20" s="1" t="s">
        <v>3823</v>
      </c>
      <c r="H20" s="1" t="s">
        <v>3890</v>
      </c>
      <c r="I20" s="1">
        <v>2013</v>
      </c>
    </row>
    <row r="21" spans="1:9">
      <c r="A21" s="1" t="s">
        <v>3315</v>
      </c>
      <c r="B21" s="1" t="s">
        <v>3907</v>
      </c>
      <c r="C21" s="1">
        <v>13.65096</v>
      </c>
      <c r="D21" s="1">
        <v>-85.454359999999994</v>
      </c>
      <c r="E21" s="1" t="s">
        <v>3888</v>
      </c>
      <c r="F21" s="1" t="s">
        <v>3896</v>
      </c>
      <c r="G21" s="1" t="s">
        <v>3890</v>
      </c>
      <c r="H21" s="1" t="s">
        <v>3822</v>
      </c>
      <c r="I21" s="1">
        <v>2011</v>
      </c>
    </row>
    <row r="22" spans="1:9">
      <c r="A22" s="1" t="s">
        <v>807</v>
      </c>
      <c r="B22" s="1" t="s">
        <v>3907</v>
      </c>
      <c r="C22" s="1">
        <v>13.650410000000001</v>
      </c>
      <c r="D22" s="1">
        <v>-85.369320000000002</v>
      </c>
      <c r="E22" s="1" t="s">
        <v>3889</v>
      </c>
      <c r="F22" s="1" t="s">
        <v>3883</v>
      </c>
      <c r="G22" s="1" t="s">
        <v>3823</v>
      </c>
      <c r="H22" s="1" t="s">
        <v>216</v>
      </c>
      <c r="I22" s="1">
        <v>2013</v>
      </c>
    </row>
    <row r="23" spans="1:9">
      <c r="A23" s="1" t="s">
        <v>2342</v>
      </c>
      <c r="B23" s="1" t="s">
        <v>3907</v>
      </c>
      <c r="C23" s="1">
        <v>13.65095</v>
      </c>
      <c r="D23" s="1">
        <v>-85.284289999999999</v>
      </c>
      <c r="E23" s="1" t="s">
        <v>3889</v>
      </c>
      <c r="F23" s="1" t="s">
        <v>3895</v>
      </c>
      <c r="G23" s="1" t="s">
        <v>3822</v>
      </c>
      <c r="H23" s="1" t="s">
        <v>3890</v>
      </c>
      <c r="I23" s="1">
        <v>2010</v>
      </c>
    </row>
    <row r="24" spans="1:9">
      <c r="A24" s="1" t="s">
        <v>2341</v>
      </c>
      <c r="B24" s="1" t="s">
        <v>3907</v>
      </c>
      <c r="C24" s="1">
        <v>13.48047</v>
      </c>
      <c r="D24" s="1">
        <v>-84.306489999999997</v>
      </c>
      <c r="E24" s="1" t="s">
        <v>3889</v>
      </c>
      <c r="F24" s="1" t="s">
        <v>3895</v>
      </c>
      <c r="G24" s="1" t="s">
        <v>3822</v>
      </c>
      <c r="H24" s="1" t="s">
        <v>3890</v>
      </c>
      <c r="I24" s="1">
        <v>2010</v>
      </c>
    </row>
    <row r="25" spans="1:9">
      <c r="A25" s="1" t="s">
        <v>799</v>
      </c>
      <c r="B25" s="1" t="s">
        <v>3907</v>
      </c>
      <c r="C25" s="1">
        <v>13.56564</v>
      </c>
      <c r="D25" s="1">
        <v>-84.902410000000003</v>
      </c>
      <c r="E25" s="1" t="s">
        <v>3889</v>
      </c>
      <c r="F25" s="1" t="s">
        <v>3883</v>
      </c>
      <c r="G25" s="1" t="s">
        <v>3823</v>
      </c>
      <c r="H25" s="1" t="s">
        <v>216</v>
      </c>
      <c r="I25" s="1">
        <v>2013</v>
      </c>
    </row>
    <row r="26" spans="1:9">
      <c r="A26" s="1" t="s">
        <v>2776</v>
      </c>
      <c r="B26" s="1" t="s">
        <v>3907</v>
      </c>
      <c r="C26" s="1">
        <v>13.565580000000001</v>
      </c>
      <c r="D26" s="1">
        <v>-84.477410000000006</v>
      </c>
      <c r="E26" s="1" t="s">
        <v>3889</v>
      </c>
      <c r="F26" s="1" t="s">
        <v>3884</v>
      </c>
      <c r="G26" s="1" t="s">
        <v>3822</v>
      </c>
      <c r="H26" s="1" t="s">
        <v>216</v>
      </c>
      <c r="I26" s="1">
        <v>2010</v>
      </c>
    </row>
    <row r="27" spans="1:9">
      <c r="A27" s="1" t="s">
        <v>2777</v>
      </c>
      <c r="B27" s="1" t="s">
        <v>3907</v>
      </c>
      <c r="C27" s="1">
        <v>13.565519999999999</v>
      </c>
      <c r="D27" s="1">
        <v>-84.22242</v>
      </c>
      <c r="E27" s="1" t="s">
        <v>3889</v>
      </c>
      <c r="F27" s="1" t="s">
        <v>3895</v>
      </c>
      <c r="G27" s="1" t="s">
        <v>3822</v>
      </c>
      <c r="H27" s="1" t="s">
        <v>3890</v>
      </c>
      <c r="I27" s="1">
        <v>2014</v>
      </c>
    </row>
    <row r="28" spans="1:9">
      <c r="A28" s="1" t="s">
        <v>813</v>
      </c>
      <c r="B28" s="1" t="s">
        <v>3907</v>
      </c>
      <c r="C28" s="1">
        <v>13.73598</v>
      </c>
      <c r="D28" s="1">
        <v>-85.794920000000005</v>
      </c>
      <c r="E28" s="1" t="s">
        <v>3889</v>
      </c>
      <c r="F28" s="1" t="s">
        <v>3884</v>
      </c>
      <c r="G28" s="1" t="s">
        <v>3822</v>
      </c>
      <c r="H28" s="1" t="s">
        <v>216</v>
      </c>
      <c r="I28" s="1">
        <v>2013</v>
      </c>
    </row>
    <row r="29" spans="1:9">
      <c r="A29" s="1" t="s">
        <v>2315</v>
      </c>
      <c r="B29" s="1" t="s">
        <v>3907</v>
      </c>
      <c r="C29" s="1">
        <v>13.73598</v>
      </c>
      <c r="D29" s="1">
        <v>-85.284899999999993</v>
      </c>
      <c r="E29" s="1" t="s">
        <v>3889</v>
      </c>
      <c r="F29" s="1" t="s">
        <v>3895</v>
      </c>
      <c r="G29" s="1" t="s">
        <v>3822</v>
      </c>
      <c r="H29" s="1" t="s">
        <v>3890</v>
      </c>
      <c r="I29" s="1">
        <v>2010</v>
      </c>
    </row>
    <row r="30" spans="1:9">
      <c r="A30" s="1" t="s">
        <v>2314</v>
      </c>
      <c r="B30" s="1" t="s">
        <v>3907</v>
      </c>
      <c r="C30" s="1">
        <v>13.65076</v>
      </c>
      <c r="D30" s="1">
        <v>-85.666929999999994</v>
      </c>
      <c r="E30" s="1" t="s">
        <v>3889</v>
      </c>
      <c r="F30" s="1" t="s">
        <v>3895</v>
      </c>
      <c r="G30" s="1" t="s">
        <v>3822</v>
      </c>
      <c r="H30" s="1" t="s">
        <v>3890</v>
      </c>
      <c r="I30" s="1">
        <v>2013</v>
      </c>
    </row>
    <row r="31" spans="1:9">
      <c r="A31" s="1" t="s">
        <v>806</v>
      </c>
      <c r="B31" s="1" t="s">
        <v>3907</v>
      </c>
      <c r="C31" s="1">
        <v>13.65072</v>
      </c>
      <c r="D31" s="1">
        <v>-85.496870000000001</v>
      </c>
      <c r="E31" s="1" t="s">
        <v>3889</v>
      </c>
      <c r="F31" s="1" t="s">
        <v>3883</v>
      </c>
      <c r="G31" s="1" t="s">
        <v>3823</v>
      </c>
      <c r="H31" s="1" t="s">
        <v>216</v>
      </c>
      <c r="I31" s="1">
        <v>2012</v>
      </c>
    </row>
    <row r="32" spans="1:9">
      <c r="A32" s="1" t="s">
        <v>815</v>
      </c>
      <c r="B32" s="1" t="s">
        <v>3907</v>
      </c>
      <c r="C32" s="1">
        <v>13.73598</v>
      </c>
      <c r="D32" s="1">
        <v>-84.604889999999997</v>
      </c>
      <c r="E32" s="1" t="s">
        <v>3889</v>
      </c>
      <c r="F32" s="1" t="s">
        <v>3884</v>
      </c>
      <c r="G32" s="1" t="s">
        <v>3822</v>
      </c>
      <c r="H32" s="1" t="s">
        <v>216</v>
      </c>
      <c r="I32" s="1">
        <v>2011</v>
      </c>
    </row>
    <row r="33" spans="1:9">
      <c r="A33" s="1" t="s">
        <v>2305</v>
      </c>
      <c r="B33" s="1" t="s">
        <v>3907</v>
      </c>
      <c r="C33" s="1">
        <v>13.65058</v>
      </c>
      <c r="D33" s="1">
        <v>-84.901660000000007</v>
      </c>
      <c r="E33" s="1" t="s">
        <v>3888</v>
      </c>
      <c r="F33" s="1" t="s">
        <v>3896</v>
      </c>
      <c r="G33" s="1" t="s">
        <v>3890</v>
      </c>
      <c r="H33" s="1" t="s">
        <v>3822</v>
      </c>
      <c r="I33" s="1">
        <v>2011</v>
      </c>
    </row>
    <row r="34" spans="1:9">
      <c r="A34" s="1" t="s">
        <v>812</v>
      </c>
      <c r="B34" s="1" t="s">
        <v>3907</v>
      </c>
      <c r="C34" s="1">
        <v>13.735799999999999</v>
      </c>
      <c r="D34" s="1">
        <v>-85.837379999999996</v>
      </c>
      <c r="E34" s="1" t="s">
        <v>3889</v>
      </c>
      <c r="F34" s="1" t="s">
        <v>3883</v>
      </c>
      <c r="G34" s="1" t="s">
        <v>3823</v>
      </c>
      <c r="H34" s="1" t="s">
        <v>216</v>
      </c>
      <c r="I34" s="1">
        <v>2014</v>
      </c>
    </row>
    <row r="35" spans="1:9">
      <c r="A35" s="1" t="s">
        <v>822</v>
      </c>
      <c r="B35" s="1" t="s">
        <v>3907</v>
      </c>
      <c r="C35" s="1">
        <v>13.82053</v>
      </c>
      <c r="D35" s="1">
        <v>-85.709370000000007</v>
      </c>
      <c r="E35" s="1" t="s">
        <v>3889</v>
      </c>
      <c r="F35" s="1" t="s">
        <v>3883</v>
      </c>
      <c r="G35" s="1" t="s">
        <v>3823</v>
      </c>
      <c r="H35" s="1" t="s">
        <v>216</v>
      </c>
      <c r="I35" s="1">
        <v>2009</v>
      </c>
    </row>
    <row r="36" spans="1:9">
      <c r="A36" s="1" t="s">
        <v>2292</v>
      </c>
      <c r="B36" s="1" t="s">
        <v>3907</v>
      </c>
      <c r="C36" s="1">
        <v>13.82095</v>
      </c>
      <c r="D36" s="1">
        <v>-85.624409999999997</v>
      </c>
      <c r="E36" s="1" t="s">
        <v>3889</v>
      </c>
      <c r="F36" s="1" t="s">
        <v>3895</v>
      </c>
      <c r="G36" s="1" t="s">
        <v>3822</v>
      </c>
      <c r="H36" s="1" t="s">
        <v>3890</v>
      </c>
      <c r="I36" s="1">
        <v>2009</v>
      </c>
    </row>
    <row r="37" spans="1:9">
      <c r="A37" s="1" t="s">
        <v>2291</v>
      </c>
      <c r="B37" s="1" t="s">
        <v>3907</v>
      </c>
      <c r="C37" s="1">
        <v>13.73574</v>
      </c>
      <c r="D37" s="1">
        <v>-85.497370000000004</v>
      </c>
      <c r="E37" s="1" t="s">
        <v>3889</v>
      </c>
      <c r="F37" s="1" t="s">
        <v>3894</v>
      </c>
      <c r="G37" s="1" t="s">
        <v>3823</v>
      </c>
      <c r="H37" s="1" t="s">
        <v>3890</v>
      </c>
      <c r="I37" s="1">
        <v>2009</v>
      </c>
    </row>
    <row r="38" spans="1:9">
      <c r="A38" s="1" t="s">
        <v>814</v>
      </c>
      <c r="B38" s="1" t="s">
        <v>3907</v>
      </c>
      <c r="C38" s="1">
        <v>13.735620000000001</v>
      </c>
      <c r="D38" s="1">
        <v>-84.81738</v>
      </c>
      <c r="E38" s="1" t="s">
        <v>3889</v>
      </c>
      <c r="F38" s="1" t="s">
        <v>3883</v>
      </c>
      <c r="G38" s="1" t="s">
        <v>3823</v>
      </c>
      <c r="H38" s="1" t="s">
        <v>216</v>
      </c>
      <c r="I38" s="1">
        <v>2013</v>
      </c>
    </row>
    <row r="39" spans="1:9">
      <c r="A39" s="1" t="s">
        <v>2794</v>
      </c>
      <c r="B39" s="1" t="s">
        <v>3907</v>
      </c>
      <c r="C39" s="1">
        <v>13.81992</v>
      </c>
      <c r="D39" s="1">
        <v>-84.178870000000003</v>
      </c>
      <c r="E39" s="1" t="s">
        <v>3889</v>
      </c>
      <c r="F39" s="1" t="s">
        <v>3895</v>
      </c>
      <c r="G39" s="1" t="s">
        <v>3822</v>
      </c>
      <c r="H39" s="1" t="s">
        <v>3890</v>
      </c>
      <c r="I39" s="1">
        <v>2010</v>
      </c>
    </row>
    <row r="40" spans="1:9">
      <c r="A40" s="1" t="s">
        <v>821</v>
      </c>
      <c r="B40" s="1" t="s">
        <v>3907</v>
      </c>
      <c r="C40" s="1">
        <v>13.82075</v>
      </c>
      <c r="D40" s="1">
        <v>-85.751930000000002</v>
      </c>
      <c r="E40" s="1" t="s">
        <v>3889</v>
      </c>
      <c r="F40" s="1" t="s">
        <v>3883</v>
      </c>
      <c r="G40" s="1" t="s">
        <v>3823</v>
      </c>
      <c r="H40" s="1" t="s">
        <v>216</v>
      </c>
      <c r="I40" s="1">
        <v>2009</v>
      </c>
    </row>
    <row r="41" spans="1:9">
      <c r="A41" s="1" t="s">
        <v>3364</v>
      </c>
      <c r="B41" s="1" t="s">
        <v>3907</v>
      </c>
      <c r="C41" s="1">
        <v>13.82071</v>
      </c>
      <c r="D41" s="1">
        <v>-85.581860000000006</v>
      </c>
      <c r="E41" s="1" t="s">
        <v>3888</v>
      </c>
      <c r="F41" s="1" t="s">
        <v>3844</v>
      </c>
      <c r="G41" s="1" t="s">
        <v>216</v>
      </c>
      <c r="H41" s="1" t="s">
        <v>3822</v>
      </c>
      <c r="I41" s="1">
        <v>2010</v>
      </c>
    </row>
    <row r="42" spans="1:9">
      <c r="A42" s="1" t="s">
        <v>2802</v>
      </c>
      <c r="B42" s="1" t="s">
        <v>3907</v>
      </c>
      <c r="C42" s="1">
        <v>13.82044</v>
      </c>
      <c r="D42" s="1">
        <v>-84.391440000000003</v>
      </c>
      <c r="E42" s="1" t="s">
        <v>3888</v>
      </c>
      <c r="F42" s="1" t="s">
        <v>3844</v>
      </c>
      <c r="G42" s="1" t="s">
        <v>216</v>
      </c>
      <c r="H42" s="1" t="s">
        <v>3822</v>
      </c>
      <c r="I42" s="1">
        <v>2013</v>
      </c>
    </row>
    <row r="43" spans="1:9">
      <c r="A43" s="1" t="s">
        <v>3377</v>
      </c>
      <c r="B43" s="1" t="s">
        <v>3907</v>
      </c>
      <c r="C43" s="1">
        <v>13.90597</v>
      </c>
      <c r="D43" s="1">
        <v>-84.604889999999997</v>
      </c>
      <c r="E43" s="1" t="s">
        <v>3889</v>
      </c>
      <c r="F43" s="1" t="s">
        <v>3883</v>
      </c>
      <c r="G43" s="1" t="s">
        <v>3823</v>
      </c>
      <c r="H43" s="1" t="s">
        <v>216</v>
      </c>
      <c r="I43" s="1">
        <v>2010</v>
      </c>
    </row>
    <row r="44" spans="1:9">
      <c r="A44" s="1" t="s">
        <v>2805</v>
      </c>
      <c r="B44" s="1" t="s">
        <v>3907</v>
      </c>
      <c r="C44" s="1">
        <v>13.905060000000001</v>
      </c>
      <c r="D44" s="1">
        <v>-84.349819999999994</v>
      </c>
      <c r="E44" s="1" t="s">
        <v>3888</v>
      </c>
      <c r="F44" s="1" t="s">
        <v>3844</v>
      </c>
      <c r="G44" s="1" t="s">
        <v>216</v>
      </c>
      <c r="H44" s="1" t="s">
        <v>3822</v>
      </c>
      <c r="I44" s="1">
        <v>2011</v>
      </c>
    </row>
    <row r="45" spans="1:9">
      <c r="A45" s="1" t="s">
        <v>3380</v>
      </c>
      <c r="B45" s="1" t="s">
        <v>3907</v>
      </c>
      <c r="C45" s="1">
        <v>13.90573</v>
      </c>
      <c r="D45" s="1">
        <v>-85.582350000000005</v>
      </c>
      <c r="E45" s="1" t="s">
        <v>3889</v>
      </c>
      <c r="F45" s="1" t="s">
        <v>3883</v>
      </c>
      <c r="G45" s="1" t="s">
        <v>3823</v>
      </c>
      <c r="H45" s="1" t="s">
        <v>216</v>
      </c>
      <c r="I45" s="1">
        <v>2011</v>
      </c>
    </row>
    <row r="46" spans="1:9">
      <c r="A46" s="1" t="s">
        <v>3381</v>
      </c>
      <c r="B46" s="1" t="s">
        <v>3907</v>
      </c>
      <c r="C46" s="1">
        <v>13.9057</v>
      </c>
      <c r="D46" s="1">
        <v>-85.327340000000007</v>
      </c>
      <c r="E46" s="1" t="s">
        <v>3888</v>
      </c>
      <c r="F46" s="1" t="s">
        <v>3896</v>
      </c>
      <c r="G46" s="1" t="s">
        <v>3890</v>
      </c>
      <c r="H46" s="1" t="s">
        <v>3823</v>
      </c>
      <c r="I46" s="1">
        <v>2011</v>
      </c>
    </row>
    <row r="47" spans="1:9">
      <c r="A47" s="1" t="s">
        <v>3390</v>
      </c>
      <c r="B47" s="1" t="s">
        <v>3907</v>
      </c>
      <c r="C47" s="1">
        <v>13.990309999999999</v>
      </c>
      <c r="D47" s="1">
        <v>-85.199129999999997</v>
      </c>
      <c r="E47" s="1" t="s">
        <v>3889</v>
      </c>
      <c r="F47" s="1" t="s">
        <v>3894</v>
      </c>
      <c r="G47" s="1" t="s">
        <v>3823</v>
      </c>
      <c r="H47" s="1" t="s">
        <v>3890</v>
      </c>
      <c r="I47" s="1">
        <v>2008</v>
      </c>
    </row>
    <row r="48" spans="1:9">
      <c r="A48" s="1" t="s">
        <v>2245</v>
      </c>
      <c r="B48" s="1" t="s">
        <v>3907</v>
      </c>
      <c r="C48" s="1">
        <v>13.90549</v>
      </c>
      <c r="D48" s="1">
        <v>-84.222350000000006</v>
      </c>
      <c r="E48" s="1" t="s">
        <v>3889</v>
      </c>
      <c r="F48" s="1" t="s">
        <v>3894</v>
      </c>
      <c r="G48" s="1" t="s">
        <v>3823</v>
      </c>
      <c r="H48" s="1" t="s">
        <v>3890</v>
      </c>
      <c r="I48" s="1">
        <v>2009</v>
      </c>
    </row>
    <row r="49" spans="1:9">
      <c r="A49" s="1" t="s">
        <v>3401</v>
      </c>
      <c r="B49" s="1" t="s">
        <v>3907</v>
      </c>
      <c r="C49" s="1">
        <v>13.99047</v>
      </c>
      <c r="D49" s="1">
        <v>-84.561459999999997</v>
      </c>
      <c r="E49" s="1" t="s">
        <v>3889</v>
      </c>
      <c r="F49" s="1" t="s">
        <v>3895</v>
      </c>
      <c r="G49" s="1" t="s">
        <v>3822</v>
      </c>
      <c r="H49" s="1" t="s">
        <v>3890</v>
      </c>
      <c r="I49" s="1">
        <v>2008</v>
      </c>
    </row>
    <row r="50" spans="1:9">
      <c r="A50" s="1" t="s">
        <v>2820</v>
      </c>
      <c r="B50" s="1" t="s">
        <v>3907</v>
      </c>
      <c r="C50" s="1">
        <v>13.99042</v>
      </c>
      <c r="D50" s="1">
        <v>-84.306370000000001</v>
      </c>
      <c r="E50" s="1" t="s">
        <v>3888</v>
      </c>
      <c r="F50" s="1" t="s">
        <v>3844</v>
      </c>
      <c r="G50" s="1" t="s">
        <v>216</v>
      </c>
      <c r="H50" s="1" t="s">
        <v>3822</v>
      </c>
      <c r="I50" s="1">
        <v>2011</v>
      </c>
    </row>
    <row r="51" spans="1:9">
      <c r="A51" s="1" t="s">
        <v>2225</v>
      </c>
      <c r="B51" s="1" t="s">
        <v>3907</v>
      </c>
      <c r="C51" s="1">
        <v>13.99038</v>
      </c>
      <c r="D51" s="1">
        <v>-84.136309999999995</v>
      </c>
      <c r="E51" s="1" t="s">
        <v>3889</v>
      </c>
      <c r="F51" s="1" t="s">
        <v>3884</v>
      </c>
      <c r="G51" s="1" t="s">
        <v>3822</v>
      </c>
      <c r="H51" s="1" t="s">
        <v>686</v>
      </c>
      <c r="I51" s="1">
        <v>2008</v>
      </c>
    </row>
    <row r="52" spans="1:9">
      <c r="A52" s="1" t="s">
        <v>156</v>
      </c>
      <c r="B52" s="1" t="s">
        <v>3907</v>
      </c>
      <c r="C52" s="1">
        <v>14.07596</v>
      </c>
      <c r="D52" s="1">
        <v>-84.604889999999997</v>
      </c>
      <c r="E52" s="1" t="s">
        <v>3889</v>
      </c>
      <c r="F52" s="1" t="s">
        <v>3894</v>
      </c>
      <c r="G52" s="1" t="s">
        <v>3823</v>
      </c>
      <c r="H52" s="1" t="s">
        <v>3890</v>
      </c>
      <c r="I52" s="1">
        <v>2009</v>
      </c>
    </row>
    <row r="53" spans="1:9">
      <c r="A53" s="1" t="s">
        <v>157</v>
      </c>
      <c r="B53" s="1" t="s">
        <v>3907</v>
      </c>
      <c r="C53" s="1">
        <v>14.07504</v>
      </c>
      <c r="D53" s="1">
        <v>-84.349760000000003</v>
      </c>
      <c r="E53" s="1" t="s">
        <v>3889</v>
      </c>
      <c r="F53" s="1" t="s">
        <v>3894</v>
      </c>
      <c r="G53" s="1" t="s">
        <v>3823</v>
      </c>
      <c r="H53" s="1" t="s">
        <v>3890</v>
      </c>
      <c r="I53" s="1">
        <v>2010</v>
      </c>
    </row>
    <row r="54" spans="1:9">
      <c r="A54" s="1" t="s">
        <v>158</v>
      </c>
      <c r="B54" s="1" t="s">
        <v>3907</v>
      </c>
      <c r="C54" s="1">
        <v>14.07596</v>
      </c>
      <c r="D54" s="1">
        <v>-84.094880000000003</v>
      </c>
      <c r="E54" s="1" t="s">
        <v>3889</v>
      </c>
      <c r="F54" s="1" t="s">
        <v>3895</v>
      </c>
      <c r="G54" s="1" t="s">
        <v>3822</v>
      </c>
      <c r="H54" s="1" t="s">
        <v>3890</v>
      </c>
      <c r="I54" s="1">
        <v>2012</v>
      </c>
    </row>
    <row r="55" spans="1:9">
      <c r="A55" s="1" t="s">
        <v>159</v>
      </c>
      <c r="B55" s="1" t="s">
        <v>3907</v>
      </c>
      <c r="C55" s="1">
        <v>14.074859999999999</v>
      </c>
      <c r="D55" s="1">
        <v>-83.839780000000005</v>
      </c>
      <c r="E55" s="1" t="s">
        <v>3889</v>
      </c>
      <c r="F55" s="1" t="s">
        <v>3894</v>
      </c>
      <c r="G55" s="1" t="s">
        <v>3823</v>
      </c>
      <c r="H55" s="1" t="s">
        <v>3890</v>
      </c>
      <c r="I55" s="1">
        <v>2009</v>
      </c>
    </row>
    <row r="56" spans="1:9">
      <c r="A56" s="1" t="s">
        <v>2827</v>
      </c>
      <c r="B56" s="1" t="s">
        <v>3907</v>
      </c>
      <c r="C56" s="1">
        <v>14.0748</v>
      </c>
      <c r="D56" s="1">
        <v>-83.669790000000006</v>
      </c>
      <c r="E56" s="1" t="s">
        <v>3888</v>
      </c>
      <c r="F56" s="1" t="s">
        <v>3844</v>
      </c>
      <c r="G56" s="1" t="s">
        <v>686</v>
      </c>
      <c r="H56" s="1" t="s">
        <v>3822</v>
      </c>
      <c r="I56" s="1">
        <v>2009</v>
      </c>
    </row>
    <row r="57" spans="1:9">
      <c r="A57" s="1" t="s">
        <v>155</v>
      </c>
      <c r="B57" s="1" t="s">
        <v>3907</v>
      </c>
      <c r="C57" s="1">
        <v>14.075570000000001</v>
      </c>
      <c r="D57" s="1">
        <v>-84.732320000000001</v>
      </c>
      <c r="E57" s="1" t="s">
        <v>3889</v>
      </c>
      <c r="F57" s="1" t="s">
        <v>3895</v>
      </c>
      <c r="G57" s="1" t="s">
        <v>3822</v>
      </c>
      <c r="H57" s="1" t="s">
        <v>3890</v>
      </c>
      <c r="I57" s="1">
        <v>2012</v>
      </c>
    </row>
    <row r="58" spans="1:9">
      <c r="A58" s="1" t="s">
        <v>3410</v>
      </c>
      <c r="B58" s="1" t="s">
        <v>3907</v>
      </c>
      <c r="C58" s="1">
        <v>14.07554</v>
      </c>
      <c r="D58" s="1">
        <v>-84.56232</v>
      </c>
      <c r="E58" s="1" t="s">
        <v>3889</v>
      </c>
      <c r="F58" s="1" t="s">
        <v>3894</v>
      </c>
      <c r="G58" s="1" t="s">
        <v>3823</v>
      </c>
      <c r="H58" s="1" t="s">
        <v>3890</v>
      </c>
      <c r="I58" s="1">
        <v>2009</v>
      </c>
    </row>
    <row r="59" spans="1:9">
      <c r="A59" s="1" t="s">
        <v>170</v>
      </c>
      <c r="B59" s="1" t="s">
        <v>3907</v>
      </c>
      <c r="C59" s="1">
        <v>14.16029</v>
      </c>
      <c r="D59" s="1">
        <v>-85.199060000000003</v>
      </c>
      <c r="E59" s="1" t="s">
        <v>3889</v>
      </c>
      <c r="F59" s="1" t="s">
        <v>3895</v>
      </c>
      <c r="G59" s="1" t="s">
        <v>3822</v>
      </c>
      <c r="H59" s="1" t="s">
        <v>3890</v>
      </c>
      <c r="I59" s="1">
        <v>2011</v>
      </c>
    </row>
    <row r="60" spans="1:9">
      <c r="A60" s="1" t="s">
        <v>173</v>
      </c>
      <c r="B60" s="1" t="s">
        <v>3907</v>
      </c>
      <c r="C60" s="1">
        <v>14.1609</v>
      </c>
      <c r="D60" s="1">
        <v>-84.944140000000004</v>
      </c>
      <c r="E60" s="1" t="s">
        <v>3889</v>
      </c>
      <c r="F60" s="1" t="s">
        <v>3895</v>
      </c>
      <c r="G60" s="1" t="s">
        <v>3822</v>
      </c>
      <c r="H60" s="1" t="s">
        <v>3890</v>
      </c>
      <c r="I60" s="1">
        <v>2010</v>
      </c>
    </row>
    <row r="61" spans="1:9">
      <c r="A61" s="1" t="s">
        <v>175</v>
      </c>
      <c r="B61" s="1" t="s">
        <v>3907</v>
      </c>
      <c r="C61" s="1">
        <v>14.160869999999999</v>
      </c>
      <c r="D61" s="1">
        <v>-84.433940000000007</v>
      </c>
      <c r="E61" s="1" t="s">
        <v>3889</v>
      </c>
      <c r="F61" s="1" t="s">
        <v>3895</v>
      </c>
      <c r="G61" s="1" t="s">
        <v>3822</v>
      </c>
      <c r="H61" s="1" t="s">
        <v>3890</v>
      </c>
      <c r="I61" s="1">
        <v>2013</v>
      </c>
    </row>
    <row r="62" spans="1:9">
      <c r="A62" s="1" t="s">
        <v>171</v>
      </c>
      <c r="B62" s="1" t="s">
        <v>3907</v>
      </c>
      <c r="C62" s="1">
        <v>14.16061</v>
      </c>
      <c r="D62" s="1">
        <v>-85.156630000000007</v>
      </c>
      <c r="E62" s="1" t="s">
        <v>3889</v>
      </c>
      <c r="F62" s="1" t="s">
        <v>3895</v>
      </c>
      <c r="G62" s="1" t="s">
        <v>3822</v>
      </c>
      <c r="H62" s="1" t="s">
        <v>3890</v>
      </c>
      <c r="I62" s="1">
        <v>2009</v>
      </c>
    </row>
    <row r="63" spans="1:9">
      <c r="A63" s="1" t="s">
        <v>172</v>
      </c>
      <c r="B63" s="1" t="s">
        <v>3907</v>
      </c>
      <c r="C63" s="1">
        <v>14.16053</v>
      </c>
      <c r="D63" s="1">
        <v>-84.901539999999997</v>
      </c>
      <c r="E63" s="1" t="s">
        <v>3889</v>
      </c>
      <c r="F63" s="1" t="s">
        <v>3895</v>
      </c>
      <c r="G63" s="1" t="s">
        <v>3822</v>
      </c>
      <c r="H63" s="1" t="s">
        <v>3890</v>
      </c>
      <c r="I63" s="1">
        <v>2011</v>
      </c>
    </row>
    <row r="64" spans="1:9">
      <c r="A64" s="1" t="s">
        <v>174</v>
      </c>
      <c r="B64" s="1" t="s">
        <v>3907</v>
      </c>
      <c r="C64" s="1">
        <v>14.160489999999999</v>
      </c>
      <c r="D64" s="1">
        <v>-84.646439999999998</v>
      </c>
      <c r="E64" s="1" t="s">
        <v>3889</v>
      </c>
      <c r="F64" s="1" t="s">
        <v>3895</v>
      </c>
      <c r="G64" s="1" t="s">
        <v>3822</v>
      </c>
      <c r="H64" s="1" t="s">
        <v>3890</v>
      </c>
      <c r="I64" s="1">
        <v>2013</v>
      </c>
    </row>
    <row r="65" spans="1:9">
      <c r="A65" s="1" t="s">
        <v>190</v>
      </c>
      <c r="B65" s="1" t="s">
        <v>3907</v>
      </c>
      <c r="C65" s="1">
        <v>14.245329999999999</v>
      </c>
      <c r="D65" s="1">
        <v>-85.199659999999994</v>
      </c>
      <c r="E65" s="1" t="s">
        <v>3889</v>
      </c>
      <c r="F65" s="1" t="s">
        <v>3895</v>
      </c>
      <c r="G65" s="1" t="s">
        <v>3822</v>
      </c>
      <c r="H65" s="1" t="s">
        <v>3890</v>
      </c>
      <c r="I65" s="1">
        <v>2010</v>
      </c>
    </row>
    <row r="66" spans="1:9">
      <c r="A66" s="1" t="s">
        <v>2186</v>
      </c>
      <c r="B66" s="1" t="s">
        <v>3907</v>
      </c>
      <c r="C66" s="1">
        <v>14.160410000000001</v>
      </c>
      <c r="D66" s="1">
        <v>-84.306319999999999</v>
      </c>
      <c r="E66" s="1" t="s">
        <v>3889</v>
      </c>
      <c r="F66" s="1" t="s">
        <v>3894</v>
      </c>
      <c r="G66" s="1" t="s">
        <v>3823</v>
      </c>
      <c r="H66" s="1" t="s">
        <v>3890</v>
      </c>
      <c r="I66" s="1">
        <v>2012</v>
      </c>
    </row>
    <row r="67" spans="1:9">
      <c r="A67" s="1" t="s">
        <v>191</v>
      </c>
      <c r="B67" s="1" t="s">
        <v>3907</v>
      </c>
      <c r="C67" s="1">
        <v>14.245950000000001</v>
      </c>
      <c r="D67" s="1">
        <v>-84.944900000000004</v>
      </c>
      <c r="E67" s="1" t="s">
        <v>3889</v>
      </c>
      <c r="F67" s="1" t="s">
        <v>3894</v>
      </c>
      <c r="G67" s="1" t="s">
        <v>3823</v>
      </c>
      <c r="H67" s="1" t="s">
        <v>3890</v>
      </c>
      <c r="I67" s="1">
        <v>2011</v>
      </c>
    </row>
    <row r="68" spans="1:9">
      <c r="A68" s="1" t="s">
        <v>193</v>
      </c>
      <c r="B68" s="1" t="s">
        <v>3907</v>
      </c>
      <c r="C68" s="1">
        <v>14.245139999999999</v>
      </c>
      <c r="D68" s="1">
        <v>-84.689679999999996</v>
      </c>
      <c r="E68" s="1" t="s">
        <v>3889</v>
      </c>
      <c r="F68" s="1" t="s">
        <v>3895</v>
      </c>
      <c r="G68" s="1" t="s">
        <v>3822</v>
      </c>
      <c r="H68" s="1" t="s">
        <v>3890</v>
      </c>
      <c r="I68" s="1">
        <v>2010</v>
      </c>
    </row>
    <row r="69" spans="1:9">
      <c r="A69" s="1" t="s">
        <v>195</v>
      </c>
      <c r="B69" s="1" t="s">
        <v>3907</v>
      </c>
      <c r="C69" s="1">
        <v>14.245950000000001</v>
      </c>
      <c r="D69" s="1">
        <v>-84.434889999999996</v>
      </c>
      <c r="E69" s="1" t="s">
        <v>3889</v>
      </c>
      <c r="F69" s="1" t="s">
        <v>3895</v>
      </c>
      <c r="G69" s="1" t="s">
        <v>3822</v>
      </c>
      <c r="H69" s="1" t="s">
        <v>3890</v>
      </c>
      <c r="I69" s="1">
        <v>2012</v>
      </c>
    </row>
    <row r="70" spans="1:9">
      <c r="A70" s="1" t="s">
        <v>176</v>
      </c>
      <c r="B70" s="1" t="s">
        <v>3907</v>
      </c>
      <c r="C70" s="1">
        <v>14.16023</v>
      </c>
      <c r="D70" s="1">
        <v>-83.626080000000002</v>
      </c>
      <c r="E70" s="1" t="s">
        <v>3889</v>
      </c>
      <c r="F70" s="1" t="s">
        <v>3894</v>
      </c>
      <c r="G70" s="1" t="s">
        <v>3823</v>
      </c>
      <c r="H70" s="1" t="s">
        <v>3890</v>
      </c>
      <c r="I70" s="1">
        <v>2012</v>
      </c>
    </row>
    <row r="71" spans="1:9">
      <c r="A71" s="1" t="s">
        <v>2454</v>
      </c>
      <c r="B71" s="1" t="s">
        <v>3907</v>
      </c>
      <c r="C71" s="1">
        <v>14.244960000000001</v>
      </c>
      <c r="D71" s="1">
        <v>-84.179699999999997</v>
      </c>
      <c r="E71" s="1" t="s">
        <v>3889</v>
      </c>
      <c r="F71" s="1" t="s">
        <v>3894</v>
      </c>
      <c r="G71" s="1" t="s">
        <v>3823</v>
      </c>
      <c r="H71" s="1" t="s">
        <v>3890</v>
      </c>
      <c r="I71" s="1">
        <v>2010</v>
      </c>
    </row>
    <row r="72" spans="1:9">
      <c r="A72" s="1" t="s">
        <v>3413</v>
      </c>
      <c r="B72" s="1" t="s">
        <v>3907</v>
      </c>
      <c r="C72" s="1">
        <v>14.24564</v>
      </c>
      <c r="D72" s="1">
        <v>-85.242279999999994</v>
      </c>
      <c r="E72" s="1" t="s">
        <v>3889</v>
      </c>
      <c r="F72" s="1" t="s">
        <v>3895</v>
      </c>
      <c r="G72" s="1" t="s">
        <v>3822</v>
      </c>
      <c r="H72" s="1" t="s">
        <v>3890</v>
      </c>
      <c r="I72" s="1">
        <v>2010</v>
      </c>
    </row>
    <row r="73" spans="1:9">
      <c r="A73" s="1" t="s">
        <v>197</v>
      </c>
      <c r="B73" s="1" t="s">
        <v>3907</v>
      </c>
      <c r="C73" s="1">
        <v>14.24484</v>
      </c>
      <c r="D73" s="1">
        <v>-83.83972</v>
      </c>
      <c r="E73" s="1" t="s">
        <v>3889</v>
      </c>
      <c r="F73" s="1" t="s">
        <v>3895</v>
      </c>
      <c r="G73" s="1" t="s">
        <v>3822</v>
      </c>
      <c r="H73" s="1" t="s">
        <v>3890</v>
      </c>
      <c r="I73" s="1">
        <v>2010</v>
      </c>
    </row>
    <row r="74" spans="1:9">
      <c r="A74" s="1" t="s">
        <v>192</v>
      </c>
      <c r="B74" s="1" t="s">
        <v>3907</v>
      </c>
      <c r="C74" s="1">
        <v>14.24558</v>
      </c>
      <c r="D74" s="1">
        <v>-84.902280000000005</v>
      </c>
      <c r="E74" s="1" t="s">
        <v>3889</v>
      </c>
      <c r="F74" s="1" t="s">
        <v>3894</v>
      </c>
      <c r="G74" s="1" t="s">
        <v>3823</v>
      </c>
      <c r="H74" s="1" t="s">
        <v>3890</v>
      </c>
      <c r="I74" s="1">
        <v>2007</v>
      </c>
    </row>
    <row r="75" spans="1:9">
      <c r="A75" s="1" t="s">
        <v>194</v>
      </c>
      <c r="B75" s="1" t="s">
        <v>3907</v>
      </c>
      <c r="C75" s="1">
        <v>14.24555</v>
      </c>
      <c r="D75" s="1">
        <v>-84.647279999999995</v>
      </c>
      <c r="E75" s="1" t="s">
        <v>3889</v>
      </c>
      <c r="F75" s="1" t="s">
        <v>3894</v>
      </c>
      <c r="G75" s="1" t="s">
        <v>3823</v>
      </c>
      <c r="H75" s="1" t="s">
        <v>3890</v>
      </c>
      <c r="I75" s="1">
        <v>2010</v>
      </c>
    </row>
    <row r="76" spans="1:9">
      <c r="A76" s="1" t="s">
        <v>196</v>
      </c>
      <c r="B76" s="1" t="s">
        <v>3907</v>
      </c>
      <c r="C76" s="1">
        <v>14.24549</v>
      </c>
      <c r="D76" s="1">
        <v>-84.392290000000003</v>
      </c>
      <c r="E76" s="1" t="s">
        <v>3889</v>
      </c>
      <c r="F76" s="1" t="s">
        <v>3895</v>
      </c>
      <c r="G76" s="1" t="s">
        <v>3822</v>
      </c>
      <c r="H76" s="1" t="s">
        <v>3890</v>
      </c>
      <c r="I76" s="1">
        <v>2008</v>
      </c>
    </row>
    <row r="77" spans="1:9">
      <c r="A77" s="1" t="s">
        <v>210</v>
      </c>
      <c r="B77" s="1" t="s">
        <v>3907</v>
      </c>
      <c r="C77" s="1">
        <v>14.33089</v>
      </c>
      <c r="D77" s="1">
        <v>-84.944130000000001</v>
      </c>
      <c r="E77" s="1" t="s">
        <v>3889</v>
      </c>
      <c r="F77" s="1" t="s">
        <v>3894</v>
      </c>
      <c r="G77" s="1" t="s">
        <v>3823</v>
      </c>
      <c r="H77" s="1" t="s">
        <v>3890</v>
      </c>
      <c r="I77" s="1">
        <v>2012</v>
      </c>
    </row>
    <row r="78" spans="1:9">
      <c r="A78" s="1" t="s">
        <v>2166</v>
      </c>
      <c r="B78" s="1" t="s">
        <v>3907</v>
      </c>
      <c r="C78" s="1">
        <v>14.245430000000001</v>
      </c>
      <c r="D78" s="1">
        <v>-83.967290000000006</v>
      </c>
      <c r="E78" s="1" t="s">
        <v>3889</v>
      </c>
      <c r="F78" s="1" t="s">
        <v>3894</v>
      </c>
      <c r="G78" s="1" t="s">
        <v>3823</v>
      </c>
      <c r="H78" s="1" t="s">
        <v>3890</v>
      </c>
      <c r="I78" s="1">
        <v>2009</v>
      </c>
    </row>
    <row r="79" spans="1:9">
      <c r="A79" s="1" t="s">
        <v>212</v>
      </c>
      <c r="B79" s="1" t="s">
        <v>3907</v>
      </c>
      <c r="C79" s="1">
        <v>14.330069999999999</v>
      </c>
      <c r="D79" s="1">
        <v>-84.688810000000004</v>
      </c>
      <c r="E79" s="1" t="s">
        <v>3889</v>
      </c>
      <c r="F79" s="1" t="s">
        <v>3895</v>
      </c>
      <c r="G79" s="1" t="s">
        <v>3822</v>
      </c>
      <c r="H79" s="1" t="s">
        <v>3890</v>
      </c>
      <c r="I79" s="1">
        <v>2007</v>
      </c>
    </row>
    <row r="80" spans="1:9">
      <c r="A80" s="1" t="s">
        <v>198</v>
      </c>
      <c r="B80" s="1" t="s">
        <v>3907</v>
      </c>
      <c r="C80" s="1">
        <v>14.2454</v>
      </c>
      <c r="D80" s="1">
        <v>-83.797300000000007</v>
      </c>
      <c r="E80" s="1" t="s">
        <v>3889</v>
      </c>
      <c r="F80" s="1" t="s">
        <v>3894</v>
      </c>
      <c r="G80" s="1" t="s">
        <v>3823</v>
      </c>
      <c r="H80" s="1" t="s">
        <v>3890</v>
      </c>
      <c r="I80" s="1">
        <v>2009</v>
      </c>
    </row>
    <row r="81" spans="1:9">
      <c r="A81" s="1" t="s">
        <v>214</v>
      </c>
      <c r="B81" s="1" t="s">
        <v>3907</v>
      </c>
      <c r="C81" s="1">
        <v>14.330859999999999</v>
      </c>
      <c r="D81" s="1">
        <v>-84.433920000000001</v>
      </c>
      <c r="E81" s="1" t="s">
        <v>3889</v>
      </c>
      <c r="F81" s="1" t="s">
        <v>3894</v>
      </c>
      <c r="G81" s="1" t="s">
        <v>3823</v>
      </c>
      <c r="H81" s="1" t="s">
        <v>3890</v>
      </c>
      <c r="I81" s="1">
        <v>2010</v>
      </c>
    </row>
    <row r="82" spans="1:9">
      <c r="A82" s="1" t="s">
        <v>211</v>
      </c>
      <c r="B82" s="1" t="s">
        <v>3907</v>
      </c>
      <c r="C82" s="1">
        <v>14.33052</v>
      </c>
      <c r="D82" s="1">
        <v>-84.901499999999999</v>
      </c>
      <c r="E82" s="1" t="s">
        <v>3889</v>
      </c>
      <c r="F82" s="1" t="s">
        <v>3894</v>
      </c>
      <c r="G82" s="1" t="s">
        <v>3823</v>
      </c>
      <c r="H82" s="1" t="s">
        <v>3890</v>
      </c>
      <c r="I82" s="1">
        <v>2007</v>
      </c>
    </row>
    <row r="83" spans="1:9">
      <c r="A83" s="1" t="s">
        <v>213</v>
      </c>
      <c r="B83" s="1" t="s">
        <v>3907</v>
      </c>
      <c r="C83" s="1">
        <v>14.33047</v>
      </c>
      <c r="D83" s="1">
        <v>-84.6464</v>
      </c>
      <c r="E83" s="1" t="s">
        <v>3889</v>
      </c>
      <c r="F83" s="1" t="s">
        <v>3895</v>
      </c>
      <c r="G83" s="1" t="s">
        <v>3822</v>
      </c>
      <c r="H83" s="1" t="s">
        <v>3890</v>
      </c>
      <c r="I83" s="1">
        <v>2011</v>
      </c>
    </row>
    <row r="84" spans="1:9">
      <c r="A84" s="1" t="s">
        <v>2153</v>
      </c>
      <c r="B84" s="1" t="s">
        <v>3907</v>
      </c>
      <c r="C84" s="1">
        <v>14.33039</v>
      </c>
      <c r="D84" s="1">
        <v>-84.306280000000001</v>
      </c>
      <c r="E84" s="1" t="s">
        <v>3889</v>
      </c>
      <c r="F84" s="1" t="s">
        <v>3895</v>
      </c>
      <c r="G84" s="1" t="s">
        <v>3822</v>
      </c>
      <c r="H84" s="1" t="s">
        <v>3890</v>
      </c>
      <c r="I84" s="1">
        <v>2008</v>
      </c>
    </row>
    <row r="85" spans="1:9">
      <c r="A85" s="1" t="s">
        <v>2147</v>
      </c>
      <c r="B85" s="1" t="s">
        <v>3907</v>
      </c>
      <c r="C85" s="1">
        <v>14.330260000000001</v>
      </c>
      <c r="D85" s="1">
        <v>-83.796090000000007</v>
      </c>
      <c r="E85" s="1" t="s">
        <v>3889</v>
      </c>
      <c r="F85" s="1" t="s">
        <v>3894</v>
      </c>
      <c r="G85" s="1" t="s">
        <v>3823</v>
      </c>
      <c r="H85" s="1" t="s">
        <v>3890</v>
      </c>
      <c r="I85" s="1">
        <v>2011</v>
      </c>
    </row>
    <row r="86" spans="1:9">
      <c r="A86" s="1" t="s">
        <v>2125</v>
      </c>
      <c r="B86" s="1" t="s">
        <v>3907</v>
      </c>
      <c r="C86" s="1">
        <v>14.415290000000001</v>
      </c>
      <c r="D86" s="1">
        <v>-83.372280000000003</v>
      </c>
      <c r="E86" s="1" t="s">
        <v>3888</v>
      </c>
      <c r="F86" s="1" t="s">
        <v>3844</v>
      </c>
      <c r="G86" s="1" t="s">
        <v>216</v>
      </c>
      <c r="H86" s="1" t="s">
        <v>3822</v>
      </c>
      <c r="I86" s="1">
        <v>2007</v>
      </c>
    </row>
    <row r="87" spans="1:9">
      <c r="A87" s="1" t="s">
        <v>825</v>
      </c>
      <c r="B87" s="1" t="s">
        <v>3907</v>
      </c>
      <c r="C87" s="1">
        <v>14.58511</v>
      </c>
      <c r="D87" s="1">
        <v>-84.689549999999997</v>
      </c>
      <c r="E87" s="1" t="s">
        <v>3889</v>
      </c>
      <c r="F87" s="1" t="s">
        <v>3883</v>
      </c>
      <c r="G87" s="1" t="s">
        <v>3823</v>
      </c>
      <c r="H87" s="1" t="s">
        <v>216</v>
      </c>
      <c r="I87" s="1">
        <v>2008</v>
      </c>
    </row>
    <row r="88" spans="1:9">
      <c r="A88" s="1" t="s">
        <v>2100</v>
      </c>
      <c r="B88" s="1" t="s">
        <v>3907</v>
      </c>
      <c r="C88" s="1">
        <v>14.584669999999999</v>
      </c>
      <c r="D88" s="1">
        <v>-83.499610000000004</v>
      </c>
      <c r="E88" s="1" t="s">
        <v>3888</v>
      </c>
      <c r="F88" s="1" t="s">
        <v>3845</v>
      </c>
      <c r="G88" s="1" t="s">
        <v>246</v>
      </c>
      <c r="H88" s="1" t="s">
        <v>3824</v>
      </c>
      <c r="I88" s="1">
        <v>2012</v>
      </c>
    </row>
    <row r="89" spans="1:9">
      <c r="A89" s="1" t="s">
        <v>2098</v>
      </c>
      <c r="B89" s="1" t="s">
        <v>3907</v>
      </c>
      <c r="C89" s="1">
        <v>14.5854</v>
      </c>
      <c r="D89" s="1">
        <v>-83.967230000000001</v>
      </c>
      <c r="E89" s="1" t="s">
        <v>3888</v>
      </c>
      <c r="F89" s="1" t="s">
        <v>3845</v>
      </c>
      <c r="G89" s="1" t="s">
        <v>246</v>
      </c>
      <c r="H89" s="1" t="s">
        <v>3824</v>
      </c>
      <c r="I89" s="1">
        <v>2012</v>
      </c>
    </row>
    <row r="90" spans="1:9">
      <c r="A90" s="1" t="s">
        <v>251</v>
      </c>
      <c r="B90" s="1" t="s">
        <v>3907</v>
      </c>
      <c r="C90" s="1">
        <v>14.66958</v>
      </c>
      <c r="D90" s="1">
        <v>-83.668319999999994</v>
      </c>
      <c r="E90" s="1" t="s">
        <v>3888</v>
      </c>
      <c r="F90" s="1" t="s">
        <v>3896</v>
      </c>
      <c r="G90" s="1" t="s">
        <v>3890</v>
      </c>
      <c r="H90" s="1" t="s">
        <v>3822</v>
      </c>
      <c r="I90" s="1">
        <v>2014</v>
      </c>
    </row>
    <row r="91" spans="1:9">
      <c r="A91" s="1" t="s">
        <v>252</v>
      </c>
      <c r="B91" s="1" t="s">
        <v>3907</v>
      </c>
      <c r="C91" s="1">
        <v>14.670769999999999</v>
      </c>
      <c r="D91" s="1">
        <v>-83.583560000000006</v>
      </c>
      <c r="E91" s="1" t="s">
        <v>3888</v>
      </c>
      <c r="F91" s="1" t="s">
        <v>3896</v>
      </c>
      <c r="G91" s="1" t="s">
        <v>3890</v>
      </c>
      <c r="H91" s="1" t="s">
        <v>3822</v>
      </c>
      <c r="I91" s="1">
        <v>2009</v>
      </c>
    </row>
    <row r="92" spans="1:9">
      <c r="A92" s="1" t="s">
        <v>253</v>
      </c>
      <c r="B92" s="1" t="s">
        <v>3907</v>
      </c>
      <c r="C92" s="1">
        <v>14.67014</v>
      </c>
      <c r="D92" s="1">
        <v>-83.540909999999997</v>
      </c>
      <c r="E92" s="1" t="s">
        <v>3888</v>
      </c>
      <c r="F92" s="1" t="s">
        <v>3896</v>
      </c>
      <c r="G92" s="1" t="s">
        <v>3890</v>
      </c>
      <c r="H92" s="1" t="s">
        <v>3822</v>
      </c>
      <c r="I92" s="1">
        <v>2013</v>
      </c>
    </row>
    <row r="93" spans="1:9">
      <c r="A93" s="1" t="s">
        <v>756</v>
      </c>
      <c r="B93" s="1" t="s">
        <v>3907</v>
      </c>
      <c r="C93" s="1">
        <v>13.26789</v>
      </c>
      <c r="D93" s="1">
        <v>-85.114639999999994</v>
      </c>
      <c r="E93" s="1" t="s">
        <v>3889</v>
      </c>
      <c r="F93" s="1" t="s">
        <v>3883</v>
      </c>
      <c r="G93" s="1" t="s">
        <v>3823</v>
      </c>
      <c r="H93" s="1" t="s">
        <v>216</v>
      </c>
      <c r="I93" s="1">
        <v>2010</v>
      </c>
    </row>
    <row r="94" spans="1:9">
      <c r="A94" s="1" t="s">
        <v>1921</v>
      </c>
      <c r="B94" s="1" t="s">
        <v>3907</v>
      </c>
      <c r="C94" s="1">
        <v>13.35289</v>
      </c>
      <c r="D94" s="1">
        <v>-85.199029999999993</v>
      </c>
      <c r="E94" s="1" t="s">
        <v>3889</v>
      </c>
      <c r="F94" s="1" t="s">
        <v>3895</v>
      </c>
      <c r="G94" s="1" t="s">
        <v>3822</v>
      </c>
      <c r="H94" s="1" t="s">
        <v>3890</v>
      </c>
      <c r="I94" s="1">
        <v>2010</v>
      </c>
    </row>
    <row r="95" spans="1:9">
      <c r="A95" s="1" t="s">
        <v>3441</v>
      </c>
      <c r="B95" s="1" t="s">
        <v>3907</v>
      </c>
      <c r="C95" s="1">
        <v>13.352880000000001</v>
      </c>
      <c r="D95" s="1">
        <v>-85.113979999999998</v>
      </c>
      <c r="E95" s="1" t="s">
        <v>3889</v>
      </c>
      <c r="F95" s="1" t="s">
        <v>3884</v>
      </c>
      <c r="G95" s="1" t="s">
        <v>3822</v>
      </c>
      <c r="H95" s="1" t="s">
        <v>686</v>
      </c>
      <c r="I95" s="1">
        <v>2010</v>
      </c>
    </row>
    <row r="96" spans="1:9">
      <c r="A96" s="1" t="s">
        <v>1912</v>
      </c>
      <c r="B96" s="1" t="s">
        <v>3907</v>
      </c>
      <c r="C96" s="1">
        <v>13.437889999999999</v>
      </c>
      <c r="D96" s="1">
        <v>-85.199619999999996</v>
      </c>
      <c r="E96" s="1" t="s">
        <v>3889</v>
      </c>
      <c r="F96" s="1" t="s">
        <v>3895</v>
      </c>
      <c r="G96" s="1" t="s">
        <v>3822</v>
      </c>
      <c r="H96" s="1" t="s">
        <v>3890</v>
      </c>
      <c r="I96" s="1">
        <v>2010</v>
      </c>
    </row>
    <row r="97" spans="1:9">
      <c r="A97" s="1" t="s">
        <v>2856</v>
      </c>
      <c r="B97" s="1" t="s">
        <v>3907</v>
      </c>
      <c r="C97" s="1">
        <v>13.43764</v>
      </c>
      <c r="D97" s="1">
        <v>-84.519509999999997</v>
      </c>
      <c r="E97" s="1" t="s">
        <v>3888</v>
      </c>
      <c r="F97" s="1" t="s">
        <v>3844</v>
      </c>
      <c r="G97" s="1" t="s">
        <v>216</v>
      </c>
      <c r="H97" s="1" t="s">
        <v>3822</v>
      </c>
      <c r="I97" s="1">
        <v>2010</v>
      </c>
    </row>
    <row r="98" spans="1:9">
      <c r="A98" s="1" t="s">
        <v>795</v>
      </c>
      <c r="B98" s="1" t="s">
        <v>3907</v>
      </c>
      <c r="C98" s="1">
        <v>13.52304</v>
      </c>
      <c r="D98" s="1">
        <v>-85.624210000000005</v>
      </c>
      <c r="E98" s="1" t="s">
        <v>3889</v>
      </c>
      <c r="F98" s="1" t="s">
        <v>3883</v>
      </c>
      <c r="G98" s="1" t="s">
        <v>3823</v>
      </c>
      <c r="H98" s="1" t="s">
        <v>216</v>
      </c>
      <c r="I98" s="1">
        <v>2009</v>
      </c>
    </row>
    <row r="99" spans="1:9">
      <c r="A99" s="1" t="s">
        <v>1905</v>
      </c>
      <c r="B99" s="1" t="s">
        <v>3907</v>
      </c>
      <c r="C99" s="1">
        <v>13.523</v>
      </c>
      <c r="D99" s="1">
        <v>-85.539159999999995</v>
      </c>
      <c r="E99" s="1" t="s">
        <v>3889</v>
      </c>
      <c r="F99" s="1" t="s">
        <v>3895</v>
      </c>
      <c r="G99" s="1" t="s">
        <v>3822</v>
      </c>
      <c r="H99" s="1" t="s">
        <v>3890</v>
      </c>
      <c r="I99" s="1">
        <v>2011</v>
      </c>
    </row>
    <row r="100" spans="1:9">
      <c r="A100" s="1" t="s">
        <v>3450</v>
      </c>
      <c r="B100" s="1" t="s">
        <v>3907</v>
      </c>
      <c r="C100" s="1">
        <v>13.522869999999999</v>
      </c>
      <c r="D100" s="1">
        <v>-85.198989999999995</v>
      </c>
      <c r="E100" s="1" t="s">
        <v>3889</v>
      </c>
      <c r="F100" s="1" t="s">
        <v>3884</v>
      </c>
      <c r="G100" s="1" t="s">
        <v>3822</v>
      </c>
      <c r="H100" s="1" t="s">
        <v>216</v>
      </c>
      <c r="I100" s="1">
        <v>2009</v>
      </c>
    </row>
    <row r="101" spans="1:9">
      <c r="A101" s="1" t="s">
        <v>3452</v>
      </c>
      <c r="B101" s="1" t="s">
        <v>3907</v>
      </c>
      <c r="C101" s="1">
        <v>13.522690000000001</v>
      </c>
      <c r="D101" s="1">
        <v>-84.688720000000004</v>
      </c>
      <c r="E101" s="1" t="s">
        <v>3889</v>
      </c>
      <c r="F101" s="1" t="s">
        <v>3894</v>
      </c>
      <c r="G101" s="1" t="s">
        <v>3823</v>
      </c>
      <c r="H101" s="1" t="s">
        <v>3890</v>
      </c>
      <c r="I101" s="1">
        <v>2012</v>
      </c>
    </row>
    <row r="102" spans="1:9">
      <c r="A102" s="1" t="s">
        <v>1899</v>
      </c>
      <c r="B102" s="1" t="s">
        <v>3907</v>
      </c>
      <c r="C102" s="1">
        <v>13.52262</v>
      </c>
      <c r="D102" s="1">
        <v>-84.518630000000002</v>
      </c>
      <c r="E102" s="1" t="s">
        <v>3889</v>
      </c>
      <c r="F102" s="1" t="s">
        <v>3895</v>
      </c>
      <c r="G102" s="1" t="s">
        <v>3822</v>
      </c>
      <c r="H102" s="1" t="s">
        <v>3890</v>
      </c>
      <c r="I102" s="1">
        <v>2014</v>
      </c>
    </row>
    <row r="103" spans="1:9">
      <c r="A103" s="1" t="s">
        <v>802</v>
      </c>
      <c r="B103" s="1" t="s">
        <v>3907</v>
      </c>
      <c r="C103" s="1">
        <v>13.6081</v>
      </c>
      <c r="D103" s="1">
        <v>-85.794690000000003</v>
      </c>
      <c r="E103" s="1" t="s">
        <v>3889</v>
      </c>
      <c r="F103" s="1" t="s">
        <v>3884</v>
      </c>
      <c r="G103" s="1" t="s">
        <v>3822</v>
      </c>
      <c r="H103" s="1" t="s">
        <v>216</v>
      </c>
      <c r="I103" s="1">
        <v>2011</v>
      </c>
    </row>
    <row r="104" spans="1:9">
      <c r="A104" s="1" t="s">
        <v>803</v>
      </c>
      <c r="B104" s="1" t="s">
        <v>3907</v>
      </c>
      <c r="C104" s="1">
        <v>13.607989999999999</v>
      </c>
      <c r="D104" s="1">
        <v>-85.539649999999995</v>
      </c>
      <c r="E104" s="1" t="s">
        <v>3889</v>
      </c>
      <c r="F104" s="1" t="s">
        <v>3883</v>
      </c>
      <c r="G104" s="1" t="s">
        <v>3823</v>
      </c>
      <c r="H104" s="1" t="s">
        <v>216</v>
      </c>
      <c r="I104" s="1">
        <v>2009</v>
      </c>
    </row>
    <row r="105" spans="1:9">
      <c r="A105" s="1" t="s">
        <v>804</v>
      </c>
      <c r="B105" s="1" t="s">
        <v>3907</v>
      </c>
      <c r="C105" s="1">
        <v>13.60773</v>
      </c>
      <c r="D105" s="1">
        <v>-84.774519999999995</v>
      </c>
      <c r="E105" s="1" t="s">
        <v>3889</v>
      </c>
      <c r="F105" s="1" t="s">
        <v>3883</v>
      </c>
      <c r="G105" s="1" t="s">
        <v>3823</v>
      </c>
      <c r="H105" s="1" t="s">
        <v>216</v>
      </c>
      <c r="I105" s="1">
        <v>2010</v>
      </c>
    </row>
    <row r="106" spans="1:9">
      <c r="A106" s="1" t="s">
        <v>1889</v>
      </c>
      <c r="B106" s="1" t="s">
        <v>3907</v>
      </c>
      <c r="C106" s="1">
        <v>13.60768</v>
      </c>
      <c r="D106" s="1">
        <v>-84.689499999999995</v>
      </c>
      <c r="E106" s="1" t="s">
        <v>3889</v>
      </c>
      <c r="F106" s="1" t="s">
        <v>3895</v>
      </c>
      <c r="G106" s="1" t="s">
        <v>3822</v>
      </c>
      <c r="H106" s="1" t="s">
        <v>3890</v>
      </c>
      <c r="I106" s="1">
        <v>2010</v>
      </c>
    </row>
    <row r="107" spans="1:9">
      <c r="A107" s="1" t="s">
        <v>1881</v>
      </c>
      <c r="B107" s="1" t="s">
        <v>3907</v>
      </c>
      <c r="C107" s="1">
        <v>13.69303</v>
      </c>
      <c r="D107" s="1">
        <v>-85.624170000000007</v>
      </c>
      <c r="E107" s="1" t="s">
        <v>3888</v>
      </c>
      <c r="F107" s="1" t="s">
        <v>3896</v>
      </c>
      <c r="G107" s="1" t="s">
        <v>3890</v>
      </c>
      <c r="H107" s="1" t="s">
        <v>3822</v>
      </c>
      <c r="I107" s="1">
        <v>2009</v>
      </c>
    </row>
    <row r="108" spans="1:9">
      <c r="A108" s="1" t="s">
        <v>808</v>
      </c>
      <c r="B108" s="1" t="s">
        <v>3907</v>
      </c>
      <c r="C108" s="1">
        <v>13.692970000000001</v>
      </c>
      <c r="D108" s="1">
        <v>-85.454080000000005</v>
      </c>
      <c r="E108" s="1" t="s">
        <v>3889</v>
      </c>
      <c r="F108" s="1" t="s">
        <v>3883</v>
      </c>
      <c r="G108" s="1" t="s">
        <v>3823</v>
      </c>
      <c r="H108" s="1" t="s">
        <v>216</v>
      </c>
      <c r="I108" s="1">
        <v>2011</v>
      </c>
    </row>
    <row r="109" spans="1:9">
      <c r="A109" s="1" t="s">
        <v>1880</v>
      </c>
      <c r="B109" s="1" t="s">
        <v>3907</v>
      </c>
      <c r="C109" s="1">
        <v>13.692920000000001</v>
      </c>
      <c r="D109" s="1">
        <v>-85.369029999999995</v>
      </c>
      <c r="E109" s="1" t="s">
        <v>3889</v>
      </c>
      <c r="F109" s="1" t="s">
        <v>3895</v>
      </c>
      <c r="G109" s="1" t="s">
        <v>3822</v>
      </c>
      <c r="H109" s="1" t="s">
        <v>3890</v>
      </c>
      <c r="I109" s="1">
        <v>2011</v>
      </c>
    </row>
    <row r="110" spans="1:9">
      <c r="A110" s="1" t="s">
        <v>245</v>
      </c>
      <c r="B110" s="1" t="s">
        <v>3907</v>
      </c>
      <c r="C110" s="1">
        <v>13.69286</v>
      </c>
      <c r="D110" s="1">
        <v>-85.198939999999993</v>
      </c>
      <c r="E110" s="1" t="s">
        <v>3888</v>
      </c>
      <c r="F110" s="1" t="s">
        <v>3845</v>
      </c>
      <c r="G110" s="1" t="s">
        <v>246</v>
      </c>
      <c r="H110" s="1" t="s">
        <v>3824</v>
      </c>
      <c r="I110" s="1">
        <v>2008</v>
      </c>
    </row>
    <row r="111" spans="1:9">
      <c r="A111" s="1" t="s">
        <v>1878</v>
      </c>
      <c r="B111" s="1" t="s">
        <v>3907</v>
      </c>
      <c r="C111" s="1">
        <v>13.692729999999999</v>
      </c>
      <c r="D111" s="1">
        <v>-84.858760000000004</v>
      </c>
      <c r="E111" s="1" t="s">
        <v>3889</v>
      </c>
      <c r="F111" s="1" t="s">
        <v>3895</v>
      </c>
      <c r="G111" s="1" t="s">
        <v>3822</v>
      </c>
      <c r="H111" s="1" t="s">
        <v>3890</v>
      </c>
      <c r="I111" s="1">
        <v>2011</v>
      </c>
    </row>
    <row r="112" spans="1:9">
      <c r="A112" s="1" t="s">
        <v>810</v>
      </c>
      <c r="B112" s="1" t="s">
        <v>3907</v>
      </c>
      <c r="C112" s="1">
        <v>13.69267</v>
      </c>
      <c r="D112" s="1">
        <v>-84.688670000000002</v>
      </c>
      <c r="E112" s="1" t="s">
        <v>3889</v>
      </c>
      <c r="F112" s="1" t="s">
        <v>3884</v>
      </c>
      <c r="G112" s="1" t="s">
        <v>3822</v>
      </c>
      <c r="H112" s="1" t="s">
        <v>216</v>
      </c>
      <c r="I112" s="1">
        <v>2010</v>
      </c>
    </row>
    <row r="113" spans="1:9">
      <c r="A113" s="1" t="s">
        <v>811</v>
      </c>
      <c r="B113" s="1" t="s">
        <v>3907</v>
      </c>
      <c r="C113" s="1">
        <v>13.69258</v>
      </c>
      <c r="D113" s="1">
        <v>-84.433539999999994</v>
      </c>
      <c r="E113" s="1" t="s">
        <v>3889</v>
      </c>
      <c r="F113" s="1" t="s">
        <v>3883</v>
      </c>
      <c r="G113" s="1" t="s">
        <v>3823</v>
      </c>
      <c r="H113" s="1" t="s">
        <v>216</v>
      </c>
      <c r="I113" s="1">
        <v>2013</v>
      </c>
    </row>
    <row r="114" spans="1:9">
      <c r="A114" s="1" t="s">
        <v>817</v>
      </c>
      <c r="B114" s="1" t="s">
        <v>3907</v>
      </c>
      <c r="C114" s="1">
        <v>13.77802</v>
      </c>
      <c r="D114" s="1">
        <v>-85.624629999999996</v>
      </c>
      <c r="E114" s="1" t="s">
        <v>3889</v>
      </c>
      <c r="F114" s="1" t="s">
        <v>3884</v>
      </c>
      <c r="G114" s="1" t="s">
        <v>3822</v>
      </c>
      <c r="H114" s="1" t="s">
        <v>216</v>
      </c>
      <c r="I114" s="1">
        <v>2009</v>
      </c>
    </row>
    <row r="115" spans="1:9">
      <c r="A115" s="1" t="s">
        <v>1871</v>
      </c>
      <c r="B115" s="1" t="s">
        <v>3907</v>
      </c>
      <c r="C115" s="1">
        <v>13.777900000000001</v>
      </c>
      <c r="D115" s="1">
        <v>-85.284570000000002</v>
      </c>
      <c r="E115" s="1" t="s">
        <v>3889</v>
      </c>
      <c r="F115" s="1" t="s">
        <v>3895</v>
      </c>
      <c r="G115" s="1" t="s">
        <v>3822</v>
      </c>
      <c r="H115" s="1" t="s">
        <v>3890</v>
      </c>
      <c r="I115" s="1">
        <v>2012</v>
      </c>
    </row>
    <row r="116" spans="1:9">
      <c r="A116" s="1" t="s">
        <v>3471</v>
      </c>
      <c r="B116" s="1" t="s">
        <v>3907</v>
      </c>
      <c r="C116" s="1">
        <v>13.777659999999999</v>
      </c>
      <c r="D116" s="1">
        <v>-84.68947</v>
      </c>
      <c r="E116" s="1" t="s">
        <v>3889</v>
      </c>
      <c r="F116" s="1" t="s">
        <v>3895</v>
      </c>
      <c r="G116" s="1" t="s">
        <v>3822</v>
      </c>
      <c r="H116" s="1" t="s">
        <v>3890</v>
      </c>
      <c r="I116" s="1">
        <v>2011</v>
      </c>
    </row>
    <row r="117" spans="1:9">
      <c r="A117" s="1" t="s">
        <v>1863</v>
      </c>
      <c r="B117" s="1" t="s">
        <v>3907</v>
      </c>
      <c r="C117" s="1">
        <v>13.86295</v>
      </c>
      <c r="D117" s="1">
        <v>-85.454040000000006</v>
      </c>
      <c r="E117" s="1" t="s">
        <v>3889</v>
      </c>
      <c r="F117" s="1" t="s">
        <v>3895</v>
      </c>
      <c r="G117" s="1" t="s">
        <v>3822</v>
      </c>
      <c r="H117" s="1" t="s">
        <v>3890</v>
      </c>
      <c r="I117" s="1">
        <v>2011</v>
      </c>
    </row>
    <row r="118" spans="1:9">
      <c r="A118" s="1" t="s">
        <v>1855</v>
      </c>
      <c r="B118" s="1" t="s">
        <v>3907</v>
      </c>
      <c r="C118" s="1">
        <v>13.86256</v>
      </c>
      <c r="D118" s="1">
        <v>-84.433490000000006</v>
      </c>
      <c r="E118" s="1" t="s">
        <v>3888</v>
      </c>
      <c r="F118" s="1" t="s">
        <v>3896</v>
      </c>
      <c r="G118" s="1" t="s">
        <v>3890</v>
      </c>
      <c r="H118" s="1" t="s">
        <v>3822</v>
      </c>
      <c r="I118" s="1">
        <v>2013</v>
      </c>
    </row>
    <row r="119" spans="1:9">
      <c r="A119" s="1" t="s">
        <v>1848</v>
      </c>
      <c r="B119" s="1" t="s">
        <v>3907</v>
      </c>
      <c r="C119" s="1">
        <v>13.947710000000001</v>
      </c>
      <c r="D119" s="1">
        <v>-84.859459999999999</v>
      </c>
      <c r="E119" s="1" t="s">
        <v>3889</v>
      </c>
      <c r="F119" s="1" t="s">
        <v>3883</v>
      </c>
      <c r="G119" s="1" t="s">
        <v>3823</v>
      </c>
      <c r="H119" s="1" t="s">
        <v>216</v>
      </c>
      <c r="I119" s="1">
        <v>2010</v>
      </c>
    </row>
    <row r="120" spans="1:9">
      <c r="A120" s="1" t="s">
        <v>3482</v>
      </c>
      <c r="B120" s="1" t="s">
        <v>3907</v>
      </c>
      <c r="C120" s="1">
        <v>13.94769</v>
      </c>
      <c r="D120" s="1">
        <v>-84.774439999999998</v>
      </c>
      <c r="E120" s="1" t="s">
        <v>3889</v>
      </c>
      <c r="F120" s="1" t="s">
        <v>3895</v>
      </c>
      <c r="G120" s="1" t="s">
        <v>3822</v>
      </c>
      <c r="H120" s="1" t="s">
        <v>3890</v>
      </c>
      <c r="I120" s="1">
        <v>2009</v>
      </c>
    </row>
    <row r="121" spans="1:9">
      <c r="A121" s="1" t="s">
        <v>2880</v>
      </c>
      <c r="B121" s="1" t="s">
        <v>3907</v>
      </c>
      <c r="C121" s="1">
        <v>13.947559999999999</v>
      </c>
      <c r="D121" s="1">
        <v>-84.434389999999993</v>
      </c>
      <c r="E121" s="1" t="s">
        <v>3888</v>
      </c>
      <c r="F121" s="1" t="s">
        <v>3844</v>
      </c>
      <c r="G121" s="1" t="s">
        <v>216</v>
      </c>
      <c r="H121" s="1" t="s">
        <v>3822</v>
      </c>
      <c r="I121" s="1">
        <v>2009</v>
      </c>
    </row>
    <row r="122" spans="1:9">
      <c r="A122" s="1" t="s">
        <v>3484</v>
      </c>
      <c r="B122" s="1" t="s">
        <v>3907</v>
      </c>
      <c r="C122" s="1">
        <v>14.03289</v>
      </c>
      <c r="D122" s="1">
        <v>-85.368949999999998</v>
      </c>
      <c r="E122" s="1" t="s">
        <v>3888</v>
      </c>
      <c r="F122" s="1" t="s">
        <v>3844</v>
      </c>
      <c r="G122" s="1" t="s">
        <v>216</v>
      </c>
      <c r="H122" s="1" t="s">
        <v>3822</v>
      </c>
      <c r="I122" s="1">
        <v>2011</v>
      </c>
    </row>
    <row r="123" spans="1:9">
      <c r="A123" s="1" t="s">
        <v>1832</v>
      </c>
      <c r="B123" s="1" t="s">
        <v>3907</v>
      </c>
      <c r="C123" s="1">
        <v>14.032629999999999</v>
      </c>
      <c r="D123" s="1">
        <v>-84.688580000000002</v>
      </c>
      <c r="E123" s="1" t="s">
        <v>3889</v>
      </c>
      <c r="F123" s="1" t="s">
        <v>3894</v>
      </c>
      <c r="G123" s="1" t="s">
        <v>3823</v>
      </c>
      <c r="H123" s="1" t="s">
        <v>3890</v>
      </c>
      <c r="I123" s="1">
        <v>2008</v>
      </c>
    </row>
    <row r="124" spans="1:9">
      <c r="A124" s="1" t="s">
        <v>1830</v>
      </c>
      <c r="B124" s="1" t="s">
        <v>3907</v>
      </c>
      <c r="C124" s="1">
        <v>14.03243</v>
      </c>
      <c r="D124" s="1">
        <v>-84.178309999999996</v>
      </c>
      <c r="E124" s="1" t="s">
        <v>3889</v>
      </c>
      <c r="F124" s="1" t="s">
        <v>3894</v>
      </c>
      <c r="G124" s="1" t="s">
        <v>3823</v>
      </c>
      <c r="H124" s="1" t="s">
        <v>3890</v>
      </c>
      <c r="I124" s="1">
        <v>2008</v>
      </c>
    </row>
    <row r="125" spans="1:9">
      <c r="A125" s="1" t="s">
        <v>1828</v>
      </c>
      <c r="B125" s="1" t="s">
        <v>3907</v>
      </c>
      <c r="C125" s="1">
        <v>14.03234</v>
      </c>
      <c r="D125" s="1">
        <v>-83.923169999999999</v>
      </c>
      <c r="E125" s="1" t="s">
        <v>3889</v>
      </c>
      <c r="F125" s="1" t="s">
        <v>3895</v>
      </c>
      <c r="G125" s="1" t="s">
        <v>3822</v>
      </c>
      <c r="H125" s="1" t="s">
        <v>3890</v>
      </c>
      <c r="I125" s="1">
        <v>2011</v>
      </c>
    </row>
    <row r="126" spans="1:9">
      <c r="A126" s="1" t="s">
        <v>161</v>
      </c>
      <c r="B126" s="1" t="s">
        <v>3907</v>
      </c>
      <c r="C126" s="1">
        <v>14.11782</v>
      </c>
      <c r="D126" s="1">
        <v>-85.199479999999994</v>
      </c>
      <c r="E126" s="1" t="s">
        <v>3889</v>
      </c>
      <c r="F126" s="1" t="s">
        <v>3894</v>
      </c>
      <c r="G126" s="1" t="s">
        <v>3823</v>
      </c>
      <c r="H126" s="1" t="s">
        <v>3890</v>
      </c>
      <c r="I126" s="1">
        <v>2009</v>
      </c>
    </row>
    <row r="127" spans="1:9">
      <c r="A127" s="1" t="s">
        <v>165</v>
      </c>
      <c r="B127" s="1" t="s">
        <v>3907</v>
      </c>
      <c r="C127" s="1">
        <v>14.11763</v>
      </c>
      <c r="D127" s="1">
        <v>-84.689390000000003</v>
      </c>
      <c r="E127" s="1" t="s">
        <v>3889</v>
      </c>
      <c r="F127" s="1" t="s">
        <v>3894</v>
      </c>
      <c r="G127" s="1" t="s">
        <v>3823</v>
      </c>
      <c r="H127" s="1" t="s">
        <v>3890</v>
      </c>
      <c r="I127" s="1">
        <v>2011</v>
      </c>
    </row>
    <row r="128" spans="1:9">
      <c r="A128" s="1" t="s">
        <v>167</v>
      </c>
      <c r="B128" s="1" t="s">
        <v>3907</v>
      </c>
      <c r="C128" s="1">
        <v>14.11734</v>
      </c>
      <c r="D128" s="1">
        <v>-83.924260000000004</v>
      </c>
      <c r="E128" s="1" t="s">
        <v>3889</v>
      </c>
      <c r="F128" s="1" t="s">
        <v>3895</v>
      </c>
      <c r="G128" s="1" t="s">
        <v>3822</v>
      </c>
      <c r="H128" s="1" t="s">
        <v>3890</v>
      </c>
      <c r="I128" s="1">
        <v>2011</v>
      </c>
    </row>
    <row r="129" spans="1:9">
      <c r="A129" s="1" t="s">
        <v>169</v>
      </c>
      <c r="B129" s="1" t="s">
        <v>3907</v>
      </c>
      <c r="C129" s="1">
        <v>14.117229999999999</v>
      </c>
      <c r="D129" s="1">
        <v>-83.669219999999996</v>
      </c>
      <c r="E129" s="1" t="s">
        <v>3889</v>
      </c>
      <c r="F129" s="1" t="s">
        <v>3895</v>
      </c>
      <c r="G129" s="1" t="s">
        <v>3822</v>
      </c>
      <c r="H129" s="1" t="s">
        <v>3890</v>
      </c>
      <c r="I129" s="1">
        <v>2013</v>
      </c>
    </row>
    <row r="130" spans="1:9">
      <c r="A130" s="1" t="s">
        <v>181</v>
      </c>
      <c r="B130" s="1" t="s">
        <v>3907</v>
      </c>
      <c r="C130" s="1">
        <v>14.20274</v>
      </c>
      <c r="D130" s="1">
        <v>-85.028720000000007</v>
      </c>
      <c r="E130" s="1" t="s">
        <v>3889</v>
      </c>
      <c r="F130" s="1" t="s">
        <v>3894</v>
      </c>
      <c r="G130" s="1" t="s">
        <v>3823</v>
      </c>
      <c r="H130" s="1" t="s">
        <v>3890</v>
      </c>
      <c r="I130" s="1">
        <v>2011</v>
      </c>
    </row>
    <row r="131" spans="1:9">
      <c r="A131" s="1" t="s">
        <v>184</v>
      </c>
      <c r="B131" s="1" t="s">
        <v>3907</v>
      </c>
      <c r="C131" s="1">
        <v>14.20266</v>
      </c>
      <c r="D131" s="1">
        <v>-84.773579999999995</v>
      </c>
      <c r="E131" s="1" t="s">
        <v>3889</v>
      </c>
      <c r="F131" s="1" t="s">
        <v>3895</v>
      </c>
      <c r="G131" s="1" t="s">
        <v>3822</v>
      </c>
      <c r="H131" s="1" t="s">
        <v>3890</v>
      </c>
      <c r="I131" s="1">
        <v>2010</v>
      </c>
    </row>
    <row r="132" spans="1:9">
      <c r="A132" s="1" t="s">
        <v>186</v>
      </c>
      <c r="B132" s="1" t="s">
        <v>3907</v>
      </c>
      <c r="C132" s="1">
        <v>14.202540000000001</v>
      </c>
      <c r="D132" s="1">
        <v>-84.518439999999998</v>
      </c>
      <c r="E132" s="1" t="s">
        <v>3889</v>
      </c>
      <c r="F132" s="1" t="s">
        <v>3895</v>
      </c>
      <c r="G132" s="1" t="s">
        <v>3822</v>
      </c>
      <c r="H132" s="1" t="s">
        <v>3890</v>
      </c>
      <c r="I132" s="1">
        <v>2008</v>
      </c>
    </row>
    <row r="133" spans="1:9">
      <c r="A133" s="1" t="s">
        <v>187</v>
      </c>
      <c r="B133" s="1" t="s">
        <v>3907</v>
      </c>
      <c r="C133" s="1">
        <v>14.20246</v>
      </c>
      <c r="D133" s="1">
        <v>-84.263300000000001</v>
      </c>
      <c r="E133" s="1" t="s">
        <v>3889</v>
      </c>
      <c r="F133" s="1" t="s">
        <v>3895</v>
      </c>
      <c r="G133" s="1" t="s">
        <v>3822</v>
      </c>
      <c r="H133" s="1" t="s">
        <v>3890</v>
      </c>
      <c r="I133" s="1">
        <v>2014</v>
      </c>
    </row>
    <row r="134" spans="1:9">
      <c r="A134" s="1" t="s">
        <v>1810</v>
      </c>
      <c r="B134" s="1" t="s">
        <v>3907</v>
      </c>
      <c r="C134" s="1">
        <v>14.20241</v>
      </c>
      <c r="D134" s="1">
        <v>-84.178259999999995</v>
      </c>
      <c r="E134" s="1" t="s">
        <v>3889</v>
      </c>
      <c r="F134" s="1" t="s">
        <v>3895</v>
      </c>
      <c r="G134" s="1" t="s">
        <v>3822</v>
      </c>
      <c r="H134" s="1" t="s">
        <v>3890</v>
      </c>
      <c r="I134" s="1">
        <v>2013</v>
      </c>
    </row>
    <row r="135" spans="1:9">
      <c r="A135" s="1" t="s">
        <v>2609</v>
      </c>
      <c r="B135" s="1" t="s">
        <v>3907</v>
      </c>
      <c r="C135" s="1">
        <v>14.202389999999999</v>
      </c>
      <c r="D135" s="1">
        <v>-84.093209999999999</v>
      </c>
      <c r="E135" s="1" t="s">
        <v>3889</v>
      </c>
      <c r="F135" s="1" t="s">
        <v>3894</v>
      </c>
      <c r="G135" s="1" t="s">
        <v>3823</v>
      </c>
      <c r="H135" s="1" t="s">
        <v>3890</v>
      </c>
      <c r="I135" s="1">
        <v>2013</v>
      </c>
    </row>
    <row r="136" spans="1:9">
      <c r="A136" s="1" t="s">
        <v>189</v>
      </c>
      <c r="B136" s="1" t="s">
        <v>3907</v>
      </c>
      <c r="C136" s="1">
        <v>14.202249999999999</v>
      </c>
      <c r="D136" s="1">
        <v>-83.753029999999995</v>
      </c>
      <c r="E136" s="1" t="s">
        <v>3889</v>
      </c>
      <c r="F136" s="1" t="s">
        <v>3894</v>
      </c>
      <c r="G136" s="1" t="s">
        <v>3823</v>
      </c>
      <c r="H136" s="1" t="s">
        <v>3890</v>
      </c>
      <c r="I136" s="1">
        <v>2011</v>
      </c>
    </row>
    <row r="137" spans="1:9">
      <c r="A137" s="1" t="s">
        <v>201</v>
      </c>
      <c r="B137" s="1" t="s">
        <v>3907</v>
      </c>
      <c r="C137" s="1">
        <v>14.28772</v>
      </c>
      <c r="D137" s="1">
        <v>-84.944400000000002</v>
      </c>
      <c r="E137" s="1" t="s">
        <v>3889</v>
      </c>
      <c r="F137" s="1" t="s">
        <v>3895</v>
      </c>
      <c r="G137" s="1" t="s">
        <v>3822</v>
      </c>
      <c r="H137" s="1" t="s">
        <v>3890</v>
      </c>
      <c r="I137" s="1">
        <v>2011</v>
      </c>
    </row>
    <row r="138" spans="1:9">
      <c r="A138" s="1" t="s">
        <v>204</v>
      </c>
      <c r="B138" s="1" t="s">
        <v>3907</v>
      </c>
      <c r="C138" s="1">
        <v>14.287610000000001</v>
      </c>
      <c r="D138" s="1">
        <v>-84.689359999999994</v>
      </c>
      <c r="E138" s="1" t="s">
        <v>3889</v>
      </c>
      <c r="F138" s="1" t="s">
        <v>3895</v>
      </c>
      <c r="G138" s="1" t="s">
        <v>3822</v>
      </c>
      <c r="H138" s="1" t="s">
        <v>3890</v>
      </c>
      <c r="I138" s="1">
        <v>2012</v>
      </c>
    </row>
    <row r="139" spans="1:9">
      <c r="A139" s="1" t="s">
        <v>205</v>
      </c>
      <c r="B139" s="1" t="s">
        <v>3907</v>
      </c>
      <c r="C139" s="1">
        <v>14.287520000000001</v>
      </c>
      <c r="D139" s="1">
        <v>-84.434309999999996</v>
      </c>
      <c r="E139" s="1" t="s">
        <v>3889</v>
      </c>
      <c r="F139" s="1" t="s">
        <v>3895</v>
      </c>
      <c r="G139" s="1" t="s">
        <v>3822</v>
      </c>
      <c r="H139" s="1" t="s">
        <v>3890</v>
      </c>
      <c r="I139" s="1">
        <v>2010</v>
      </c>
    </row>
    <row r="140" spans="1:9">
      <c r="A140" s="1" t="s">
        <v>1801</v>
      </c>
      <c r="B140" s="1" t="s">
        <v>3907</v>
      </c>
      <c r="C140" s="1">
        <v>14.287470000000001</v>
      </c>
      <c r="D140" s="1">
        <v>-84.349299999999999</v>
      </c>
      <c r="E140" s="1" t="s">
        <v>3889</v>
      </c>
      <c r="F140" s="1" t="s">
        <v>3895</v>
      </c>
      <c r="G140" s="1" t="s">
        <v>3822</v>
      </c>
      <c r="H140" s="1" t="s">
        <v>3890</v>
      </c>
      <c r="I140" s="1">
        <v>2013</v>
      </c>
    </row>
    <row r="141" spans="1:9">
      <c r="A141" s="1" t="s">
        <v>207</v>
      </c>
      <c r="B141" s="1" t="s">
        <v>3907</v>
      </c>
      <c r="C141" s="1">
        <v>14.287409999999999</v>
      </c>
      <c r="D141" s="1">
        <v>-84.179270000000002</v>
      </c>
      <c r="E141" s="1" t="s">
        <v>3889</v>
      </c>
      <c r="F141" s="1" t="s">
        <v>3894</v>
      </c>
      <c r="G141" s="1" t="s">
        <v>3823</v>
      </c>
      <c r="H141" s="1" t="s">
        <v>3890</v>
      </c>
      <c r="I141" s="1">
        <v>2009</v>
      </c>
    </row>
    <row r="142" spans="1:9">
      <c r="A142" s="1" t="s">
        <v>1800</v>
      </c>
      <c r="B142" s="1" t="s">
        <v>3907</v>
      </c>
      <c r="C142" s="1">
        <v>14.28739</v>
      </c>
      <c r="D142" s="1">
        <v>-84.094250000000002</v>
      </c>
      <c r="E142" s="1" t="s">
        <v>3889</v>
      </c>
      <c r="F142" s="1" t="s">
        <v>3895</v>
      </c>
      <c r="G142" s="1" t="s">
        <v>3822</v>
      </c>
      <c r="H142" s="1" t="s">
        <v>3890</v>
      </c>
      <c r="I142" s="1">
        <v>2013</v>
      </c>
    </row>
    <row r="143" spans="1:9">
      <c r="A143" s="1" t="s">
        <v>208</v>
      </c>
      <c r="B143" s="1" t="s">
        <v>3907</v>
      </c>
      <c r="C143" s="1">
        <v>14.287319999999999</v>
      </c>
      <c r="D143" s="1">
        <v>-83.924229999999994</v>
      </c>
      <c r="E143" s="1" t="s">
        <v>3889</v>
      </c>
      <c r="F143" s="1" t="s">
        <v>3895</v>
      </c>
      <c r="G143" s="1" t="s">
        <v>3822</v>
      </c>
      <c r="H143" s="1" t="s">
        <v>3890</v>
      </c>
      <c r="I143" s="1">
        <v>2011</v>
      </c>
    </row>
    <row r="144" spans="1:9">
      <c r="A144" s="1" t="s">
        <v>1799</v>
      </c>
      <c r="B144" s="1" t="s">
        <v>3907</v>
      </c>
      <c r="C144" s="1">
        <v>14.287269999999999</v>
      </c>
      <c r="D144" s="1">
        <v>-83.839209999999994</v>
      </c>
      <c r="E144" s="1" t="s">
        <v>3889</v>
      </c>
      <c r="F144" s="1" t="s">
        <v>3894</v>
      </c>
      <c r="G144" s="1" t="s">
        <v>3823</v>
      </c>
      <c r="H144" s="1" t="s">
        <v>3890</v>
      </c>
      <c r="I144" s="1">
        <v>2012</v>
      </c>
    </row>
    <row r="145" spans="1:9">
      <c r="A145" s="1" t="s">
        <v>1790</v>
      </c>
      <c r="B145" s="1" t="s">
        <v>3907</v>
      </c>
      <c r="C145" s="1">
        <v>14.372249999999999</v>
      </c>
      <c r="D145" s="1">
        <v>-83.83802</v>
      </c>
      <c r="E145" s="1" t="s">
        <v>3889</v>
      </c>
      <c r="F145" s="1" t="s">
        <v>3895</v>
      </c>
      <c r="G145" s="1" t="s">
        <v>3822</v>
      </c>
      <c r="H145" s="1" t="s">
        <v>3890</v>
      </c>
      <c r="I145" s="1">
        <v>2012</v>
      </c>
    </row>
    <row r="146" spans="1:9">
      <c r="A146" s="1" t="s">
        <v>1786</v>
      </c>
      <c r="B146" s="1" t="s">
        <v>3907</v>
      </c>
      <c r="C146" s="1">
        <v>14.4575</v>
      </c>
      <c r="D146" s="1">
        <v>-84.434269999999998</v>
      </c>
      <c r="E146" s="1" t="s">
        <v>3889</v>
      </c>
      <c r="F146" s="1" t="s">
        <v>3895</v>
      </c>
      <c r="G146" s="1" t="s">
        <v>3822</v>
      </c>
      <c r="H146" s="1" t="s">
        <v>3890</v>
      </c>
      <c r="I146" s="1">
        <v>2011</v>
      </c>
    </row>
    <row r="147" spans="1:9">
      <c r="A147" s="1" t="s">
        <v>1772</v>
      </c>
      <c r="B147" s="1" t="s">
        <v>3907</v>
      </c>
      <c r="C147" s="1">
        <v>14.542199999999999</v>
      </c>
      <c r="D147" s="1">
        <v>-83.752920000000003</v>
      </c>
      <c r="E147" s="1" t="s">
        <v>3888</v>
      </c>
      <c r="F147" s="1" t="s">
        <v>3844</v>
      </c>
      <c r="G147" s="1" t="s">
        <v>246</v>
      </c>
      <c r="H147" s="1" t="s">
        <v>3822</v>
      </c>
      <c r="I147" s="1">
        <v>2010</v>
      </c>
    </row>
    <row r="148" spans="1:9">
      <c r="A148" s="1" t="s">
        <v>2650</v>
      </c>
      <c r="B148" s="1" t="s">
        <v>3907</v>
      </c>
      <c r="C148" s="1">
        <v>14.62757</v>
      </c>
      <c r="D148" s="1">
        <v>-84.689279999999997</v>
      </c>
      <c r="E148" s="1" t="s">
        <v>3889</v>
      </c>
      <c r="F148" s="1" t="s">
        <v>3883</v>
      </c>
      <c r="G148" s="1" t="s">
        <v>3823</v>
      </c>
      <c r="H148" s="1" t="s">
        <v>216</v>
      </c>
      <c r="I148" s="1">
        <v>2006</v>
      </c>
    </row>
    <row r="149" spans="1:9">
      <c r="A149" s="1" t="s">
        <v>1767</v>
      </c>
      <c r="B149" s="1" t="s">
        <v>3907</v>
      </c>
      <c r="C149" s="1">
        <v>14.627230000000001</v>
      </c>
      <c r="D149" s="1">
        <v>-83.839129999999997</v>
      </c>
      <c r="E149" s="1" t="s">
        <v>3888</v>
      </c>
      <c r="F149" s="1" t="s">
        <v>3845</v>
      </c>
      <c r="G149" s="1" t="s">
        <v>246</v>
      </c>
      <c r="H149" s="1" t="s">
        <v>3824</v>
      </c>
      <c r="I149" s="1">
        <v>2009</v>
      </c>
    </row>
    <row r="150" spans="1:9">
      <c r="A150" s="1" t="s">
        <v>248</v>
      </c>
      <c r="B150" s="1" t="s">
        <v>3907</v>
      </c>
      <c r="C150" s="1">
        <v>14.62716</v>
      </c>
      <c r="D150" s="1">
        <v>-83.669110000000003</v>
      </c>
      <c r="E150" s="1" t="s">
        <v>3888</v>
      </c>
      <c r="F150" s="1" t="s">
        <v>3896</v>
      </c>
      <c r="G150" s="1" t="s">
        <v>3890</v>
      </c>
      <c r="H150" s="1" t="s">
        <v>3822</v>
      </c>
      <c r="I150" s="1">
        <v>2013</v>
      </c>
    </row>
    <row r="151" spans="1:9">
      <c r="A151" s="1" t="s">
        <v>250</v>
      </c>
      <c r="B151" s="1" t="s">
        <v>3907</v>
      </c>
      <c r="C151" s="1">
        <v>14.62707</v>
      </c>
      <c r="D151" s="1">
        <v>-83.414060000000006</v>
      </c>
      <c r="E151" s="1" t="s">
        <v>3888</v>
      </c>
      <c r="F151" s="1" t="s">
        <v>3896</v>
      </c>
      <c r="G151" s="1" t="s">
        <v>3890</v>
      </c>
      <c r="H151" s="1" t="s">
        <v>3822</v>
      </c>
      <c r="I151" s="1">
        <v>2014</v>
      </c>
    </row>
    <row r="152" spans="1:9">
      <c r="A152" s="1" t="s">
        <v>1762</v>
      </c>
      <c r="B152" s="1" t="s">
        <v>3907</v>
      </c>
      <c r="C152" s="1">
        <v>14.712109999999999</v>
      </c>
      <c r="D152" s="1">
        <v>-83.582769999999996</v>
      </c>
      <c r="E152" s="1" t="s">
        <v>3888</v>
      </c>
      <c r="F152" s="1" t="s">
        <v>3844</v>
      </c>
      <c r="G152" s="1" t="s">
        <v>246</v>
      </c>
      <c r="H152" s="1" t="s">
        <v>3822</v>
      </c>
      <c r="I152" s="1">
        <v>2012</v>
      </c>
    </row>
    <row r="153" spans="1:9">
      <c r="A153" s="1" t="s">
        <v>839</v>
      </c>
      <c r="B153" s="1" t="s">
        <v>3907</v>
      </c>
      <c r="C153" s="1">
        <v>14.07504</v>
      </c>
      <c r="D153" s="1">
        <v>-84.349760000000003</v>
      </c>
      <c r="E153" s="1" t="s">
        <v>3889</v>
      </c>
      <c r="F153" s="1" t="s">
        <v>3884</v>
      </c>
      <c r="G153" s="1" t="s">
        <v>3822</v>
      </c>
      <c r="H153" s="1" t="s">
        <v>216</v>
      </c>
      <c r="I153" s="1">
        <v>2010</v>
      </c>
    </row>
    <row r="154" spans="1:9">
      <c r="A154" s="1" t="s">
        <v>1694</v>
      </c>
      <c r="B154" s="1" t="s">
        <v>3907</v>
      </c>
      <c r="C154" s="1">
        <v>13.26742</v>
      </c>
      <c r="D154" s="1">
        <v>-84.817089999999993</v>
      </c>
      <c r="E154" s="1" t="s">
        <v>3888</v>
      </c>
      <c r="F154" s="1" t="s">
        <v>3896</v>
      </c>
      <c r="G154" s="1" t="s">
        <v>3890</v>
      </c>
      <c r="H154" s="1" t="s">
        <v>3822</v>
      </c>
      <c r="I154" s="1">
        <v>2008</v>
      </c>
    </row>
    <row r="155" spans="1:9">
      <c r="A155" s="1" t="s">
        <v>1680</v>
      </c>
      <c r="B155" s="1" t="s">
        <v>3907</v>
      </c>
      <c r="C155" s="1">
        <v>13.352399999999999</v>
      </c>
      <c r="D155" s="1">
        <v>-84.816329999999994</v>
      </c>
      <c r="E155" s="1" t="s">
        <v>3888</v>
      </c>
      <c r="F155" s="1" t="s">
        <v>3896</v>
      </c>
      <c r="G155" s="1" t="s">
        <v>3890</v>
      </c>
      <c r="H155" s="1" t="s">
        <v>3822</v>
      </c>
      <c r="I155" s="1">
        <v>2009</v>
      </c>
    </row>
    <row r="156" spans="1:9">
      <c r="A156" s="1" t="s">
        <v>1679</v>
      </c>
      <c r="B156" s="1" t="s">
        <v>3907</v>
      </c>
      <c r="C156" s="1">
        <v>13.35305</v>
      </c>
      <c r="D156" s="1">
        <v>-84.561199999999999</v>
      </c>
      <c r="E156" s="1" t="s">
        <v>3889</v>
      </c>
      <c r="F156" s="1" t="s">
        <v>3895</v>
      </c>
      <c r="G156" s="1" t="s">
        <v>3822</v>
      </c>
      <c r="H156" s="1" t="s">
        <v>3890</v>
      </c>
      <c r="I156" s="1">
        <v>2010</v>
      </c>
    </row>
    <row r="157" spans="1:9">
      <c r="A157" s="1" t="s">
        <v>1671</v>
      </c>
      <c r="B157" s="1" t="s">
        <v>3907</v>
      </c>
      <c r="C157" s="1">
        <v>13.437760000000001</v>
      </c>
      <c r="D157" s="1">
        <v>-85.497169999999997</v>
      </c>
      <c r="E157" s="1" t="s">
        <v>3889</v>
      </c>
      <c r="F157" s="1" t="s">
        <v>3895</v>
      </c>
      <c r="G157" s="1" t="s">
        <v>3822</v>
      </c>
      <c r="H157" s="1" t="s">
        <v>3890</v>
      </c>
      <c r="I157" s="1">
        <v>2011</v>
      </c>
    </row>
    <row r="158" spans="1:9">
      <c r="A158" s="1" t="s">
        <v>1665</v>
      </c>
      <c r="B158" s="1" t="s">
        <v>3907</v>
      </c>
      <c r="C158" s="1">
        <v>13.43749</v>
      </c>
      <c r="D158" s="1">
        <v>-84.987089999999995</v>
      </c>
      <c r="E158" s="1" t="s">
        <v>3888</v>
      </c>
      <c r="F158" s="1" t="s">
        <v>3896</v>
      </c>
      <c r="G158" s="1" t="s">
        <v>3890</v>
      </c>
      <c r="H158" s="1" t="s">
        <v>3822</v>
      </c>
      <c r="I158" s="1">
        <v>2013</v>
      </c>
    </row>
    <row r="159" spans="1:9">
      <c r="A159" s="1" t="s">
        <v>1661</v>
      </c>
      <c r="B159" s="1" t="s">
        <v>3907</v>
      </c>
      <c r="C159" s="1">
        <v>13.438090000000001</v>
      </c>
      <c r="D159" s="1">
        <v>-84.732039999999998</v>
      </c>
      <c r="E159" s="1" t="s">
        <v>3889</v>
      </c>
      <c r="F159" s="1" t="s">
        <v>3894</v>
      </c>
      <c r="G159" s="1" t="s">
        <v>3823</v>
      </c>
      <c r="H159" s="1" t="s">
        <v>3890</v>
      </c>
      <c r="I159" s="1">
        <v>2007</v>
      </c>
    </row>
    <row r="160" spans="1:9">
      <c r="A160" s="1" t="s">
        <v>3514</v>
      </c>
      <c r="B160" s="1" t="s">
        <v>3907</v>
      </c>
      <c r="C160" s="1">
        <v>13.43731</v>
      </c>
      <c r="D160" s="1">
        <v>-84.647030000000001</v>
      </c>
      <c r="E160" s="1" t="s">
        <v>3889</v>
      </c>
      <c r="F160" s="1" t="s">
        <v>3895</v>
      </c>
      <c r="G160" s="1" t="s">
        <v>3822</v>
      </c>
      <c r="H160" s="1" t="s">
        <v>3890</v>
      </c>
      <c r="I160" s="1">
        <v>2008</v>
      </c>
    </row>
    <row r="161" spans="1:9">
      <c r="A161" s="1" t="s">
        <v>685</v>
      </c>
      <c r="B161" s="1" t="s">
        <v>3907</v>
      </c>
      <c r="C161" s="1">
        <v>13.43805</v>
      </c>
      <c r="D161" s="1">
        <v>-84.562010000000001</v>
      </c>
      <c r="E161" s="1" t="s">
        <v>3889</v>
      </c>
      <c r="F161" s="1" t="s">
        <v>3883</v>
      </c>
      <c r="G161" s="1" t="s">
        <v>3823</v>
      </c>
      <c r="H161" s="1" t="s">
        <v>686</v>
      </c>
      <c r="I161" s="1">
        <v>2008</v>
      </c>
    </row>
    <row r="162" spans="1:9">
      <c r="A162" s="1" t="s">
        <v>1657</v>
      </c>
      <c r="B162" s="1" t="s">
        <v>3907</v>
      </c>
      <c r="C162" s="1">
        <v>13.43722</v>
      </c>
      <c r="D162" s="1">
        <v>-84.477010000000007</v>
      </c>
      <c r="E162" s="1" t="s">
        <v>3889</v>
      </c>
      <c r="F162" s="1" t="s">
        <v>3883</v>
      </c>
      <c r="G162" s="1" t="s">
        <v>3823</v>
      </c>
      <c r="H162" s="1" t="s">
        <v>216</v>
      </c>
      <c r="I162" s="1">
        <v>2010</v>
      </c>
    </row>
    <row r="163" spans="1:9">
      <c r="A163" s="1" t="s">
        <v>2904</v>
      </c>
      <c r="B163" s="1" t="s">
        <v>3907</v>
      </c>
      <c r="C163" s="1">
        <v>13.43802</v>
      </c>
      <c r="D163" s="1">
        <v>-84.391990000000007</v>
      </c>
      <c r="E163" s="1" t="s">
        <v>3889</v>
      </c>
      <c r="F163" s="1" t="s">
        <v>3884</v>
      </c>
      <c r="G163" s="1" t="s">
        <v>3822</v>
      </c>
      <c r="H163" s="1" t="s">
        <v>216</v>
      </c>
      <c r="I163" s="1">
        <v>2008</v>
      </c>
    </row>
    <row r="164" spans="1:9">
      <c r="A164" s="1" t="s">
        <v>3515</v>
      </c>
      <c r="B164" s="1" t="s">
        <v>3907</v>
      </c>
      <c r="C164" s="1">
        <v>13.523239999999999</v>
      </c>
      <c r="D164" s="1">
        <v>-85.581689999999995</v>
      </c>
      <c r="E164" s="1" t="s">
        <v>3889</v>
      </c>
      <c r="F164" s="1" t="s">
        <v>3884</v>
      </c>
      <c r="G164" s="1" t="s">
        <v>3822</v>
      </c>
      <c r="H164" s="1" t="s">
        <v>216</v>
      </c>
      <c r="I164" s="1">
        <v>2007</v>
      </c>
    </row>
    <row r="165" spans="1:9">
      <c r="A165" s="1" t="s">
        <v>1647</v>
      </c>
      <c r="B165" s="1" t="s">
        <v>3907</v>
      </c>
      <c r="C165" s="1">
        <v>13.523210000000001</v>
      </c>
      <c r="D165" s="1">
        <v>-85.411600000000007</v>
      </c>
      <c r="E165" s="1" t="s">
        <v>3889</v>
      </c>
      <c r="F165" s="1" t="s">
        <v>3895</v>
      </c>
      <c r="G165" s="1" t="s">
        <v>3822</v>
      </c>
      <c r="H165" s="1" t="s">
        <v>3890</v>
      </c>
      <c r="I165" s="1">
        <v>2008</v>
      </c>
    </row>
    <row r="166" spans="1:9">
      <c r="A166" s="1" t="s">
        <v>3518</v>
      </c>
      <c r="B166" s="1" t="s">
        <v>3907</v>
      </c>
      <c r="C166" s="1">
        <v>13.52314</v>
      </c>
      <c r="D166" s="1">
        <v>-85.071420000000003</v>
      </c>
      <c r="E166" s="1" t="s">
        <v>3889</v>
      </c>
      <c r="F166" s="1" t="s">
        <v>3894</v>
      </c>
      <c r="G166" s="1" t="s">
        <v>3823</v>
      </c>
      <c r="H166" s="1" t="s">
        <v>3890</v>
      </c>
      <c r="I166" s="1">
        <v>2007</v>
      </c>
    </row>
    <row r="167" spans="1:9">
      <c r="A167" s="1" t="s">
        <v>796</v>
      </c>
      <c r="B167" s="1" t="s">
        <v>3907</v>
      </c>
      <c r="C167" s="1">
        <v>13.523110000000001</v>
      </c>
      <c r="D167" s="1">
        <v>-84.901330000000002</v>
      </c>
      <c r="E167" s="1" t="s">
        <v>3889</v>
      </c>
      <c r="F167" s="1" t="s">
        <v>3883</v>
      </c>
      <c r="G167" s="1" t="s">
        <v>3823</v>
      </c>
      <c r="H167" s="1" t="s">
        <v>216</v>
      </c>
      <c r="I167" s="1">
        <v>2010</v>
      </c>
    </row>
    <row r="168" spans="1:9">
      <c r="A168" s="1" t="s">
        <v>1641</v>
      </c>
      <c r="B168" s="1" t="s">
        <v>3907</v>
      </c>
      <c r="C168" s="1">
        <v>13.52304</v>
      </c>
      <c r="D168" s="1">
        <v>-84.561149999999998</v>
      </c>
      <c r="E168" s="1" t="s">
        <v>3889</v>
      </c>
      <c r="F168" s="1" t="s">
        <v>3884</v>
      </c>
      <c r="G168" s="1" t="s">
        <v>3822</v>
      </c>
      <c r="H168" s="1" t="s">
        <v>216</v>
      </c>
      <c r="I168" s="1">
        <v>2009</v>
      </c>
    </row>
    <row r="169" spans="1:9">
      <c r="A169" s="1" t="s">
        <v>2909</v>
      </c>
      <c r="B169" s="1" t="s">
        <v>3907</v>
      </c>
      <c r="C169" s="1">
        <v>13.5222</v>
      </c>
      <c r="D169" s="1">
        <v>-84.476110000000006</v>
      </c>
      <c r="E169" s="1" t="s">
        <v>3889</v>
      </c>
      <c r="F169" s="1" t="s">
        <v>3884</v>
      </c>
      <c r="G169" s="1" t="s">
        <v>3822</v>
      </c>
      <c r="H169" s="1" t="s">
        <v>216</v>
      </c>
      <c r="I169" s="1">
        <v>2008</v>
      </c>
    </row>
    <row r="170" spans="1:9">
      <c r="A170" s="1" t="s">
        <v>1637</v>
      </c>
      <c r="B170" s="1" t="s">
        <v>3907</v>
      </c>
      <c r="C170" s="1">
        <v>13.5221</v>
      </c>
      <c r="D170" s="1">
        <v>-84.306030000000007</v>
      </c>
      <c r="E170" s="1" t="s">
        <v>3889</v>
      </c>
      <c r="F170" s="1" t="s">
        <v>3884</v>
      </c>
      <c r="G170" s="1" t="s">
        <v>3822</v>
      </c>
      <c r="H170" s="1" t="s">
        <v>216</v>
      </c>
      <c r="I170" s="1">
        <v>2009</v>
      </c>
    </row>
    <row r="171" spans="1:9">
      <c r="A171" s="1" t="s">
        <v>800</v>
      </c>
      <c r="B171" s="1" t="s">
        <v>3907</v>
      </c>
      <c r="C171" s="1">
        <v>13.60792</v>
      </c>
      <c r="D171" s="1">
        <v>-85.837199999999996</v>
      </c>
      <c r="E171" s="1" t="s">
        <v>3889</v>
      </c>
      <c r="F171" s="1" t="s">
        <v>3883</v>
      </c>
      <c r="G171" s="1" t="s">
        <v>3823</v>
      </c>
      <c r="H171" s="1" t="s">
        <v>216</v>
      </c>
      <c r="I171" s="1">
        <v>2009</v>
      </c>
    </row>
    <row r="172" spans="1:9">
      <c r="A172" s="1" t="s">
        <v>1624</v>
      </c>
      <c r="B172" s="1" t="s">
        <v>3907</v>
      </c>
      <c r="C172" s="1">
        <v>13.60774</v>
      </c>
      <c r="D172" s="1">
        <v>-85.497140000000002</v>
      </c>
      <c r="E172" s="1" t="s">
        <v>3889</v>
      </c>
      <c r="F172" s="1" t="s">
        <v>3895</v>
      </c>
      <c r="G172" s="1" t="s">
        <v>3822</v>
      </c>
      <c r="H172" s="1" t="s">
        <v>3890</v>
      </c>
      <c r="I172" s="1">
        <v>2010</v>
      </c>
    </row>
    <row r="173" spans="1:9">
      <c r="A173" s="1" t="s">
        <v>1622</v>
      </c>
      <c r="B173" s="1" t="s">
        <v>3907</v>
      </c>
      <c r="C173" s="1">
        <v>13.608169999999999</v>
      </c>
      <c r="D173" s="1">
        <v>-85.242090000000005</v>
      </c>
      <c r="E173" s="1" t="s">
        <v>3888</v>
      </c>
      <c r="F173" s="1" t="s">
        <v>3896</v>
      </c>
      <c r="G173" s="1" t="s">
        <v>3890</v>
      </c>
      <c r="H173" s="1" t="s">
        <v>3822</v>
      </c>
      <c r="I173" s="1">
        <v>2010</v>
      </c>
    </row>
    <row r="174" spans="1:9">
      <c r="A174" s="1" t="s">
        <v>1620</v>
      </c>
      <c r="B174" s="1" t="s">
        <v>3907</v>
      </c>
      <c r="C174" s="1">
        <v>13.607469999999999</v>
      </c>
      <c r="D174" s="1">
        <v>-84.987049999999996</v>
      </c>
      <c r="E174" s="1" t="s">
        <v>3888</v>
      </c>
      <c r="F174" s="1" t="s">
        <v>3844</v>
      </c>
      <c r="G174" s="1" t="s">
        <v>216</v>
      </c>
      <c r="H174" s="1" t="s">
        <v>3822</v>
      </c>
      <c r="I174" s="1">
        <v>2013</v>
      </c>
    </row>
    <row r="175" spans="1:9">
      <c r="A175" s="1" t="s">
        <v>1618</v>
      </c>
      <c r="B175" s="1" t="s">
        <v>3907</v>
      </c>
      <c r="C175" s="1">
        <v>13.60807</v>
      </c>
      <c r="D175" s="1">
        <v>-84.732010000000002</v>
      </c>
      <c r="E175" s="1" t="s">
        <v>3889</v>
      </c>
      <c r="F175" s="1" t="s">
        <v>3884</v>
      </c>
      <c r="G175" s="1" t="s">
        <v>3822</v>
      </c>
      <c r="H175" s="1" t="s">
        <v>686</v>
      </c>
      <c r="I175" s="1">
        <v>2013</v>
      </c>
    </row>
    <row r="176" spans="1:9">
      <c r="A176" s="1" t="s">
        <v>3527</v>
      </c>
      <c r="B176" s="1" t="s">
        <v>3907</v>
      </c>
      <c r="C176" s="1">
        <v>13.607279999999999</v>
      </c>
      <c r="D176" s="1">
        <v>-84.647000000000006</v>
      </c>
      <c r="E176" s="1" t="s">
        <v>3889</v>
      </c>
      <c r="F176" s="1" t="s">
        <v>3895</v>
      </c>
      <c r="G176" s="1" t="s">
        <v>3822</v>
      </c>
      <c r="H176" s="1" t="s">
        <v>3890</v>
      </c>
      <c r="I176" s="1">
        <v>2010</v>
      </c>
    </row>
    <row r="177" spans="1:9">
      <c r="A177" s="1" t="s">
        <v>1617</v>
      </c>
      <c r="B177" s="1" t="s">
        <v>3907</v>
      </c>
      <c r="C177" s="1">
        <v>13.607189999999999</v>
      </c>
      <c r="D177" s="1">
        <v>-84.476969999999994</v>
      </c>
      <c r="E177" s="1" t="s">
        <v>3889</v>
      </c>
      <c r="F177" s="1" t="s">
        <v>3884</v>
      </c>
      <c r="G177" s="1" t="s">
        <v>3822</v>
      </c>
      <c r="H177" s="1" t="s">
        <v>686</v>
      </c>
      <c r="I177" s="1">
        <v>2010</v>
      </c>
    </row>
    <row r="178" spans="1:9">
      <c r="A178" s="1" t="s">
        <v>809</v>
      </c>
      <c r="B178" s="1" t="s">
        <v>3907</v>
      </c>
      <c r="C178" s="1">
        <v>13.692640000000001</v>
      </c>
      <c r="D178" s="1">
        <v>-85.326509999999999</v>
      </c>
      <c r="E178" s="1" t="s">
        <v>3889</v>
      </c>
      <c r="F178" s="1" t="s">
        <v>3883</v>
      </c>
      <c r="G178" s="1" t="s">
        <v>3823</v>
      </c>
      <c r="H178" s="1" t="s">
        <v>216</v>
      </c>
      <c r="I178" s="1">
        <v>2007</v>
      </c>
    </row>
    <row r="179" spans="1:9">
      <c r="A179" s="1" t="s">
        <v>816</v>
      </c>
      <c r="B179" s="1" t="s">
        <v>3907</v>
      </c>
      <c r="C179" s="1">
        <v>13.777810000000001</v>
      </c>
      <c r="D179" s="1">
        <v>-85.667140000000003</v>
      </c>
      <c r="E179" s="1" t="s">
        <v>3889</v>
      </c>
      <c r="F179" s="1" t="s">
        <v>3884</v>
      </c>
      <c r="G179" s="1" t="s">
        <v>3822</v>
      </c>
      <c r="H179" s="1" t="s">
        <v>216</v>
      </c>
      <c r="I179" s="1">
        <v>2009</v>
      </c>
    </row>
    <row r="180" spans="1:9">
      <c r="A180" s="1" t="s">
        <v>1586</v>
      </c>
      <c r="B180" s="1" t="s">
        <v>3907</v>
      </c>
      <c r="C180" s="1">
        <v>13.778230000000001</v>
      </c>
      <c r="D180" s="1">
        <v>-85.582120000000003</v>
      </c>
      <c r="E180" s="1" t="s">
        <v>3889</v>
      </c>
      <c r="F180" s="1" t="s">
        <v>3895</v>
      </c>
      <c r="G180" s="1" t="s">
        <v>3822</v>
      </c>
      <c r="H180" s="1" t="s">
        <v>3890</v>
      </c>
      <c r="I180" s="1">
        <v>2007</v>
      </c>
    </row>
    <row r="181" spans="1:9">
      <c r="A181" s="1" t="s">
        <v>818</v>
      </c>
      <c r="B181" s="1" t="s">
        <v>3907</v>
      </c>
      <c r="C181" s="1">
        <v>13.77819</v>
      </c>
      <c r="D181" s="1">
        <v>-85.412090000000006</v>
      </c>
      <c r="E181" s="1" t="s">
        <v>3889</v>
      </c>
      <c r="F181" s="1" t="s">
        <v>3884</v>
      </c>
      <c r="G181" s="1" t="s">
        <v>3822</v>
      </c>
      <c r="H181" s="1" t="s">
        <v>216</v>
      </c>
      <c r="I181" s="1">
        <v>2008</v>
      </c>
    </row>
    <row r="182" spans="1:9">
      <c r="A182" s="1" t="s">
        <v>819</v>
      </c>
      <c r="B182" s="1" t="s">
        <v>3907</v>
      </c>
      <c r="C182" s="1">
        <v>14.67027</v>
      </c>
      <c r="D182" s="1">
        <v>-83.966059999999999</v>
      </c>
      <c r="E182" s="1" t="s">
        <v>3889</v>
      </c>
      <c r="F182" s="1" t="s">
        <v>3884</v>
      </c>
      <c r="G182" s="1" t="s">
        <v>3822</v>
      </c>
      <c r="H182" s="1" t="s">
        <v>216</v>
      </c>
      <c r="I182" s="1">
        <v>2010</v>
      </c>
    </row>
    <row r="183" spans="1:9">
      <c r="A183" s="1" t="s">
        <v>820</v>
      </c>
      <c r="B183" s="1" t="s">
        <v>3907</v>
      </c>
      <c r="C183" s="1">
        <v>13.778090000000001</v>
      </c>
      <c r="D183" s="1">
        <v>-84.902000000000001</v>
      </c>
      <c r="E183" s="1" t="s">
        <v>3889</v>
      </c>
      <c r="F183" s="1" t="s">
        <v>3883</v>
      </c>
      <c r="G183" s="1" t="s">
        <v>3823</v>
      </c>
      <c r="H183" s="1" t="s">
        <v>216</v>
      </c>
      <c r="I183" s="1">
        <v>2012</v>
      </c>
    </row>
    <row r="184" spans="1:9">
      <c r="A184" s="1" t="s">
        <v>1574</v>
      </c>
      <c r="B184" s="1" t="s">
        <v>3907</v>
      </c>
      <c r="C184" s="1">
        <v>13.77802</v>
      </c>
      <c r="D184" s="1">
        <v>-84.561940000000007</v>
      </c>
      <c r="E184" s="1" t="s">
        <v>3889</v>
      </c>
      <c r="F184" s="1" t="s">
        <v>3895</v>
      </c>
      <c r="G184" s="1" t="s">
        <v>3822</v>
      </c>
      <c r="H184" s="1" t="s">
        <v>3890</v>
      </c>
      <c r="I184" s="1">
        <v>2010</v>
      </c>
    </row>
    <row r="185" spans="1:9">
      <c r="A185" s="1" t="s">
        <v>1568</v>
      </c>
      <c r="B185" s="1" t="s">
        <v>3907</v>
      </c>
      <c r="C185" s="1">
        <v>13.77707</v>
      </c>
      <c r="D185" s="1">
        <v>-84.306910000000002</v>
      </c>
      <c r="E185" s="1" t="s">
        <v>3889</v>
      </c>
      <c r="F185" s="1" t="s">
        <v>3895</v>
      </c>
      <c r="G185" s="1" t="s">
        <v>3822</v>
      </c>
      <c r="H185" s="1" t="s">
        <v>3890</v>
      </c>
      <c r="I185" s="1">
        <v>2007</v>
      </c>
    </row>
    <row r="186" spans="1:9">
      <c r="A186" s="1" t="s">
        <v>1561</v>
      </c>
      <c r="B186" s="1" t="s">
        <v>3907</v>
      </c>
      <c r="C186" s="1">
        <v>13.863250000000001</v>
      </c>
      <c r="D186" s="1">
        <v>-85.666650000000004</v>
      </c>
      <c r="E186" s="1" t="s">
        <v>3888</v>
      </c>
      <c r="F186" s="1" t="s">
        <v>3896</v>
      </c>
      <c r="G186" s="1" t="s">
        <v>3890</v>
      </c>
      <c r="H186" s="1" t="s">
        <v>3822</v>
      </c>
      <c r="I186" s="1">
        <v>2009</v>
      </c>
    </row>
    <row r="187" spans="1:9">
      <c r="A187" s="1" t="s">
        <v>1534</v>
      </c>
      <c r="B187" s="1" t="s">
        <v>3907</v>
      </c>
      <c r="C187" s="1">
        <v>13.947699999999999</v>
      </c>
      <c r="D187" s="1">
        <v>-85.497069999999994</v>
      </c>
      <c r="E187" s="1" t="s">
        <v>3888</v>
      </c>
      <c r="F187" s="1" t="s">
        <v>3896</v>
      </c>
      <c r="G187" s="1" t="s">
        <v>3890</v>
      </c>
      <c r="H187" s="1" t="s">
        <v>3822</v>
      </c>
      <c r="I187" s="1">
        <v>2013</v>
      </c>
    </row>
    <row r="188" spans="1:9">
      <c r="A188" s="1" t="s">
        <v>3548</v>
      </c>
      <c r="B188" s="1" t="s">
        <v>3907</v>
      </c>
      <c r="C188" s="1">
        <v>13.948180000000001</v>
      </c>
      <c r="D188" s="1">
        <v>-85.412059999999997</v>
      </c>
      <c r="E188" s="1" t="s">
        <v>3889</v>
      </c>
      <c r="F188" s="1" t="s">
        <v>3895</v>
      </c>
      <c r="G188" s="1" t="s">
        <v>3822</v>
      </c>
      <c r="H188" s="1" t="s">
        <v>3890</v>
      </c>
      <c r="I188" s="1">
        <v>2008</v>
      </c>
    </row>
    <row r="189" spans="1:9">
      <c r="A189" s="1" t="s">
        <v>1530</v>
      </c>
      <c r="B189" s="1" t="s">
        <v>3907</v>
      </c>
      <c r="C189" s="1">
        <v>13.947419999999999</v>
      </c>
      <c r="D189" s="1">
        <v>-84.986980000000003</v>
      </c>
      <c r="E189" s="1" t="s">
        <v>3889</v>
      </c>
      <c r="F189" s="1" t="s">
        <v>3895</v>
      </c>
      <c r="G189" s="1" t="s">
        <v>3822</v>
      </c>
      <c r="H189" s="1" t="s">
        <v>3890</v>
      </c>
      <c r="I189" s="1">
        <v>2008</v>
      </c>
    </row>
    <row r="190" spans="1:9">
      <c r="A190" s="1" t="s">
        <v>823</v>
      </c>
      <c r="B190" s="1" t="s">
        <v>3907</v>
      </c>
      <c r="C190" s="1">
        <v>14.03317</v>
      </c>
      <c r="D190" s="1">
        <v>-85.411469999999994</v>
      </c>
      <c r="E190" s="1" t="s">
        <v>3889</v>
      </c>
      <c r="F190" s="1" t="s">
        <v>3883</v>
      </c>
      <c r="G190" s="1" t="s">
        <v>3823</v>
      </c>
      <c r="H190" s="1" t="s">
        <v>216</v>
      </c>
      <c r="I190" s="1">
        <v>2009</v>
      </c>
    </row>
    <row r="191" spans="1:9">
      <c r="A191" s="1" t="s">
        <v>824</v>
      </c>
      <c r="B191" s="1" t="s">
        <v>3907</v>
      </c>
      <c r="C191" s="1">
        <v>14.031929999999999</v>
      </c>
      <c r="D191" s="1">
        <v>-84.13579</v>
      </c>
      <c r="E191" s="1" t="s">
        <v>3889</v>
      </c>
      <c r="F191" s="1" t="s">
        <v>3884</v>
      </c>
      <c r="G191" s="1" t="s">
        <v>3822</v>
      </c>
      <c r="H191" s="1" t="s">
        <v>216</v>
      </c>
      <c r="I191" s="1">
        <v>2009</v>
      </c>
    </row>
    <row r="192" spans="1:9">
      <c r="A192" s="1" t="s">
        <v>162</v>
      </c>
      <c r="B192" s="1" t="s">
        <v>3907</v>
      </c>
      <c r="C192" s="1">
        <v>14.1175</v>
      </c>
      <c r="D192" s="1">
        <v>-85.156980000000004</v>
      </c>
      <c r="E192" s="1" t="s">
        <v>3889</v>
      </c>
      <c r="F192" s="1" t="s">
        <v>3895</v>
      </c>
      <c r="G192" s="1" t="s">
        <v>3822</v>
      </c>
      <c r="H192" s="1" t="s">
        <v>3890</v>
      </c>
      <c r="I192" s="1">
        <v>2009</v>
      </c>
    </row>
    <row r="193" spans="1:9">
      <c r="A193" s="1" t="s">
        <v>3561</v>
      </c>
      <c r="B193" s="1" t="s">
        <v>3907</v>
      </c>
      <c r="C193" s="1">
        <v>14.1174</v>
      </c>
      <c r="D193" s="1">
        <v>-84.986949999999993</v>
      </c>
      <c r="E193" s="1" t="s">
        <v>3889</v>
      </c>
      <c r="F193" s="1" t="s">
        <v>3895</v>
      </c>
      <c r="G193" s="1" t="s">
        <v>3822</v>
      </c>
      <c r="H193" s="1" t="s">
        <v>3890</v>
      </c>
      <c r="I193" s="1">
        <v>2008</v>
      </c>
    </row>
    <row r="194" spans="1:9">
      <c r="A194" s="1" t="s">
        <v>163</v>
      </c>
      <c r="B194" s="1" t="s">
        <v>3907</v>
      </c>
      <c r="C194" s="1">
        <v>14.118069999999999</v>
      </c>
      <c r="D194" s="1">
        <v>-84.901929999999993</v>
      </c>
      <c r="E194" s="1" t="s">
        <v>3889</v>
      </c>
      <c r="F194" s="1" t="s">
        <v>3894</v>
      </c>
      <c r="G194" s="1" t="s">
        <v>3823</v>
      </c>
      <c r="H194" s="1" t="s">
        <v>3890</v>
      </c>
      <c r="I194" s="1">
        <v>2007</v>
      </c>
    </row>
    <row r="195" spans="1:9">
      <c r="A195" s="1" t="s">
        <v>164</v>
      </c>
      <c r="B195" s="1" t="s">
        <v>3907</v>
      </c>
      <c r="C195" s="1">
        <v>14.11721</v>
      </c>
      <c r="D195" s="1">
        <v>-84.646889999999999</v>
      </c>
      <c r="E195" s="1" t="s">
        <v>3889</v>
      </c>
      <c r="F195" s="1" t="s">
        <v>3895</v>
      </c>
      <c r="G195" s="1" t="s">
        <v>3822</v>
      </c>
      <c r="H195" s="1" t="s">
        <v>3890</v>
      </c>
      <c r="I195" s="1">
        <v>2009</v>
      </c>
    </row>
    <row r="196" spans="1:9">
      <c r="A196" s="1" t="s">
        <v>1489</v>
      </c>
      <c r="B196" s="1" t="s">
        <v>3907</v>
      </c>
      <c r="C196" s="1">
        <v>14.11702</v>
      </c>
      <c r="D196" s="1">
        <v>-84.306830000000005</v>
      </c>
      <c r="E196" s="1" t="s">
        <v>3888</v>
      </c>
      <c r="F196" s="1" t="s">
        <v>3896</v>
      </c>
      <c r="G196" s="1" t="s">
        <v>3890</v>
      </c>
      <c r="H196" s="1" t="s">
        <v>3822</v>
      </c>
      <c r="I196" s="1">
        <v>2009</v>
      </c>
    </row>
    <row r="197" spans="1:9">
      <c r="A197" s="1" t="s">
        <v>1487</v>
      </c>
      <c r="B197" s="1" t="s">
        <v>3907</v>
      </c>
      <c r="C197" s="1">
        <v>13.353490000000001</v>
      </c>
      <c r="D197" s="1">
        <v>-85.454639999999998</v>
      </c>
      <c r="E197" s="1" t="s">
        <v>3889</v>
      </c>
      <c r="F197" s="1" t="s">
        <v>3895</v>
      </c>
      <c r="G197" s="1" t="s">
        <v>3822</v>
      </c>
      <c r="H197" s="1" t="s">
        <v>3890</v>
      </c>
      <c r="I197" s="1">
        <v>2010</v>
      </c>
    </row>
    <row r="198" spans="1:9">
      <c r="A198" s="1" t="s">
        <v>166</v>
      </c>
      <c r="B198" s="1" t="s">
        <v>3907</v>
      </c>
      <c r="C198" s="1">
        <v>14.11693</v>
      </c>
      <c r="D198" s="1">
        <v>-84.136799999999994</v>
      </c>
      <c r="E198" s="1" t="s">
        <v>3889</v>
      </c>
      <c r="F198" s="1" t="s">
        <v>3895</v>
      </c>
      <c r="G198" s="1" t="s">
        <v>3822</v>
      </c>
      <c r="H198" s="1" t="s">
        <v>3890</v>
      </c>
      <c r="I198" s="1">
        <v>2010</v>
      </c>
    </row>
    <row r="199" spans="1:9">
      <c r="A199" s="1" t="s">
        <v>1486</v>
      </c>
      <c r="B199" s="1" t="s">
        <v>3907</v>
      </c>
      <c r="C199" s="1">
        <v>14.117889999999999</v>
      </c>
      <c r="D199" s="1">
        <v>-84.051779999999994</v>
      </c>
      <c r="E199" s="1" t="s">
        <v>3889</v>
      </c>
      <c r="F199" s="1" t="s">
        <v>3895</v>
      </c>
      <c r="G199" s="1" t="s">
        <v>3822</v>
      </c>
      <c r="H199" s="1" t="s">
        <v>3890</v>
      </c>
      <c r="I199" s="1">
        <v>2009</v>
      </c>
    </row>
    <row r="200" spans="1:9">
      <c r="A200" s="1" t="s">
        <v>168</v>
      </c>
      <c r="B200" s="1" t="s">
        <v>3907</v>
      </c>
      <c r="C200" s="1">
        <v>14.117850000000001</v>
      </c>
      <c r="D200" s="1">
        <v>-83.881749999999997</v>
      </c>
      <c r="E200" s="1" t="s">
        <v>3889</v>
      </c>
      <c r="F200" s="1" t="s">
        <v>3894</v>
      </c>
      <c r="G200" s="1" t="s">
        <v>3823</v>
      </c>
      <c r="H200" s="1" t="s">
        <v>3890</v>
      </c>
      <c r="I200" s="1">
        <v>2009</v>
      </c>
    </row>
    <row r="201" spans="1:9">
      <c r="A201" s="1" t="s">
        <v>177</v>
      </c>
      <c r="B201" s="1" t="s">
        <v>3907</v>
      </c>
      <c r="C201" s="1">
        <v>14.20248</v>
      </c>
      <c r="D201" s="1">
        <v>-85.156289999999998</v>
      </c>
      <c r="E201" s="1" t="s">
        <v>3889</v>
      </c>
      <c r="F201" s="1" t="s">
        <v>3895</v>
      </c>
      <c r="G201" s="1" t="s">
        <v>3822</v>
      </c>
      <c r="H201" s="1" t="s">
        <v>3890</v>
      </c>
      <c r="I201" s="1">
        <v>2009</v>
      </c>
    </row>
    <row r="202" spans="1:9">
      <c r="A202" s="1" t="s">
        <v>183</v>
      </c>
      <c r="B202" s="1" t="s">
        <v>3907</v>
      </c>
      <c r="C202" s="1">
        <v>14.203049999999999</v>
      </c>
      <c r="D202" s="1">
        <v>-84.901150000000001</v>
      </c>
      <c r="E202" s="1" t="s">
        <v>3889</v>
      </c>
      <c r="F202" s="1" t="s">
        <v>3895</v>
      </c>
      <c r="G202" s="1" t="s">
        <v>3822</v>
      </c>
      <c r="H202" s="1" t="s">
        <v>3890</v>
      </c>
      <c r="I202" s="1">
        <v>2011</v>
      </c>
    </row>
    <row r="203" spans="1:9">
      <c r="A203" s="1" t="s">
        <v>185</v>
      </c>
      <c r="B203" s="1" t="s">
        <v>3907</v>
      </c>
      <c r="C203" s="1">
        <v>14.20219</v>
      </c>
      <c r="D203" s="1">
        <v>-84.646010000000004</v>
      </c>
      <c r="E203" s="1" t="s">
        <v>3889</v>
      </c>
      <c r="F203" s="1" t="s">
        <v>3894</v>
      </c>
      <c r="G203" s="1" t="s">
        <v>3823</v>
      </c>
      <c r="H203" s="1" t="s">
        <v>3890</v>
      </c>
      <c r="I203" s="1">
        <v>2010</v>
      </c>
    </row>
    <row r="204" spans="1:9">
      <c r="A204" s="1" t="s">
        <v>188</v>
      </c>
      <c r="B204" s="1" t="s">
        <v>3907</v>
      </c>
      <c r="C204" s="1">
        <v>14.2019</v>
      </c>
      <c r="D204" s="1">
        <v>-84.135739999999998</v>
      </c>
      <c r="E204" s="1" t="s">
        <v>3889</v>
      </c>
      <c r="F204" s="1" t="s">
        <v>3895</v>
      </c>
      <c r="G204" s="1" t="s">
        <v>3822</v>
      </c>
      <c r="H204" s="1" t="s">
        <v>3890</v>
      </c>
      <c r="I204" s="1">
        <v>2011</v>
      </c>
    </row>
    <row r="205" spans="1:9">
      <c r="A205" s="1" t="s">
        <v>200</v>
      </c>
      <c r="B205" s="1" t="s">
        <v>3907</v>
      </c>
      <c r="C205" s="1">
        <v>14.28809</v>
      </c>
      <c r="D205" s="1">
        <v>-85.071920000000006</v>
      </c>
      <c r="E205" s="1" t="s">
        <v>3889</v>
      </c>
      <c r="F205" s="1" t="s">
        <v>3895</v>
      </c>
      <c r="G205" s="1" t="s">
        <v>3822</v>
      </c>
      <c r="H205" s="1" t="s">
        <v>3890</v>
      </c>
      <c r="I205" s="1">
        <v>2007</v>
      </c>
    </row>
    <row r="206" spans="1:9">
      <c r="A206" s="1" t="s">
        <v>202</v>
      </c>
      <c r="B206" s="1" t="s">
        <v>3907</v>
      </c>
      <c r="C206" s="1">
        <v>14.28805</v>
      </c>
      <c r="D206" s="1">
        <v>-84.901889999999995</v>
      </c>
      <c r="E206" s="1" t="s">
        <v>3889</v>
      </c>
      <c r="F206" s="1" t="s">
        <v>3895</v>
      </c>
      <c r="G206" s="1" t="s">
        <v>3822</v>
      </c>
      <c r="H206" s="1" t="s">
        <v>3890</v>
      </c>
      <c r="I206" s="1">
        <v>2009</v>
      </c>
    </row>
    <row r="207" spans="1:9">
      <c r="A207" s="1" t="s">
        <v>1453</v>
      </c>
      <c r="B207" s="1" t="s">
        <v>3907</v>
      </c>
      <c r="C207" s="1">
        <v>14.28729</v>
      </c>
      <c r="D207" s="1">
        <v>-84.816879999999998</v>
      </c>
      <c r="E207" s="1" t="s">
        <v>3889</v>
      </c>
      <c r="F207" s="1" t="s">
        <v>3895</v>
      </c>
      <c r="G207" s="1" t="s">
        <v>3822</v>
      </c>
      <c r="H207" s="1" t="s">
        <v>3890</v>
      </c>
      <c r="I207" s="1">
        <v>2009</v>
      </c>
    </row>
    <row r="208" spans="1:9">
      <c r="A208" s="1" t="s">
        <v>203</v>
      </c>
      <c r="B208" s="1" t="s">
        <v>3907</v>
      </c>
      <c r="C208" s="1">
        <v>14.287190000000001</v>
      </c>
      <c r="D208" s="1">
        <v>-84.646850000000001</v>
      </c>
      <c r="E208" s="1" t="s">
        <v>3889</v>
      </c>
      <c r="F208" s="1" t="s">
        <v>3894</v>
      </c>
      <c r="G208" s="1" t="s">
        <v>3823</v>
      </c>
      <c r="H208" s="1" t="s">
        <v>3890</v>
      </c>
      <c r="I208" s="1">
        <v>2007</v>
      </c>
    </row>
    <row r="209" spans="1:9">
      <c r="A209" s="1" t="s">
        <v>206</v>
      </c>
      <c r="B209" s="1" t="s">
        <v>3907</v>
      </c>
      <c r="C209" s="1">
        <v>14.286899999999999</v>
      </c>
      <c r="D209" s="1">
        <v>-84.136769999999999</v>
      </c>
      <c r="E209" s="1" t="s">
        <v>3889</v>
      </c>
      <c r="F209" s="1" t="s">
        <v>3895</v>
      </c>
      <c r="G209" s="1" t="s">
        <v>3822</v>
      </c>
      <c r="H209" s="1" t="s">
        <v>3890</v>
      </c>
      <c r="I209" s="1">
        <v>2008</v>
      </c>
    </row>
    <row r="210" spans="1:9">
      <c r="A210" s="1" t="s">
        <v>209</v>
      </c>
      <c r="B210" s="1" t="s">
        <v>3907</v>
      </c>
      <c r="C210" s="1">
        <v>14.28783</v>
      </c>
      <c r="D210" s="1">
        <v>-83.881709999999998</v>
      </c>
      <c r="E210" s="1" t="s">
        <v>3889</v>
      </c>
      <c r="F210" s="1" t="s">
        <v>3895</v>
      </c>
      <c r="G210" s="1" t="s">
        <v>3822</v>
      </c>
      <c r="H210" s="1" t="s">
        <v>3890</v>
      </c>
      <c r="I210" s="1">
        <v>2008</v>
      </c>
    </row>
    <row r="211" spans="1:9">
      <c r="A211" s="1" t="s">
        <v>801</v>
      </c>
      <c r="B211" s="1" t="s">
        <v>3907</v>
      </c>
      <c r="C211" s="1">
        <v>13.60812</v>
      </c>
      <c r="D211" s="1">
        <v>-85.8797</v>
      </c>
      <c r="E211" s="1" t="s">
        <v>3889</v>
      </c>
      <c r="F211" s="1" t="s">
        <v>3884</v>
      </c>
      <c r="G211" s="1" t="s">
        <v>3822</v>
      </c>
      <c r="H211" s="1" t="s">
        <v>216</v>
      </c>
      <c r="I211" s="1">
        <v>2009</v>
      </c>
    </row>
    <row r="212" spans="1:9">
      <c r="A212" s="1" t="s">
        <v>1429</v>
      </c>
      <c r="B212" s="1" t="s">
        <v>3907</v>
      </c>
      <c r="C212" s="1">
        <v>14.37157</v>
      </c>
      <c r="D212" s="1">
        <v>-83.625410000000002</v>
      </c>
      <c r="E212" s="1" t="s">
        <v>3888</v>
      </c>
      <c r="F212" s="1" t="s">
        <v>3845</v>
      </c>
      <c r="G212" s="1" t="s">
        <v>246</v>
      </c>
      <c r="H212" s="1" t="s">
        <v>3824</v>
      </c>
      <c r="I212" s="1">
        <v>2010</v>
      </c>
    </row>
    <row r="213" spans="1:9">
      <c r="A213" s="1" t="s">
        <v>1409</v>
      </c>
      <c r="B213" s="1" t="s">
        <v>3907</v>
      </c>
      <c r="C213" s="1">
        <v>14.45782</v>
      </c>
      <c r="D213" s="1">
        <v>-83.88167</v>
      </c>
      <c r="E213" s="1" t="s">
        <v>3888</v>
      </c>
      <c r="F213" s="1" t="s">
        <v>3845</v>
      </c>
      <c r="G213" s="1" t="s">
        <v>246</v>
      </c>
      <c r="H213" s="1" t="s">
        <v>3824</v>
      </c>
      <c r="I213" s="1">
        <v>2010</v>
      </c>
    </row>
    <row r="214" spans="1:9">
      <c r="A214" s="1" t="s">
        <v>1407</v>
      </c>
      <c r="B214" s="1" t="s">
        <v>3907</v>
      </c>
      <c r="C214" s="1">
        <v>14.456580000000001</v>
      </c>
      <c r="D214" s="1">
        <v>-83.626649999999998</v>
      </c>
      <c r="E214" s="1" t="s">
        <v>3888</v>
      </c>
      <c r="F214" s="1" t="s">
        <v>3844</v>
      </c>
      <c r="G214" s="1" t="s">
        <v>246</v>
      </c>
      <c r="H214" s="1" t="s">
        <v>3822</v>
      </c>
      <c r="I214" s="1">
        <v>2008</v>
      </c>
    </row>
    <row r="215" spans="1:9">
      <c r="A215" s="1" t="s">
        <v>249</v>
      </c>
      <c r="B215" s="1" t="s">
        <v>3907</v>
      </c>
      <c r="C215" s="1">
        <v>14.62772</v>
      </c>
      <c r="D215" s="1">
        <v>-83.541579999999996</v>
      </c>
      <c r="E215" s="1" t="s">
        <v>3888</v>
      </c>
      <c r="F215" s="1" t="s">
        <v>3896</v>
      </c>
      <c r="G215" s="1" t="s">
        <v>3890</v>
      </c>
      <c r="H215" s="1" t="s">
        <v>3822</v>
      </c>
      <c r="I215" s="1">
        <v>2013</v>
      </c>
    </row>
    <row r="216" spans="1:9">
      <c r="A216" s="1" t="s">
        <v>2716</v>
      </c>
      <c r="B216" s="1" t="s">
        <v>3907</v>
      </c>
      <c r="C216" s="1">
        <v>14.712820000000001</v>
      </c>
      <c r="D216" s="1">
        <v>-84.050529999999995</v>
      </c>
      <c r="E216" s="1" t="s">
        <v>3889</v>
      </c>
      <c r="F216" s="1" t="s">
        <v>3884</v>
      </c>
      <c r="G216" s="1" t="s">
        <v>3822</v>
      </c>
      <c r="H216" s="1" t="s">
        <v>686</v>
      </c>
      <c r="I216" s="1">
        <v>2008</v>
      </c>
    </row>
    <row r="217" spans="1:9">
      <c r="A217" s="1" t="s">
        <v>1363</v>
      </c>
      <c r="B217" s="1" t="s">
        <v>3907</v>
      </c>
      <c r="C217" s="1">
        <v>14.796419999999999</v>
      </c>
      <c r="D217" s="1">
        <v>-83.456540000000004</v>
      </c>
      <c r="E217" s="1" t="s">
        <v>3888</v>
      </c>
      <c r="F217" s="1" t="s">
        <v>3844</v>
      </c>
      <c r="G217" s="1" t="s">
        <v>1007</v>
      </c>
      <c r="H217" s="1" t="s">
        <v>3822</v>
      </c>
      <c r="I217" s="1">
        <v>2011</v>
      </c>
    </row>
    <row r="218" spans="1:9">
      <c r="A218" s="1" t="s">
        <v>160</v>
      </c>
      <c r="B218" s="1" t="s">
        <v>3907</v>
      </c>
      <c r="C218" s="1">
        <v>14.11788</v>
      </c>
      <c r="D218" s="1">
        <v>-85.369420000000005</v>
      </c>
      <c r="E218" s="1" t="s">
        <v>3889</v>
      </c>
      <c r="F218" s="1" t="s">
        <v>3894</v>
      </c>
      <c r="G218" s="1" t="s">
        <v>3823</v>
      </c>
      <c r="H218" s="1" t="s">
        <v>3890</v>
      </c>
      <c r="I218" s="1">
        <v>2008</v>
      </c>
    </row>
    <row r="219" spans="1:9">
      <c r="A219" s="1" t="s">
        <v>180</v>
      </c>
      <c r="B219" s="1" t="s">
        <v>3907</v>
      </c>
      <c r="C219" s="1">
        <v>14.203440000000001</v>
      </c>
      <c r="D219" s="1">
        <v>-85.284589999999994</v>
      </c>
      <c r="E219" s="1" t="s">
        <v>3889</v>
      </c>
      <c r="F219" s="1" t="s">
        <v>3895</v>
      </c>
      <c r="G219" s="1" t="s">
        <v>3822</v>
      </c>
      <c r="H219" s="1" t="s">
        <v>3890</v>
      </c>
      <c r="I219" s="1">
        <v>2009</v>
      </c>
    </row>
    <row r="220" spans="1:9">
      <c r="A220" s="1" t="s">
        <v>199</v>
      </c>
      <c r="B220" s="1" t="s">
        <v>3907</v>
      </c>
      <c r="C220" s="1">
        <v>14.28843</v>
      </c>
      <c r="D220" s="1">
        <v>-85.114549999999994</v>
      </c>
      <c r="E220" s="1" t="s">
        <v>3889</v>
      </c>
      <c r="F220" s="1" t="s">
        <v>3895</v>
      </c>
      <c r="G220" s="1" t="s">
        <v>3822</v>
      </c>
      <c r="H220" s="1" t="s">
        <v>3890</v>
      </c>
      <c r="I220" s="1">
        <v>2009</v>
      </c>
    </row>
    <row r="221" spans="1:9">
      <c r="A221" s="1" t="s">
        <v>1241</v>
      </c>
      <c r="B221" s="1" t="s">
        <v>3907</v>
      </c>
      <c r="C221" s="1">
        <v>14.458349999999999</v>
      </c>
      <c r="D221" s="1">
        <v>-83.244150000000005</v>
      </c>
      <c r="E221" s="1" t="s">
        <v>3889</v>
      </c>
      <c r="F221" s="1" t="s">
        <v>3883</v>
      </c>
      <c r="G221" s="1" t="s">
        <v>3823</v>
      </c>
      <c r="H221" s="1" t="s">
        <v>1007</v>
      </c>
      <c r="I221" s="1">
        <v>2014</v>
      </c>
    </row>
    <row r="222" spans="1:9">
      <c r="A222" s="1" t="s">
        <v>3594</v>
      </c>
      <c r="B222" s="1" t="s">
        <v>3907</v>
      </c>
      <c r="C222" s="1">
        <v>13.310449999999999</v>
      </c>
      <c r="D222" s="1">
        <v>-85.369460000000004</v>
      </c>
      <c r="E222" s="1" t="s">
        <v>3888</v>
      </c>
      <c r="F222" s="1" t="s">
        <v>3896</v>
      </c>
      <c r="G222" s="1" t="s">
        <v>3890</v>
      </c>
      <c r="H222" s="1" t="s">
        <v>3822</v>
      </c>
      <c r="I222" s="1">
        <v>2006</v>
      </c>
    </row>
    <row r="223" spans="1:9">
      <c r="A223" s="1" t="s">
        <v>1101</v>
      </c>
      <c r="B223" s="1" t="s">
        <v>3907</v>
      </c>
      <c r="C223" s="1">
        <v>13.31095</v>
      </c>
      <c r="D223" s="1">
        <v>-84.944180000000003</v>
      </c>
      <c r="E223" s="1" t="s">
        <v>3888</v>
      </c>
      <c r="F223" s="1" t="s">
        <v>3896</v>
      </c>
      <c r="G223" s="1" t="s">
        <v>3890</v>
      </c>
      <c r="H223" s="1" t="s">
        <v>3822</v>
      </c>
      <c r="I223" s="1">
        <v>2009</v>
      </c>
    </row>
    <row r="224" spans="1:9">
      <c r="A224" s="1" t="s">
        <v>3600</v>
      </c>
      <c r="B224" s="1" t="s">
        <v>3907</v>
      </c>
      <c r="C224" s="1">
        <v>12.97059</v>
      </c>
      <c r="D224" s="1">
        <v>-84.646730000000005</v>
      </c>
      <c r="E224" s="1" t="s">
        <v>3889</v>
      </c>
      <c r="F224" s="1" t="s">
        <v>3883</v>
      </c>
      <c r="G224" s="1" t="s">
        <v>3823</v>
      </c>
      <c r="H224" s="1" t="s">
        <v>216</v>
      </c>
      <c r="I224" s="1">
        <v>2010</v>
      </c>
    </row>
    <row r="225" spans="1:9">
      <c r="A225" s="1" t="s">
        <v>855</v>
      </c>
      <c r="B225" s="1" t="s">
        <v>3907</v>
      </c>
      <c r="C225" s="1">
        <v>12.97044</v>
      </c>
      <c r="D225" s="1">
        <v>-84.051540000000003</v>
      </c>
      <c r="E225" s="1" t="s">
        <v>3889</v>
      </c>
      <c r="F225" s="1" t="s">
        <v>3883</v>
      </c>
      <c r="G225" s="1" t="s">
        <v>3823</v>
      </c>
      <c r="H225" s="1" t="s">
        <v>216</v>
      </c>
      <c r="I225" s="1">
        <v>2009</v>
      </c>
    </row>
    <row r="226" spans="1:9">
      <c r="A226" s="1" t="s">
        <v>3617</v>
      </c>
      <c r="B226" s="1" t="s">
        <v>3907</v>
      </c>
      <c r="C226" s="1">
        <v>13.05559</v>
      </c>
      <c r="D226" s="1">
        <v>-84.392499999999998</v>
      </c>
      <c r="E226" s="1" t="s">
        <v>3889</v>
      </c>
      <c r="F226" s="1" t="s">
        <v>3894</v>
      </c>
      <c r="G226" s="1" t="s">
        <v>3823</v>
      </c>
      <c r="H226" s="1" t="s">
        <v>3890</v>
      </c>
      <c r="I226" s="1">
        <v>2011</v>
      </c>
    </row>
    <row r="227" spans="1:9">
      <c r="A227" s="1" t="s">
        <v>751</v>
      </c>
      <c r="B227" s="1" t="s">
        <v>3907</v>
      </c>
      <c r="C227" s="1">
        <v>13.05559</v>
      </c>
      <c r="D227" s="1">
        <v>-84.307500000000005</v>
      </c>
      <c r="E227" s="1" t="s">
        <v>3889</v>
      </c>
      <c r="F227" s="1" t="s">
        <v>3883</v>
      </c>
      <c r="G227" s="1" t="s">
        <v>3823</v>
      </c>
      <c r="H227" s="1" t="s">
        <v>216</v>
      </c>
      <c r="I227" s="1">
        <v>2007</v>
      </c>
    </row>
    <row r="228" spans="1:9">
      <c r="A228" s="1" t="s">
        <v>2415</v>
      </c>
      <c r="B228" s="1" t="s">
        <v>3907</v>
      </c>
      <c r="C228" s="1">
        <v>13.055569999999999</v>
      </c>
      <c r="D228" s="1">
        <v>-84.22251</v>
      </c>
      <c r="E228" s="1" t="s">
        <v>3889</v>
      </c>
      <c r="F228" s="1" t="s">
        <v>3895</v>
      </c>
      <c r="G228" s="1" t="s">
        <v>3822</v>
      </c>
      <c r="H228" s="1" t="s">
        <v>3890</v>
      </c>
      <c r="I228" s="1">
        <v>2007</v>
      </c>
    </row>
    <row r="229" spans="1:9">
      <c r="A229" s="1" t="s">
        <v>3619</v>
      </c>
      <c r="B229" s="1" t="s">
        <v>3907</v>
      </c>
      <c r="C229" s="1">
        <v>13.055569999999999</v>
      </c>
      <c r="D229" s="1">
        <v>-84.137500000000003</v>
      </c>
      <c r="E229" s="1" t="s">
        <v>3889</v>
      </c>
      <c r="F229" s="1" t="s">
        <v>3883</v>
      </c>
      <c r="G229" s="1" t="s">
        <v>3823</v>
      </c>
      <c r="H229" s="1" t="s">
        <v>216</v>
      </c>
      <c r="I229" s="1">
        <v>2013</v>
      </c>
    </row>
    <row r="230" spans="1:9">
      <c r="A230" s="1" t="s">
        <v>2410</v>
      </c>
      <c r="B230" s="1" t="s">
        <v>3907</v>
      </c>
      <c r="C230" s="1">
        <v>13.055479999999999</v>
      </c>
      <c r="D230" s="1">
        <v>-83.712519999999998</v>
      </c>
      <c r="E230" s="1" t="s">
        <v>3889</v>
      </c>
      <c r="F230" s="1" t="s">
        <v>3883</v>
      </c>
      <c r="G230" s="1" t="s">
        <v>3823</v>
      </c>
      <c r="H230" s="1" t="s">
        <v>216</v>
      </c>
      <c r="I230" s="1">
        <v>2013</v>
      </c>
    </row>
    <row r="231" spans="1:9">
      <c r="A231" s="1" t="s">
        <v>2407</v>
      </c>
      <c r="B231" s="1" t="s">
        <v>3907</v>
      </c>
      <c r="C231" s="1">
        <v>13.14062</v>
      </c>
      <c r="D231" s="1">
        <v>-84.901780000000002</v>
      </c>
      <c r="E231" s="1" t="s">
        <v>3889</v>
      </c>
      <c r="F231" s="1" t="s">
        <v>3884</v>
      </c>
      <c r="G231" s="1" t="s">
        <v>3822</v>
      </c>
      <c r="H231" s="1" t="s">
        <v>216</v>
      </c>
      <c r="I231" s="1">
        <v>2010</v>
      </c>
    </row>
    <row r="232" spans="1:9">
      <c r="A232" s="1" t="s">
        <v>2735</v>
      </c>
      <c r="B232" s="1" t="s">
        <v>3907</v>
      </c>
      <c r="C232" s="1">
        <v>13.140510000000001</v>
      </c>
      <c r="D232" s="1">
        <v>-84.39161</v>
      </c>
      <c r="E232" s="1" t="s">
        <v>3889</v>
      </c>
      <c r="F232" s="1" t="s">
        <v>3884</v>
      </c>
      <c r="G232" s="1" t="s">
        <v>3822</v>
      </c>
      <c r="H232" s="1" t="s">
        <v>216</v>
      </c>
      <c r="I232" s="1">
        <v>2010</v>
      </c>
    </row>
    <row r="233" spans="1:9">
      <c r="A233" s="1" t="s">
        <v>753</v>
      </c>
      <c r="B233" s="1" t="s">
        <v>3907</v>
      </c>
      <c r="C233" s="1">
        <v>13.140499999999999</v>
      </c>
      <c r="D233" s="1">
        <v>-84.306579999999997</v>
      </c>
      <c r="E233" s="1" t="s">
        <v>3889</v>
      </c>
      <c r="F233" s="1" t="s">
        <v>3884</v>
      </c>
      <c r="G233" s="1" t="s">
        <v>3822</v>
      </c>
      <c r="H233" s="1" t="s">
        <v>216</v>
      </c>
      <c r="I233" s="1">
        <v>2007</v>
      </c>
    </row>
    <row r="234" spans="1:9">
      <c r="A234" s="1" t="s">
        <v>2962</v>
      </c>
      <c r="B234" s="1" t="s">
        <v>3907</v>
      </c>
      <c r="C234" s="1">
        <v>11.99217</v>
      </c>
      <c r="D234" s="1">
        <v>-83.966290000000001</v>
      </c>
      <c r="E234" s="1" t="s">
        <v>3889</v>
      </c>
      <c r="F234" s="1" t="s">
        <v>3883</v>
      </c>
      <c r="G234" s="1" t="s">
        <v>3823</v>
      </c>
      <c r="H234" s="1" t="s">
        <v>686</v>
      </c>
      <c r="I234" s="1">
        <v>2007</v>
      </c>
    </row>
    <row r="235" spans="1:9">
      <c r="A235" s="1" t="s">
        <v>2757</v>
      </c>
      <c r="B235" s="1" t="s">
        <v>3907</v>
      </c>
      <c r="C235" s="1">
        <v>13.310359999999999</v>
      </c>
      <c r="D235" s="1">
        <v>-83.796369999999996</v>
      </c>
      <c r="E235" s="1" t="s">
        <v>3889</v>
      </c>
      <c r="F235" s="1" t="s">
        <v>3895</v>
      </c>
      <c r="G235" s="1" t="s">
        <v>3822</v>
      </c>
      <c r="H235" s="1" t="s">
        <v>3890</v>
      </c>
      <c r="I235" s="1">
        <v>2009</v>
      </c>
    </row>
    <row r="236" spans="1:9">
      <c r="A236" s="1" t="s">
        <v>2964</v>
      </c>
      <c r="B236" s="1" t="s">
        <v>3907</v>
      </c>
      <c r="C236" s="1">
        <v>12.077500000000001</v>
      </c>
      <c r="D236" s="1">
        <v>-84.647300000000001</v>
      </c>
      <c r="E236" s="1" t="s">
        <v>3889</v>
      </c>
      <c r="F236" s="1" t="s">
        <v>3895</v>
      </c>
      <c r="G236" s="1" t="s">
        <v>3822</v>
      </c>
      <c r="H236" s="1" t="s">
        <v>3890</v>
      </c>
      <c r="I236" s="1">
        <v>2007</v>
      </c>
    </row>
    <row r="237" spans="1:9">
      <c r="A237" s="1" t="s">
        <v>2766</v>
      </c>
      <c r="B237" s="1" t="s">
        <v>3907</v>
      </c>
      <c r="C237" s="1">
        <v>13.39545</v>
      </c>
      <c r="D237" s="1">
        <v>-83.627449999999996</v>
      </c>
      <c r="E237" s="1" t="s">
        <v>3889</v>
      </c>
      <c r="F237" s="1" t="s">
        <v>3884</v>
      </c>
      <c r="G237" s="1" t="s">
        <v>3822</v>
      </c>
      <c r="H237" s="1" t="s">
        <v>216</v>
      </c>
      <c r="I237" s="1">
        <v>2009</v>
      </c>
    </row>
    <row r="238" spans="1:9">
      <c r="A238" s="1" t="s">
        <v>2339</v>
      </c>
      <c r="B238" s="1" t="s">
        <v>3907</v>
      </c>
      <c r="C238" s="1">
        <v>11.355370000000001</v>
      </c>
      <c r="D238" s="1">
        <v>-84.350660000000005</v>
      </c>
      <c r="E238" s="1" t="s">
        <v>3889</v>
      </c>
      <c r="F238" s="1" t="s">
        <v>3895</v>
      </c>
      <c r="G238" s="1" t="s">
        <v>3822</v>
      </c>
      <c r="H238" s="1" t="s">
        <v>3890</v>
      </c>
      <c r="I238" s="1">
        <v>2008</v>
      </c>
    </row>
    <row r="239" spans="1:9">
      <c r="A239" s="1" t="s">
        <v>2972</v>
      </c>
      <c r="B239" s="1" t="s">
        <v>3907</v>
      </c>
      <c r="C239" s="1">
        <v>12.078110000000001</v>
      </c>
      <c r="D239" s="1">
        <v>-84.222239999999999</v>
      </c>
      <c r="E239" s="1" t="s">
        <v>3889</v>
      </c>
      <c r="F239" s="1" t="s">
        <v>3883</v>
      </c>
      <c r="G239" s="1" t="s">
        <v>3823</v>
      </c>
      <c r="H239" s="1" t="s">
        <v>686</v>
      </c>
      <c r="I239" s="1">
        <v>2009</v>
      </c>
    </row>
    <row r="240" spans="1:9">
      <c r="A240" s="1" t="s">
        <v>2294</v>
      </c>
      <c r="B240" s="1" t="s">
        <v>3907</v>
      </c>
      <c r="C240" s="1">
        <v>11.31358</v>
      </c>
      <c r="D240" s="1">
        <v>-84.434510000000003</v>
      </c>
      <c r="E240" s="1" t="s">
        <v>3889</v>
      </c>
      <c r="F240" s="1" t="s">
        <v>3895</v>
      </c>
      <c r="G240" s="1" t="s">
        <v>3822</v>
      </c>
      <c r="H240" s="1" t="s">
        <v>3890</v>
      </c>
      <c r="I240" s="1">
        <v>2009</v>
      </c>
    </row>
    <row r="241" spans="1:9">
      <c r="A241" s="1" t="s">
        <v>2260</v>
      </c>
      <c r="B241" s="1" t="s">
        <v>3907</v>
      </c>
      <c r="C241" s="1">
        <v>12.16231</v>
      </c>
      <c r="D241" s="1">
        <v>-84.306399999999996</v>
      </c>
      <c r="E241" s="1" t="s">
        <v>3889</v>
      </c>
      <c r="F241" s="1" t="s">
        <v>3894</v>
      </c>
      <c r="G241" s="1" t="s">
        <v>3823</v>
      </c>
      <c r="H241" s="1" t="s">
        <v>3890</v>
      </c>
      <c r="I241" s="1">
        <v>2007</v>
      </c>
    </row>
    <row r="242" spans="1:9">
      <c r="A242" s="1" t="s">
        <v>693</v>
      </c>
      <c r="B242" s="1" t="s">
        <v>3907</v>
      </c>
      <c r="C242" s="1">
        <v>12.248100000000001</v>
      </c>
      <c r="D242" s="1">
        <v>-84.222200000000001</v>
      </c>
      <c r="E242" s="1" t="s">
        <v>3888</v>
      </c>
      <c r="F242" s="1" t="s">
        <v>3846</v>
      </c>
      <c r="G242" s="1" t="s">
        <v>216</v>
      </c>
      <c r="H242" s="1" t="s">
        <v>690</v>
      </c>
      <c r="I242" s="1">
        <v>2010</v>
      </c>
    </row>
    <row r="243" spans="1:9">
      <c r="A243" s="1" t="s">
        <v>2994</v>
      </c>
      <c r="B243" s="1" t="s">
        <v>3907</v>
      </c>
      <c r="C243" s="1">
        <v>11.398580000000001</v>
      </c>
      <c r="D243" s="1">
        <v>-84.434510000000003</v>
      </c>
      <c r="E243" s="1" t="s">
        <v>3889</v>
      </c>
      <c r="F243" s="1" t="s">
        <v>3883</v>
      </c>
      <c r="G243" s="1" t="s">
        <v>3823</v>
      </c>
      <c r="H243" s="1" t="s">
        <v>216</v>
      </c>
      <c r="I243" s="1">
        <v>2010</v>
      </c>
    </row>
    <row r="244" spans="1:9">
      <c r="A244" s="1" t="s">
        <v>3628</v>
      </c>
      <c r="B244" s="1" t="s">
        <v>3907</v>
      </c>
      <c r="C244" s="1">
        <v>12.24803</v>
      </c>
      <c r="D244" s="1">
        <v>-83.882149999999996</v>
      </c>
      <c r="E244" s="1" t="s">
        <v>3889</v>
      </c>
      <c r="F244" s="1" t="s">
        <v>3883</v>
      </c>
      <c r="G244" s="1" t="s">
        <v>3823</v>
      </c>
      <c r="H244" s="1" t="s">
        <v>686</v>
      </c>
      <c r="I244" s="1">
        <v>2009</v>
      </c>
    </row>
    <row r="245" spans="1:9">
      <c r="A245" s="1" t="s">
        <v>829</v>
      </c>
      <c r="B245" s="1" t="s">
        <v>3907</v>
      </c>
      <c r="C245" s="1">
        <v>11.44023</v>
      </c>
      <c r="D245" s="1">
        <v>-84.179829999999995</v>
      </c>
      <c r="E245" s="1" t="s">
        <v>3889</v>
      </c>
      <c r="F245" s="1" t="s">
        <v>3883</v>
      </c>
      <c r="G245" s="1" t="s">
        <v>3823</v>
      </c>
      <c r="H245" s="1" t="s">
        <v>216</v>
      </c>
      <c r="I245" s="1">
        <v>2009</v>
      </c>
    </row>
    <row r="246" spans="1:9">
      <c r="A246" s="1" t="s">
        <v>2999</v>
      </c>
      <c r="B246" s="1" t="s">
        <v>3907</v>
      </c>
      <c r="C246" s="1">
        <v>11.44017</v>
      </c>
      <c r="D246" s="1">
        <v>-84.009789999999995</v>
      </c>
      <c r="E246" s="1" t="s">
        <v>3889</v>
      </c>
      <c r="F246" s="1" t="s">
        <v>3883</v>
      </c>
      <c r="G246" s="1" t="s">
        <v>3823</v>
      </c>
      <c r="H246" s="1" t="s">
        <v>686</v>
      </c>
      <c r="I246" s="1">
        <v>2008</v>
      </c>
    </row>
    <row r="247" spans="1:9">
      <c r="A247" s="1" t="s">
        <v>3017</v>
      </c>
      <c r="B247" s="1" t="s">
        <v>3907</v>
      </c>
      <c r="C247" s="1">
        <v>11.057869999999999</v>
      </c>
      <c r="D247" s="1">
        <v>-84.349940000000004</v>
      </c>
      <c r="E247" s="1" t="s">
        <v>3889</v>
      </c>
      <c r="F247" s="1" t="s">
        <v>3884</v>
      </c>
      <c r="G247" s="1" t="s">
        <v>3822</v>
      </c>
      <c r="H247" s="1" t="s">
        <v>216</v>
      </c>
      <c r="I247" s="1">
        <v>2009</v>
      </c>
    </row>
    <row r="248" spans="1:9">
      <c r="A248" s="1" t="s">
        <v>3030</v>
      </c>
      <c r="B248" s="1" t="s">
        <v>3907</v>
      </c>
      <c r="C248" s="1">
        <v>11.39777</v>
      </c>
      <c r="D248" s="1">
        <v>-84.179860000000005</v>
      </c>
      <c r="E248" s="1" t="s">
        <v>3889</v>
      </c>
      <c r="F248" s="1" t="s">
        <v>3895</v>
      </c>
      <c r="G248" s="1" t="s">
        <v>3822</v>
      </c>
      <c r="H248" s="1" t="s">
        <v>3890</v>
      </c>
      <c r="I248" s="1">
        <v>2007</v>
      </c>
    </row>
    <row r="249" spans="1:9">
      <c r="A249" s="1" t="s">
        <v>3631</v>
      </c>
      <c r="B249" s="1" t="s">
        <v>3907</v>
      </c>
      <c r="C249" s="1">
        <v>12.33211</v>
      </c>
      <c r="D249" s="1">
        <v>-83.966200000000001</v>
      </c>
      <c r="E249" s="1" t="s">
        <v>3889</v>
      </c>
      <c r="F249" s="1" t="s">
        <v>3883</v>
      </c>
      <c r="G249" s="1" t="s">
        <v>3823</v>
      </c>
      <c r="H249" s="1" t="s">
        <v>216</v>
      </c>
      <c r="I249" s="1">
        <v>2013</v>
      </c>
    </row>
    <row r="250" spans="1:9">
      <c r="A250" s="1" t="s">
        <v>3031</v>
      </c>
      <c r="B250" s="1" t="s">
        <v>3907</v>
      </c>
      <c r="C250" s="1">
        <v>11.482749999999999</v>
      </c>
      <c r="D250" s="1">
        <v>-84.179019999999994</v>
      </c>
      <c r="E250" s="1" t="s">
        <v>3889</v>
      </c>
      <c r="F250" s="1" t="s">
        <v>3894</v>
      </c>
      <c r="G250" s="1" t="s">
        <v>3823</v>
      </c>
      <c r="H250" s="1" t="s">
        <v>3890</v>
      </c>
      <c r="I250" s="1">
        <v>2007</v>
      </c>
    </row>
    <row r="251" spans="1:9">
      <c r="A251" s="1" t="s">
        <v>831</v>
      </c>
      <c r="B251" s="1" t="s">
        <v>3907</v>
      </c>
      <c r="C251" s="1">
        <v>11.48274</v>
      </c>
      <c r="D251" s="1">
        <v>-84.093980000000002</v>
      </c>
      <c r="E251" s="1" t="s">
        <v>3889</v>
      </c>
      <c r="F251" s="1" t="s">
        <v>3883</v>
      </c>
      <c r="G251" s="1" t="s">
        <v>3823</v>
      </c>
      <c r="H251" s="1" t="s">
        <v>216</v>
      </c>
      <c r="I251" s="1">
        <v>2011</v>
      </c>
    </row>
    <row r="252" spans="1:9">
      <c r="A252" s="1" t="s">
        <v>2044</v>
      </c>
      <c r="B252" s="1" t="s">
        <v>3907</v>
      </c>
      <c r="C252" s="1">
        <v>11.567729999999999</v>
      </c>
      <c r="D252" s="1">
        <v>-84.094819999999999</v>
      </c>
      <c r="E252" s="1" t="s">
        <v>3889</v>
      </c>
      <c r="F252" s="1" t="s">
        <v>3895</v>
      </c>
      <c r="G252" s="1" t="s">
        <v>3822</v>
      </c>
      <c r="H252" s="1" t="s">
        <v>3890</v>
      </c>
      <c r="I252" s="1">
        <v>2007</v>
      </c>
    </row>
    <row r="253" spans="1:9">
      <c r="A253" s="1" t="s">
        <v>2043</v>
      </c>
      <c r="B253" s="1" t="s">
        <v>3907</v>
      </c>
      <c r="C253" s="1">
        <v>11.65277</v>
      </c>
      <c r="D253" s="1">
        <v>-84.264009999999999</v>
      </c>
      <c r="E253" s="1" t="s">
        <v>3888</v>
      </c>
      <c r="F253" s="1" t="s">
        <v>3896</v>
      </c>
      <c r="G253" s="1" t="s">
        <v>3890</v>
      </c>
      <c r="H253" s="1" t="s">
        <v>3822</v>
      </c>
      <c r="I253" s="1">
        <v>2007</v>
      </c>
    </row>
    <row r="254" spans="1:9">
      <c r="A254" s="1" t="s">
        <v>3043</v>
      </c>
      <c r="B254" s="1" t="s">
        <v>3907</v>
      </c>
      <c r="C254" s="1">
        <v>11.737769999999999</v>
      </c>
      <c r="D254" s="1">
        <v>-84.264809999999997</v>
      </c>
      <c r="E254" s="1" t="s">
        <v>3889</v>
      </c>
      <c r="F254" s="1" t="s">
        <v>3884</v>
      </c>
      <c r="G254" s="1" t="s">
        <v>3822</v>
      </c>
      <c r="H254" s="1" t="s">
        <v>686</v>
      </c>
      <c r="I254" s="1">
        <v>2006</v>
      </c>
    </row>
    <row r="255" spans="1:9">
      <c r="A255" s="1" t="s">
        <v>3048</v>
      </c>
      <c r="B255" s="1" t="s">
        <v>3907</v>
      </c>
      <c r="C255" s="1">
        <v>11.822749999999999</v>
      </c>
      <c r="D255" s="1">
        <v>-84.26397</v>
      </c>
      <c r="E255" s="1" t="s">
        <v>3889</v>
      </c>
      <c r="F255" s="1" t="s">
        <v>3883</v>
      </c>
      <c r="G255" s="1" t="s">
        <v>3823</v>
      </c>
      <c r="H255" s="1" t="s">
        <v>686</v>
      </c>
      <c r="I255" s="1">
        <v>2007</v>
      </c>
    </row>
    <row r="256" spans="1:9">
      <c r="A256" s="1" t="s">
        <v>3050</v>
      </c>
      <c r="B256" s="1" t="s">
        <v>3907</v>
      </c>
      <c r="C256" s="1">
        <v>11.822649999999999</v>
      </c>
      <c r="D256" s="1">
        <v>-84.008849999999995</v>
      </c>
      <c r="E256" s="1" t="s">
        <v>3889</v>
      </c>
      <c r="F256" s="1" t="s">
        <v>3895</v>
      </c>
      <c r="G256" s="1" t="s">
        <v>3822</v>
      </c>
      <c r="H256" s="1" t="s">
        <v>3890</v>
      </c>
      <c r="I256" s="1">
        <v>2009</v>
      </c>
    </row>
    <row r="257" spans="1:9">
      <c r="A257" s="1" t="s">
        <v>838</v>
      </c>
      <c r="B257" s="1" t="s">
        <v>3907</v>
      </c>
      <c r="C257" s="1">
        <v>11.82263</v>
      </c>
      <c r="D257" s="1">
        <v>-83.923820000000006</v>
      </c>
      <c r="E257" s="1" t="s">
        <v>3889</v>
      </c>
      <c r="F257" s="1" t="s">
        <v>3883</v>
      </c>
      <c r="G257" s="1" t="s">
        <v>3823</v>
      </c>
      <c r="H257" s="1" t="s">
        <v>216</v>
      </c>
      <c r="I257" s="1">
        <v>2008</v>
      </c>
    </row>
    <row r="258" spans="1:9">
      <c r="A258" s="1" t="s">
        <v>3051</v>
      </c>
      <c r="B258" s="1" t="s">
        <v>3907</v>
      </c>
      <c r="C258" s="1">
        <v>11.90776</v>
      </c>
      <c r="D258" s="1">
        <v>-84.349789999999999</v>
      </c>
      <c r="E258" s="1" t="s">
        <v>3889</v>
      </c>
      <c r="F258" s="1" t="s">
        <v>3883</v>
      </c>
      <c r="G258" s="1" t="s">
        <v>3823</v>
      </c>
      <c r="H258" s="1" t="s">
        <v>686</v>
      </c>
      <c r="I258" s="1">
        <v>2006</v>
      </c>
    </row>
    <row r="259" spans="1:9">
      <c r="A259" s="1" t="s">
        <v>3052</v>
      </c>
      <c r="B259" s="1" t="s">
        <v>3907</v>
      </c>
      <c r="C259" s="1">
        <v>11.907690000000001</v>
      </c>
      <c r="D259" s="1">
        <v>-84.094750000000005</v>
      </c>
      <c r="E259" s="1" t="s">
        <v>3889</v>
      </c>
      <c r="F259" s="1" t="s">
        <v>3894</v>
      </c>
      <c r="G259" s="1" t="s">
        <v>3823</v>
      </c>
      <c r="H259" s="1" t="s">
        <v>3890</v>
      </c>
      <c r="I259" s="1">
        <v>2008</v>
      </c>
    </row>
    <row r="260" spans="1:9">
      <c r="A260" s="1" t="s">
        <v>3054</v>
      </c>
      <c r="B260" s="1" t="s">
        <v>3907</v>
      </c>
      <c r="C260" s="1">
        <v>11.99274</v>
      </c>
      <c r="D260" s="1">
        <v>-84.348960000000005</v>
      </c>
      <c r="E260" s="1" t="s">
        <v>3889</v>
      </c>
      <c r="F260" s="1" t="s">
        <v>3884</v>
      </c>
      <c r="G260" s="1" t="s">
        <v>3822</v>
      </c>
      <c r="H260" s="1" t="s">
        <v>686</v>
      </c>
      <c r="I260" s="1">
        <v>2007</v>
      </c>
    </row>
    <row r="261" spans="1:9">
      <c r="A261" s="1" t="s">
        <v>2027</v>
      </c>
      <c r="B261" s="1" t="s">
        <v>3907</v>
      </c>
      <c r="C261" s="1">
        <v>11.99269</v>
      </c>
      <c r="D261" s="1">
        <v>-84.178880000000007</v>
      </c>
      <c r="E261" s="1" t="s">
        <v>3888</v>
      </c>
      <c r="F261" s="1" t="s">
        <v>3896</v>
      </c>
      <c r="G261" s="1" t="s">
        <v>3890</v>
      </c>
      <c r="H261" s="1" t="s">
        <v>3822</v>
      </c>
      <c r="I261" s="1">
        <v>2010</v>
      </c>
    </row>
    <row r="262" spans="1:9">
      <c r="A262" s="1" t="s">
        <v>3061</v>
      </c>
      <c r="B262" s="1" t="s">
        <v>3907</v>
      </c>
      <c r="C262" s="1">
        <v>12.077730000000001</v>
      </c>
      <c r="D262" s="1">
        <v>-84.264740000000003</v>
      </c>
      <c r="E262" s="1" t="s">
        <v>3889</v>
      </c>
      <c r="F262" s="1" t="s">
        <v>3895</v>
      </c>
      <c r="G262" s="1" t="s">
        <v>3822</v>
      </c>
      <c r="H262" s="1" t="s">
        <v>3890</v>
      </c>
      <c r="I262" s="1">
        <v>2012</v>
      </c>
    </row>
    <row r="263" spans="1:9">
      <c r="A263" s="1" t="s">
        <v>3062</v>
      </c>
      <c r="B263" s="1" t="s">
        <v>3907</v>
      </c>
      <c r="C263" s="1">
        <v>12.077680000000001</v>
      </c>
      <c r="D263" s="1">
        <v>-84.179730000000006</v>
      </c>
      <c r="E263" s="1" t="s">
        <v>3889</v>
      </c>
      <c r="F263" s="1" t="s">
        <v>3884</v>
      </c>
      <c r="G263" s="1" t="s">
        <v>3822</v>
      </c>
      <c r="H263" s="1" t="s">
        <v>216</v>
      </c>
      <c r="I263" s="1">
        <v>2007</v>
      </c>
    </row>
    <row r="264" spans="1:9">
      <c r="A264" s="1" t="s">
        <v>2019</v>
      </c>
      <c r="B264" s="1" t="s">
        <v>3907</v>
      </c>
      <c r="C264" s="1">
        <v>12.16282</v>
      </c>
      <c r="D264" s="1">
        <v>-84.604029999999995</v>
      </c>
      <c r="E264" s="1" t="s">
        <v>3889</v>
      </c>
      <c r="F264" s="1" t="s">
        <v>3895</v>
      </c>
      <c r="G264" s="1" t="s">
        <v>3822</v>
      </c>
      <c r="H264" s="1" t="s">
        <v>3890</v>
      </c>
      <c r="I264" s="1">
        <v>2007</v>
      </c>
    </row>
    <row r="265" spans="1:9">
      <c r="A265" s="1" t="s">
        <v>842</v>
      </c>
      <c r="B265" s="1" t="s">
        <v>3907</v>
      </c>
      <c r="C265" s="1">
        <v>12.16259</v>
      </c>
      <c r="D265" s="1">
        <v>-83.923720000000003</v>
      </c>
      <c r="E265" s="1" t="s">
        <v>3889</v>
      </c>
      <c r="F265" s="1" t="s">
        <v>3884</v>
      </c>
      <c r="G265" s="1" t="s">
        <v>3822</v>
      </c>
      <c r="H265" s="1" t="s">
        <v>216</v>
      </c>
      <c r="I265" s="1">
        <v>2006</v>
      </c>
    </row>
    <row r="266" spans="1:9">
      <c r="A266" s="1" t="s">
        <v>2007</v>
      </c>
      <c r="B266" s="1" t="s">
        <v>3907</v>
      </c>
      <c r="C266" s="1">
        <v>12.41728</v>
      </c>
      <c r="D266" s="1">
        <v>-84.307190000000006</v>
      </c>
      <c r="E266" s="1" t="s">
        <v>3889</v>
      </c>
      <c r="F266" s="1" t="s">
        <v>3895</v>
      </c>
      <c r="G266" s="1" t="s">
        <v>3822</v>
      </c>
      <c r="H266" s="1" t="s">
        <v>688</v>
      </c>
      <c r="I266" s="1">
        <v>2007</v>
      </c>
    </row>
    <row r="267" spans="1:9">
      <c r="A267" s="1" t="s">
        <v>3073</v>
      </c>
      <c r="B267" s="1" t="s">
        <v>3907</v>
      </c>
      <c r="C267" s="1">
        <v>12.33282</v>
      </c>
      <c r="D267" s="1">
        <v>-84.689030000000002</v>
      </c>
      <c r="E267" s="1" t="s">
        <v>3889</v>
      </c>
      <c r="F267" s="1" t="s">
        <v>3884</v>
      </c>
      <c r="G267" s="1" t="s">
        <v>3822</v>
      </c>
      <c r="H267" s="1" t="s">
        <v>216</v>
      </c>
      <c r="I267" s="1">
        <v>2007</v>
      </c>
    </row>
    <row r="268" spans="1:9">
      <c r="A268" s="1" t="s">
        <v>2005</v>
      </c>
      <c r="B268" s="1" t="s">
        <v>3907</v>
      </c>
      <c r="C268" s="1">
        <v>12.33276</v>
      </c>
      <c r="D268" s="1">
        <v>-84.518950000000004</v>
      </c>
      <c r="E268" s="1" t="s">
        <v>3889</v>
      </c>
      <c r="F268" s="1" t="s">
        <v>3895</v>
      </c>
      <c r="G268" s="1" t="s">
        <v>3822</v>
      </c>
      <c r="H268" s="1" t="s">
        <v>3890</v>
      </c>
      <c r="I268" s="1">
        <v>2010</v>
      </c>
    </row>
    <row r="269" spans="1:9">
      <c r="A269" s="1" t="s">
        <v>3635</v>
      </c>
      <c r="B269" s="1" t="s">
        <v>3907</v>
      </c>
      <c r="C269" s="1">
        <v>12.33257</v>
      </c>
      <c r="D269" s="1">
        <v>-83.923670000000001</v>
      </c>
      <c r="E269" s="1" t="s">
        <v>3889</v>
      </c>
      <c r="F269" s="1" t="s">
        <v>3883</v>
      </c>
      <c r="G269" s="1" t="s">
        <v>3823</v>
      </c>
      <c r="H269" s="1" t="s">
        <v>216</v>
      </c>
      <c r="I269" s="1">
        <v>2010</v>
      </c>
    </row>
    <row r="270" spans="1:9">
      <c r="A270" s="1" t="s">
        <v>1997</v>
      </c>
      <c r="B270" s="1" t="s">
        <v>3907</v>
      </c>
      <c r="C270" s="1">
        <v>12.502800000000001</v>
      </c>
      <c r="D270" s="1">
        <v>-84.688990000000004</v>
      </c>
      <c r="E270" s="1" t="s">
        <v>3889</v>
      </c>
      <c r="F270" s="1" t="s">
        <v>3894</v>
      </c>
      <c r="G270" s="1" t="s">
        <v>3823</v>
      </c>
      <c r="H270" s="1" t="s">
        <v>3890</v>
      </c>
      <c r="I270" s="1">
        <v>2009</v>
      </c>
    </row>
    <row r="271" spans="1:9">
      <c r="A271" s="1" t="s">
        <v>1996</v>
      </c>
      <c r="B271" s="1" t="s">
        <v>3907</v>
      </c>
      <c r="C271" s="1">
        <v>12.50273</v>
      </c>
      <c r="D271" s="1">
        <v>-84.433869999999999</v>
      </c>
      <c r="E271" s="1" t="s">
        <v>3889</v>
      </c>
      <c r="F271" s="1" t="s">
        <v>3894</v>
      </c>
      <c r="G271" s="1" t="s">
        <v>3823</v>
      </c>
      <c r="H271" s="1" t="s">
        <v>3890</v>
      </c>
      <c r="I271" s="1">
        <v>2011</v>
      </c>
    </row>
    <row r="272" spans="1:9">
      <c r="A272" s="1" t="s">
        <v>3642</v>
      </c>
      <c r="B272" s="1" t="s">
        <v>3907</v>
      </c>
      <c r="C272" s="1">
        <v>12.5025</v>
      </c>
      <c r="D272" s="1">
        <v>-83.838589999999996</v>
      </c>
      <c r="E272" s="1" t="s">
        <v>3889</v>
      </c>
      <c r="F272" s="1" t="s">
        <v>3883</v>
      </c>
      <c r="G272" s="1" t="s">
        <v>3823</v>
      </c>
      <c r="H272" s="1" t="s">
        <v>216</v>
      </c>
      <c r="I272" s="1">
        <v>2008</v>
      </c>
    </row>
    <row r="273" spans="1:9">
      <c r="A273" s="1" t="s">
        <v>3644</v>
      </c>
      <c r="B273" s="1" t="s">
        <v>3907</v>
      </c>
      <c r="C273" s="1">
        <v>12.417109999999999</v>
      </c>
      <c r="D273" s="1">
        <v>-83.967140000000001</v>
      </c>
      <c r="E273" s="1" t="s">
        <v>3889</v>
      </c>
      <c r="F273" s="1" t="s">
        <v>3883</v>
      </c>
      <c r="G273" s="1" t="s">
        <v>3823</v>
      </c>
      <c r="H273" s="1" t="s">
        <v>216</v>
      </c>
      <c r="I273" s="1">
        <v>2013</v>
      </c>
    </row>
    <row r="274" spans="1:9">
      <c r="A274" s="1" t="s">
        <v>3075</v>
      </c>
      <c r="B274" s="1" t="s">
        <v>3907</v>
      </c>
      <c r="C274" s="1">
        <v>11.525399999999999</v>
      </c>
      <c r="D274" s="1">
        <v>-84.520600000000002</v>
      </c>
      <c r="E274" s="1" t="s">
        <v>3889</v>
      </c>
      <c r="F274" s="1" t="s">
        <v>3895</v>
      </c>
      <c r="G274" s="1" t="s">
        <v>3822</v>
      </c>
      <c r="H274" s="1" t="s">
        <v>3890</v>
      </c>
      <c r="I274" s="1">
        <v>2007</v>
      </c>
    </row>
    <row r="275" spans="1:9">
      <c r="A275" s="1" t="s">
        <v>3649</v>
      </c>
      <c r="B275" s="1" t="s">
        <v>3907</v>
      </c>
      <c r="C275" s="1">
        <v>12.58756</v>
      </c>
      <c r="D275" s="1">
        <v>-84.009609999999995</v>
      </c>
      <c r="E275" s="1" t="s">
        <v>3889</v>
      </c>
      <c r="F275" s="1" t="s">
        <v>3883</v>
      </c>
      <c r="G275" s="1" t="s">
        <v>3823</v>
      </c>
      <c r="H275" s="1" t="s">
        <v>216</v>
      </c>
      <c r="I275" s="1">
        <v>2007</v>
      </c>
    </row>
    <row r="276" spans="1:9">
      <c r="A276" s="1" t="s">
        <v>1986</v>
      </c>
      <c r="B276" s="1" t="s">
        <v>3907</v>
      </c>
      <c r="C276" s="1">
        <v>12.672829999999999</v>
      </c>
      <c r="D276" s="1">
        <v>-84.773979999999995</v>
      </c>
      <c r="E276" s="1" t="s">
        <v>3889</v>
      </c>
      <c r="F276" s="1" t="s">
        <v>3895</v>
      </c>
      <c r="G276" s="1" t="s">
        <v>3822</v>
      </c>
      <c r="H276" s="1" t="s">
        <v>3890</v>
      </c>
      <c r="I276" s="1">
        <v>2008</v>
      </c>
    </row>
    <row r="277" spans="1:9">
      <c r="A277" s="1" t="s">
        <v>1985</v>
      </c>
      <c r="B277" s="1" t="s">
        <v>3907</v>
      </c>
      <c r="C277" s="1">
        <v>12.67272</v>
      </c>
      <c r="D277" s="1">
        <v>-84.518860000000004</v>
      </c>
      <c r="E277" s="1" t="s">
        <v>3889</v>
      </c>
      <c r="F277" s="1" t="s">
        <v>3895</v>
      </c>
      <c r="G277" s="1" t="s">
        <v>3822</v>
      </c>
      <c r="H277" s="1" t="s">
        <v>3890</v>
      </c>
      <c r="I277" s="1">
        <v>2010</v>
      </c>
    </row>
    <row r="278" spans="1:9">
      <c r="A278" s="1" t="s">
        <v>1982</v>
      </c>
      <c r="B278" s="1" t="s">
        <v>3907</v>
      </c>
      <c r="C278" s="1">
        <v>11.52535</v>
      </c>
      <c r="D278" s="1">
        <v>-84.350610000000003</v>
      </c>
      <c r="E278" s="1" t="s">
        <v>3888</v>
      </c>
      <c r="F278" s="1" t="s">
        <v>3896</v>
      </c>
      <c r="G278" s="1" t="s">
        <v>3890</v>
      </c>
      <c r="H278" s="1" t="s">
        <v>3822</v>
      </c>
      <c r="I278" s="1">
        <v>2008</v>
      </c>
    </row>
    <row r="279" spans="1:9">
      <c r="A279" s="1" t="s">
        <v>3654</v>
      </c>
      <c r="B279" s="1" t="s">
        <v>3907</v>
      </c>
      <c r="C279" s="1">
        <v>12.672599999999999</v>
      </c>
      <c r="D279" s="1">
        <v>-84.178700000000006</v>
      </c>
      <c r="E279" s="1" t="s">
        <v>3889</v>
      </c>
      <c r="F279" s="1" t="s">
        <v>3895</v>
      </c>
      <c r="G279" s="1" t="s">
        <v>3822</v>
      </c>
      <c r="H279" s="1" t="s">
        <v>3890</v>
      </c>
      <c r="I279" s="1">
        <v>2010</v>
      </c>
    </row>
    <row r="280" spans="1:9">
      <c r="A280" s="1" t="s">
        <v>843</v>
      </c>
      <c r="B280" s="1" t="s">
        <v>3907</v>
      </c>
      <c r="C280" s="1">
        <v>12.67258</v>
      </c>
      <c r="D280" s="1">
        <v>-84.09366</v>
      </c>
      <c r="E280" s="1" t="s">
        <v>3889</v>
      </c>
      <c r="F280" s="1" t="s">
        <v>3884</v>
      </c>
      <c r="G280" s="1" t="s">
        <v>3822</v>
      </c>
      <c r="H280" s="1" t="s">
        <v>216</v>
      </c>
      <c r="I280" s="1">
        <v>2009</v>
      </c>
    </row>
    <row r="281" spans="1:9">
      <c r="A281" s="1" t="s">
        <v>3657</v>
      </c>
      <c r="B281" s="1" t="s">
        <v>3907</v>
      </c>
      <c r="C281" s="1">
        <v>12.672409999999999</v>
      </c>
      <c r="D281" s="1">
        <v>-83.668459999999996</v>
      </c>
      <c r="E281" s="1" t="s">
        <v>3889</v>
      </c>
      <c r="F281" s="1" t="s">
        <v>3883</v>
      </c>
      <c r="G281" s="1" t="s">
        <v>3823</v>
      </c>
      <c r="H281" s="1" t="s">
        <v>216</v>
      </c>
      <c r="I281" s="1">
        <v>2008</v>
      </c>
    </row>
    <row r="282" spans="1:9">
      <c r="A282" s="1" t="s">
        <v>3430</v>
      </c>
      <c r="B282" s="1" t="s">
        <v>3907</v>
      </c>
      <c r="C282" s="1">
        <v>12.757759999999999</v>
      </c>
      <c r="D282" s="1">
        <v>-84.604659999999996</v>
      </c>
      <c r="E282" s="1" t="s">
        <v>3889</v>
      </c>
      <c r="F282" s="1" t="s">
        <v>3894</v>
      </c>
      <c r="G282" s="1" t="s">
        <v>3823</v>
      </c>
      <c r="H282" s="1" t="s">
        <v>3890</v>
      </c>
      <c r="I282" s="1">
        <v>2008</v>
      </c>
    </row>
    <row r="283" spans="1:9">
      <c r="A283" s="1" t="s">
        <v>3661</v>
      </c>
      <c r="B283" s="1" t="s">
        <v>3907</v>
      </c>
      <c r="C283" s="1">
        <v>12.757580000000001</v>
      </c>
      <c r="D283" s="1">
        <v>-84.094579999999993</v>
      </c>
      <c r="E283" s="1" t="s">
        <v>3888</v>
      </c>
      <c r="F283" s="1" t="s">
        <v>3896</v>
      </c>
      <c r="G283" s="1" t="s">
        <v>3890</v>
      </c>
      <c r="H283" s="1" t="s">
        <v>3823</v>
      </c>
      <c r="I283" s="1">
        <v>2011</v>
      </c>
    </row>
    <row r="284" spans="1:9">
      <c r="A284" s="1" t="s">
        <v>3662</v>
      </c>
      <c r="B284" s="1" t="s">
        <v>3907</v>
      </c>
      <c r="C284" s="1">
        <v>12.757479999999999</v>
      </c>
      <c r="D284" s="1">
        <v>-83.839550000000003</v>
      </c>
      <c r="E284" s="1" t="s">
        <v>3889</v>
      </c>
      <c r="F284" s="1" t="s">
        <v>3894</v>
      </c>
      <c r="G284" s="1" t="s">
        <v>3823</v>
      </c>
      <c r="H284" s="1" t="s">
        <v>3890</v>
      </c>
      <c r="I284" s="1">
        <v>2007</v>
      </c>
    </row>
    <row r="285" spans="1:9">
      <c r="A285" s="1" t="s">
        <v>1968</v>
      </c>
      <c r="B285" s="1" t="s">
        <v>3907</v>
      </c>
      <c r="C285" s="1">
        <v>12.84281</v>
      </c>
      <c r="D285" s="1">
        <v>-84.773939999999996</v>
      </c>
      <c r="E285" s="1" t="s">
        <v>3889</v>
      </c>
      <c r="F285" s="1" t="s">
        <v>3895</v>
      </c>
      <c r="G285" s="1" t="s">
        <v>3822</v>
      </c>
      <c r="H285" s="1" t="s">
        <v>3890</v>
      </c>
      <c r="I285" s="1">
        <v>2011</v>
      </c>
    </row>
    <row r="286" spans="1:9">
      <c r="A286" s="1" t="s">
        <v>849</v>
      </c>
      <c r="B286" s="1" t="s">
        <v>3907</v>
      </c>
      <c r="C286" s="1">
        <v>12.842750000000001</v>
      </c>
      <c r="D286" s="1">
        <v>-84.603859999999997</v>
      </c>
      <c r="E286" s="1" t="s">
        <v>3889</v>
      </c>
      <c r="F286" s="1" t="s">
        <v>3883</v>
      </c>
      <c r="G286" s="1" t="s">
        <v>3823</v>
      </c>
      <c r="H286" s="1" t="s">
        <v>216</v>
      </c>
      <c r="I286" s="1">
        <v>2008</v>
      </c>
    </row>
    <row r="287" spans="1:9">
      <c r="A287" s="1" t="s">
        <v>1967</v>
      </c>
      <c r="B287" s="1" t="s">
        <v>3907</v>
      </c>
      <c r="C287" s="1">
        <v>12.842700000000001</v>
      </c>
      <c r="D287" s="1">
        <v>-84.518820000000005</v>
      </c>
      <c r="E287" s="1" t="s">
        <v>3889</v>
      </c>
      <c r="F287" s="1" t="s">
        <v>3895</v>
      </c>
      <c r="G287" s="1" t="s">
        <v>3822</v>
      </c>
      <c r="H287" s="1" t="s">
        <v>3890</v>
      </c>
      <c r="I287" s="1">
        <v>2008</v>
      </c>
    </row>
    <row r="288" spans="1:9">
      <c r="A288" s="1" t="s">
        <v>1963</v>
      </c>
      <c r="B288" s="1" t="s">
        <v>3907</v>
      </c>
      <c r="C288" s="1">
        <v>12.842560000000001</v>
      </c>
      <c r="D288" s="1">
        <v>-84.093609999999998</v>
      </c>
      <c r="E288" s="1" t="s">
        <v>3889</v>
      </c>
      <c r="F288" s="1" t="s">
        <v>3883</v>
      </c>
      <c r="G288" s="1" t="s">
        <v>3823</v>
      </c>
      <c r="H288" s="1" t="s">
        <v>686</v>
      </c>
      <c r="I288" s="1">
        <v>2009</v>
      </c>
    </row>
    <row r="289" spans="1:9">
      <c r="A289" s="1" t="s">
        <v>3078</v>
      </c>
      <c r="B289" s="1" t="s">
        <v>3907</v>
      </c>
      <c r="C289" s="1">
        <v>11.52525</v>
      </c>
      <c r="D289" s="1">
        <v>-84.010630000000006</v>
      </c>
      <c r="E289" s="1" t="s">
        <v>3889</v>
      </c>
      <c r="F289" s="1" t="s">
        <v>3884</v>
      </c>
      <c r="G289" s="1" t="s">
        <v>3822</v>
      </c>
      <c r="H289" s="1" t="s">
        <v>686</v>
      </c>
      <c r="I289" s="1">
        <v>2007</v>
      </c>
    </row>
    <row r="290" spans="1:9">
      <c r="A290" s="1" t="s">
        <v>1960</v>
      </c>
      <c r="B290" s="1" t="s">
        <v>3907</v>
      </c>
      <c r="C290" s="1">
        <v>12.927759999999999</v>
      </c>
      <c r="D290" s="1">
        <v>-84.689639999999997</v>
      </c>
      <c r="E290" s="1" t="s">
        <v>3889</v>
      </c>
      <c r="F290" s="1" t="s">
        <v>3884</v>
      </c>
      <c r="G290" s="1" t="s">
        <v>3822</v>
      </c>
      <c r="H290" s="1" t="s">
        <v>216</v>
      </c>
      <c r="I290" s="1">
        <v>2011</v>
      </c>
    </row>
    <row r="291" spans="1:9">
      <c r="A291" s="1" t="s">
        <v>1959</v>
      </c>
      <c r="B291" s="1" t="s">
        <v>3907</v>
      </c>
      <c r="C291" s="1">
        <v>12.927680000000001</v>
      </c>
      <c r="D291" s="1">
        <v>-84.434600000000003</v>
      </c>
      <c r="E291" s="1" t="s">
        <v>3889</v>
      </c>
      <c r="F291" s="1" t="s">
        <v>3895</v>
      </c>
      <c r="G291" s="1" t="s">
        <v>3822</v>
      </c>
      <c r="H291" s="1" t="s">
        <v>3890</v>
      </c>
      <c r="I291" s="1">
        <v>2008</v>
      </c>
    </row>
    <row r="292" spans="1:9">
      <c r="A292" s="1" t="s">
        <v>1955</v>
      </c>
      <c r="B292" s="1" t="s">
        <v>3907</v>
      </c>
      <c r="C292" s="1">
        <v>13.0128</v>
      </c>
      <c r="D292" s="1">
        <v>-84.858940000000004</v>
      </c>
      <c r="E292" s="1" t="s">
        <v>3889</v>
      </c>
      <c r="F292" s="1" t="s">
        <v>3895</v>
      </c>
      <c r="G292" s="1" t="s">
        <v>3822</v>
      </c>
      <c r="H292" s="1" t="s">
        <v>3890</v>
      </c>
      <c r="I292" s="1">
        <v>2008</v>
      </c>
    </row>
    <row r="293" spans="1:9">
      <c r="A293" s="1" t="s">
        <v>1951</v>
      </c>
      <c r="B293" s="1" t="s">
        <v>3907</v>
      </c>
      <c r="C293" s="1">
        <v>13.01254</v>
      </c>
      <c r="D293" s="1">
        <v>-84.093559999999997</v>
      </c>
      <c r="E293" s="1" t="s">
        <v>3889</v>
      </c>
      <c r="F293" s="1" t="s">
        <v>3894</v>
      </c>
      <c r="G293" s="1" t="s">
        <v>3823</v>
      </c>
      <c r="H293" s="1" t="s">
        <v>3890</v>
      </c>
      <c r="I293" s="1">
        <v>2009</v>
      </c>
    </row>
    <row r="294" spans="1:9">
      <c r="A294" s="1" t="s">
        <v>1950</v>
      </c>
      <c r="B294" s="1" t="s">
        <v>3907</v>
      </c>
      <c r="C294" s="1">
        <v>13.01249</v>
      </c>
      <c r="D294" s="1">
        <v>-84.008520000000004</v>
      </c>
      <c r="E294" s="1" t="s">
        <v>3889</v>
      </c>
      <c r="F294" s="1" t="s">
        <v>3895</v>
      </c>
      <c r="G294" s="1" t="s">
        <v>3822</v>
      </c>
      <c r="H294" s="1" t="s">
        <v>3890</v>
      </c>
      <c r="I294" s="1">
        <v>2008</v>
      </c>
    </row>
    <row r="295" spans="1:9">
      <c r="A295" s="1" t="s">
        <v>1944</v>
      </c>
      <c r="B295" s="1" t="s">
        <v>3907</v>
      </c>
      <c r="C295" s="1">
        <v>13.09756</v>
      </c>
      <c r="D295" s="1">
        <v>-84.17953</v>
      </c>
      <c r="E295" s="1" t="s">
        <v>3889</v>
      </c>
      <c r="F295" s="1" t="s">
        <v>3895</v>
      </c>
      <c r="G295" s="1" t="s">
        <v>3822</v>
      </c>
      <c r="H295" s="1" t="s">
        <v>3890</v>
      </c>
      <c r="I295" s="1">
        <v>2010</v>
      </c>
    </row>
    <row r="296" spans="1:9">
      <c r="A296" s="1" t="s">
        <v>1941</v>
      </c>
      <c r="B296" s="1" t="s">
        <v>3907</v>
      </c>
      <c r="C296" s="1">
        <v>13.182829999999999</v>
      </c>
      <c r="D296" s="1">
        <v>-84.943939999999998</v>
      </c>
      <c r="E296" s="1" t="s">
        <v>3889</v>
      </c>
      <c r="F296" s="1" t="s">
        <v>3895</v>
      </c>
      <c r="G296" s="1" t="s">
        <v>3822</v>
      </c>
      <c r="H296" s="1" t="s">
        <v>3890</v>
      </c>
      <c r="I296" s="1">
        <v>2008</v>
      </c>
    </row>
    <row r="297" spans="1:9">
      <c r="A297" s="1" t="s">
        <v>1940</v>
      </c>
      <c r="B297" s="1" t="s">
        <v>3907</v>
      </c>
      <c r="C297" s="1">
        <v>13.18272</v>
      </c>
      <c r="D297" s="1">
        <v>-84.688810000000004</v>
      </c>
      <c r="E297" s="1" t="s">
        <v>3889</v>
      </c>
      <c r="F297" s="1" t="s">
        <v>3895</v>
      </c>
      <c r="G297" s="1" t="s">
        <v>3822</v>
      </c>
      <c r="H297" s="1" t="s">
        <v>3890</v>
      </c>
      <c r="I297" s="1">
        <v>2007</v>
      </c>
    </row>
    <row r="298" spans="1:9">
      <c r="A298" s="1" t="s">
        <v>755</v>
      </c>
      <c r="B298" s="1" t="s">
        <v>3907</v>
      </c>
      <c r="C298" s="1">
        <v>13.18258</v>
      </c>
      <c r="D298" s="1">
        <v>-84.263599999999997</v>
      </c>
      <c r="E298" s="1" t="s">
        <v>3889</v>
      </c>
      <c r="F298" s="1" t="s">
        <v>3883</v>
      </c>
      <c r="G298" s="1" t="s">
        <v>3823</v>
      </c>
      <c r="H298" s="1" t="s">
        <v>216</v>
      </c>
      <c r="I298" s="1">
        <v>2006</v>
      </c>
    </row>
    <row r="299" spans="1:9">
      <c r="A299" s="1" t="s">
        <v>2847</v>
      </c>
      <c r="B299" s="1" t="s">
        <v>3907</v>
      </c>
      <c r="C299" s="1">
        <v>13.26764</v>
      </c>
      <c r="D299" s="1">
        <v>-84.434529999999995</v>
      </c>
      <c r="E299" s="1" t="s">
        <v>3889</v>
      </c>
      <c r="F299" s="1" t="s">
        <v>3884</v>
      </c>
      <c r="G299" s="1" t="s">
        <v>3822</v>
      </c>
      <c r="H299" s="1" t="s">
        <v>216</v>
      </c>
      <c r="I299" s="1">
        <v>2010</v>
      </c>
    </row>
    <row r="300" spans="1:9">
      <c r="A300" s="1" t="s">
        <v>3691</v>
      </c>
      <c r="B300" s="1" t="s">
        <v>3907</v>
      </c>
      <c r="C300" s="1">
        <v>12.50299</v>
      </c>
      <c r="D300" s="1">
        <v>-83.881100000000004</v>
      </c>
      <c r="E300" s="1" t="s">
        <v>3889</v>
      </c>
      <c r="F300" s="1" t="s">
        <v>3884</v>
      </c>
      <c r="G300" s="1" t="s">
        <v>3822</v>
      </c>
      <c r="H300" s="1" t="s">
        <v>216</v>
      </c>
      <c r="I300" s="1">
        <v>2009</v>
      </c>
    </row>
    <row r="301" spans="1:9">
      <c r="A301" s="1" t="s">
        <v>2858</v>
      </c>
      <c r="B301" s="1" t="s">
        <v>3907</v>
      </c>
      <c r="C301" s="1">
        <v>13.43745</v>
      </c>
      <c r="D301" s="1">
        <v>-84.009429999999995</v>
      </c>
      <c r="E301" s="1" t="s">
        <v>3889</v>
      </c>
      <c r="F301" s="1" t="s">
        <v>3884</v>
      </c>
      <c r="G301" s="1" t="s">
        <v>3822</v>
      </c>
      <c r="H301" s="1" t="s">
        <v>216</v>
      </c>
      <c r="I301" s="1">
        <v>2006</v>
      </c>
    </row>
    <row r="302" spans="1:9">
      <c r="A302" s="1" t="s">
        <v>1884</v>
      </c>
      <c r="B302" s="1" t="s">
        <v>3907</v>
      </c>
      <c r="C302" s="1">
        <v>13.60741</v>
      </c>
      <c r="D302" s="1">
        <v>-83.924379999999999</v>
      </c>
      <c r="E302" s="1" t="s">
        <v>3888</v>
      </c>
      <c r="F302" s="1" t="s">
        <v>3896</v>
      </c>
      <c r="G302" s="1" t="s">
        <v>3890</v>
      </c>
      <c r="H302" s="1" t="s">
        <v>3822</v>
      </c>
      <c r="I302" s="1">
        <v>2008</v>
      </c>
    </row>
    <row r="303" spans="1:9">
      <c r="A303" s="1" t="s">
        <v>1872</v>
      </c>
      <c r="B303" s="1" t="s">
        <v>3907</v>
      </c>
      <c r="C303" s="1">
        <v>12.58717</v>
      </c>
      <c r="D303" s="1">
        <v>-84.137129999999999</v>
      </c>
      <c r="E303" s="1" t="s">
        <v>3889</v>
      </c>
      <c r="F303" s="1" t="s">
        <v>3895</v>
      </c>
      <c r="G303" s="1" t="s">
        <v>3822</v>
      </c>
      <c r="H303" s="1" t="s">
        <v>3890</v>
      </c>
      <c r="I303" s="1">
        <v>2008</v>
      </c>
    </row>
    <row r="304" spans="1:9">
      <c r="A304" s="1" t="s">
        <v>3697</v>
      </c>
      <c r="B304" s="1" t="s">
        <v>3907</v>
      </c>
      <c r="C304" s="1">
        <v>12.58803</v>
      </c>
      <c r="D304" s="1">
        <v>-84.052109999999999</v>
      </c>
      <c r="E304" s="1" t="s">
        <v>3889</v>
      </c>
      <c r="F304" s="1" t="s">
        <v>3895</v>
      </c>
      <c r="G304" s="1" t="s">
        <v>3822</v>
      </c>
      <c r="H304" s="1" t="s">
        <v>3890</v>
      </c>
      <c r="I304" s="1">
        <v>2013</v>
      </c>
    </row>
    <row r="305" spans="1:9">
      <c r="A305" s="1" t="s">
        <v>1859</v>
      </c>
      <c r="B305" s="1" t="s">
        <v>3907</v>
      </c>
      <c r="C305" s="1">
        <v>12.587999999999999</v>
      </c>
      <c r="D305" s="1">
        <v>-83.882080000000002</v>
      </c>
      <c r="E305" s="1" t="s">
        <v>3888</v>
      </c>
      <c r="F305" s="1" t="s">
        <v>3896</v>
      </c>
      <c r="G305" s="1" t="s">
        <v>3890</v>
      </c>
      <c r="H305" s="1" t="s">
        <v>3822</v>
      </c>
      <c r="I305" s="1">
        <v>2010</v>
      </c>
    </row>
    <row r="306" spans="1:9">
      <c r="A306" s="1" t="s">
        <v>3489</v>
      </c>
      <c r="B306" s="1" t="s">
        <v>3907</v>
      </c>
      <c r="C306" s="1">
        <v>12.672499999999999</v>
      </c>
      <c r="D306" s="1">
        <v>-84.816509999999994</v>
      </c>
      <c r="E306" s="1" t="s">
        <v>3889</v>
      </c>
      <c r="F306" s="1" t="s">
        <v>3884</v>
      </c>
      <c r="G306" s="1" t="s">
        <v>3822</v>
      </c>
      <c r="H306" s="1" t="s">
        <v>216</v>
      </c>
      <c r="I306" s="1">
        <v>2012</v>
      </c>
    </row>
    <row r="307" spans="1:9">
      <c r="A307" s="1" t="s">
        <v>1823</v>
      </c>
      <c r="B307" s="1" t="s">
        <v>3907</v>
      </c>
      <c r="C307" s="1">
        <v>11.610989999999999</v>
      </c>
      <c r="D307" s="1">
        <v>-83.923950000000005</v>
      </c>
      <c r="E307" s="1" t="s">
        <v>3889</v>
      </c>
      <c r="F307" s="1" t="s">
        <v>3894</v>
      </c>
      <c r="G307" s="1" t="s">
        <v>3823</v>
      </c>
      <c r="H307" s="1" t="s">
        <v>3890</v>
      </c>
      <c r="I307" s="1">
        <v>2010</v>
      </c>
    </row>
    <row r="308" spans="1:9">
      <c r="A308" s="1" t="s">
        <v>1818</v>
      </c>
      <c r="B308" s="1" t="s">
        <v>3907</v>
      </c>
      <c r="C308" s="1">
        <v>12.673120000000001</v>
      </c>
      <c r="D308" s="1">
        <v>-84.56138</v>
      </c>
      <c r="E308" s="1" t="s">
        <v>3889</v>
      </c>
      <c r="F308" s="1" t="s">
        <v>3894</v>
      </c>
      <c r="G308" s="1" t="s">
        <v>3823</v>
      </c>
      <c r="H308" s="1" t="s">
        <v>3890</v>
      </c>
      <c r="I308" s="1">
        <v>2012</v>
      </c>
    </row>
    <row r="309" spans="1:9">
      <c r="A309" s="1" t="s">
        <v>833</v>
      </c>
      <c r="B309" s="1" t="s">
        <v>3907</v>
      </c>
      <c r="C309" s="1">
        <v>11.611219999999999</v>
      </c>
      <c r="D309" s="1">
        <v>-83.755859999999998</v>
      </c>
      <c r="E309" s="1" t="s">
        <v>3889</v>
      </c>
      <c r="F309" s="1" t="s">
        <v>3883</v>
      </c>
      <c r="G309" s="1" t="s">
        <v>3823</v>
      </c>
      <c r="H309" s="1" t="s">
        <v>216</v>
      </c>
      <c r="I309" s="1">
        <v>2009</v>
      </c>
    </row>
    <row r="310" spans="1:9">
      <c r="A310" s="1" t="s">
        <v>1792</v>
      </c>
      <c r="B310" s="1" t="s">
        <v>3907</v>
      </c>
      <c r="C310" s="1">
        <v>12.67301</v>
      </c>
      <c r="D310" s="1">
        <v>-84.051130000000001</v>
      </c>
      <c r="E310" s="1" t="s">
        <v>3889</v>
      </c>
      <c r="F310" s="1" t="s">
        <v>3894</v>
      </c>
      <c r="G310" s="1" t="s">
        <v>3823</v>
      </c>
      <c r="H310" s="1" t="s">
        <v>3890</v>
      </c>
      <c r="I310" s="1">
        <v>2008</v>
      </c>
    </row>
    <row r="311" spans="1:9">
      <c r="A311" s="1" t="s">
        <v>844</v>
      </c>
      <c r="B311" s="1" t="s">
        <v>3907</v>
      </c>
      <c r="C311" s="1">
        <v>12.67188</v>
      </c>
      <c r="D311" s="1">
        <v>-83.62594</v>
      </c>
      <c r="E311" s="1" t="s">
        <v>3889</v>
      </c>
      <c r="F311" s="1" t="s">
        <v>3883</v>
      </c>
      <c r="G311" s="1" t="s">
        <v>3823</v>
      </c>
      <c r="H311" s="1" t="s">
        <v>216</v>
      </c>
      <c r="I311" s="1">
        <v>2007</v>
      </c>
    </row>
    <row r="312" spans="1:9">
      <c r="A312" s="1" t="s">
        <v>3703</v>
      </c>
      <c r="B312" s="1" t="s">
        <v>3907</v>
      </c>
      <c r="C312" s="1">
        <v>12.75811</v>
      </c>
      <c r="D312" s="1">
        <v>-84.562150000000003</v>
      </c>
      <c r="E312" s="1" t="s">
        <v>3889</v>
      </c>
      <c r="F312" s="1" t="s">
        <v>3883</v>
      </c>
      <c r="G312" s="1" t="s">
        <v>3823</v>
      </c>
      <c r="H312" s="1" t="s">
        <v>216</v>
      </c>
      <c r="I312" s="1">
        <v>2011</v>
      </c>
    </row>
    <row r="313" spans="1:9">
      <c r="A313" s="1" t="s">
        <v>826</v>
      </c>
      <c r="B313" s="1" t="s">
        <v>3907</v>
      </c>
      <c r="C313" s="1">
        <v>11.142469999999999</v>
      </c>
      <c r="D313" s="1">
        <v>-84.306659999999994</v>
      </c>
      <c r="E313" s="1" t="s">
        <v>3889</v>
      </c>
      <c r="F313" s="1" t="s">
        <v>3884</v>
      </c>
      <c r="G313" s="1" t="s">
        <v>3822</v>
      </c>
      <c r="H313" s="1" t="s">
        <v>216</v>
      </c>
      <c r="I313" s="1">
        <v>2009</v>
      </c>
    </row>
    <row r="314" spans="1:9">
      <c r="A314" s="1" t="s">
        <v>1757</v>
      </c>
      <c r="B314" s="1" t="s">
        <v>3907</v>
      </c>
      <c r="C314" s="1">
        <v>12.75808</v>
      </c>
      <c r="D314" s="1">
        <v>-84.392129999999995</v>
      </c>
      <c r="E314" s="1" t="s">
        <v>3889</v>
      </c>
      <c r="F314" s="1" t="s">
        <v>3895</v>
      </c>
      <c r="G314" s="1" t="s">
        <v>3822</v>
      </c>
      <c r="H314" s="1" t="s">
        <v>3890</v>
      </c>
      <c r="I314" s="1">
        <v>2009</v>
      </c>
    </row>
    <row r="315" spans="1:9">
      <c r="A315" s="1" t="s">
        <v>3707</v>
      </c>
      <c r="B315" s="1" t="s">
        <v>3907</v>
      </c>
      <c r="C315" s="1">
        <v>12.756959999999999</v>
      </c>
      <c r="D315" s="1">
        <v>-83.797049999999999</v>
      </c>
      <c r="E315" s="1" t="s">
        <v>3889</v>
      </c>
      <c r="F315" s="1" t="s">
        <v>3894</v>
      </c>
      <c r="G315" s="1" t="s">
        <v>3823</v>
      </c>
      <c r="H315" s="1" t="s">
        <v>3890</v>
      </c>
      <c r="I315" s="1">
        <v>2009</v>
      </c>
    </row>
    <row r="316" spans="1:9">
      <c r="A316" s="1" t="s">
        <v>845</v>
      </c>
      <c r="B316" s="1" t="s">
        <v>3907</v>
      </c>
      <c r="C316" s="1">
        <v>12.757949999999999</v>
      </c>
      <c r="D316" s="1">
        <v>-83.712019999999995</v>
      </c>
      <c r="E316" s="1" t="s">
        <v>3889</v>
      </c>
      <c r="F316" s="1" t="s">
        <v>3884</v>
      </c>
      <c r="G316" s="1" t="s">
        <v>3822</v>
      </c>
      <c r="H316" s="1" t="s">
        <v>216</v>
      </c>
      <c r="I316" s="1">
        <v>2011</v>
      </c>
    </row>
    <row r="317" spans="1:9">
      <c r="A317" s="1" t="s">
        <v>835</v>
      </c>
      <c r="B317" s="1" t="s">
        <v>3907</v>
      </c>
      <c r="C317" s="1">
        <v>11.69609</v>
      </c>
      <c r="D317" s="1">
        <v>-84.434889999999996</v>
      </c>
      <c r="E317" s="1" t="s">
        <v>3889</v>
      </c>
      <c r="F317" s="1" t="s">
        <v>3884</v>
      </c>
      <c r="G317" s="1" t="s">
        <v>3822</v>
      </c>
      <c r="H317" s="1" t="s">
        <v>216</v>
      </c>
      <c r="I317" s="1">
        <v>2009</v>
      </c>
    </row>
    <row r="318" spans="1:9">
      <c r="A318" s="1" t="s">
        <v>3708</v>
      </c>
      <c r="B318" s="1" t="s">
        <v>3907</v>
      </c>
      <c r="C318" s="1">
        <v>12.8432</v>
      </c>
      <c r="D318" s="1">
        <v>-85.07159</v>
      </c>
      <c r="E318" s="1" t="s">
        <v>3888</v>
      </c>
      <c r="F318" s="1" t="s">
        <v>3896</v>
      </c>
      <c r="G318" s="1" t="s">
        <v>3890</v>
      </c>
      <c r="H318" s="1" t="s">
        <v>3822</v>
      </c>
      <c r="I318" s="1">
        <v>2007</v>
      </c>
    </row>
    <row r="319" spans="1:9">
      <c r="A319" s="1" t="s">
        <v>848</v>
      </c>
      <c r="B319" s="1" t="s">
        <v>3907</v>
      </c>
      <c r="C319" s="1">
        <v>11.69609</v>
      </c>
      <c r="D319" s="1">
        <v>-83.924880000000002</v>
      </c>
      <c r="E319" s="1" t="s">
        <v>3889</v>
      </c>
      <c r="F319" s="1" t="s">
        <v>3884</v>
      </c>
      <c r="G319" s="1" t="s">
        <v>3822</v>
      </c>
      <c r="H319" s="1" t="s">
        <v>216</v>
      </c>
      <c r="I319" s="1">
        <v>2009</v>
      </c>
    </row>
    <row r="320" spans="1:9">
      <c r="A320" s="1" t="s">
        <v>850</v>
      </c>
      <c r="B320" s="1" t="s">
        <v>3907</v>
      </c>
      <c r="C320" s="1">
        <v>12.84212</v>
      </c>
      <c r="D320" s="1">
        <v>-84.136139999999997</v>
      </c>
      <c r="E320" s="1" t="s">
        <v>3889</v>
      </c>
      <c r="F320" s="1" t="s">
        <v>3883</v>
      </c>
      <c r="G320" s="1" t="s">
        <v>3823</v>
      </c>
      <c r="H320" s="1" t="s">
        <v>216</v>
      </c>
      <c r="I320" s="1">
        <v>2010</v>
      </c>
    </row>
    <row r="321" spans="1:9">
      <c r="A321" s="1" t="s">
        <v>3718</v>
      </c>
      <c r="B321" s="1" t="s">
        <v>3907</v>
      </c>
      <c r="C321" s="1">
        <v>12.92747</v>
      </c>
      <c r="D321" s="1">
        <v>-84.817160000000001</v>
      </c>
      <c r="E321" s="1" t="s">
        <v>3889</v>
      </c>
      <c r="F321" s="1" t="s">
        <v>3884</v>
      </c>
      <c r="G321" s="1" t="s">
        <v>3822</v>
      </c>
      <c r="H321" s="1" t="s">
        <v>216</v>
      </c>
      <c r="I321" s="1">
        <v>2010</v>
      </c>
    </row>
    <row r="322" spans="1:9">
      <c r="A322" s="1" t="s">
        <v>1737</v>
      </c>
      <c r="B322" s="1" t="s">
        <v>3907</v>
      </c>
      <c r="C322" s="1">
        <v>12.92807</v>
      </c>
      <c r="D322" s="1">
        <v>-84.392089999999996</v>
      </c>
      <c r="E322" s="1" t="s">
        <v>3889</v>
      </c>
      <c r="F322" s="1" t="s">
        <v>3894</v>
      </c>
      <c r="G322" s="1" t="s">
        <v>3823</v>
      </c>
      <c r="H322" s="1" t="s">
        <v>3890</v>
      </c>
      <c r="I322" s="1">
        <v>2008</v>
      </c>
    </row>
    <row r="323" spans="1:9">
      <c r="A323" s="1" t="s">
        <v>1732</v>
      </c>
      <c r="B323" s="1" t="s">
        <v>3907</v>
      </c>
      <c r="C323" s="1">
        <v>11.78031</v>
      </c>
      <c r="D323" s="1">
        <v>-84.51979</v>
      </c>
      <c r="E323" s="1" t="s">
        <v>3889</v>
      </c>
      <c r="F323" s="1" t="s">
        <v>3895</v>
      </c>
      <c r="G323" s="1" t="s">
        <v>3822</v>
      </c>
      <c r="H323" s="1" t="s">
        <v>3890</v>
      </c>
      <c r="I323" s="1">
        <v>2011</v>
      </c>
    </row>
    <row r="324" spans="1:9">
      <c r="A324" s="1" t="s">
        <v>3723</v>
      </c>
      <c r="B324" s="1" t="s">
        <v>3907</v>
      </c>
      <c r="C324" s="1">
        <v>12.927960000000001</v>
      </c>
      <c r="D324" s="1">
        <v>-83.882009999999994</v>
      </c>
      <c r="E324" s="1" t="s">
        <v>3889</v>
      </c>
      <c r="F324" s="1" t="s">
        <v>3883</v>
      </c>
      <c r="G324" s="1" t="s">
        <v>3823</v>
      </c>
      <c r="H324" s="1" t="s">
        <v>686</v>
      </c>
      <c r="I324" s="1">
        <v>2009</v>
      </c>
    </row>
    <row r="325" spans="1:9">
      <c r="A325" s="1" t="s">
        <v>3103</v>
      </c>
      <c r="B325" s="1" t="s">
        <v>3907</v>
      </c>
      <c r="C325" s="1">
        <v>11.78018</v>
      </c>
      <c r="D325" s="1">
        <v>-84.179699999999997</v>
      </c>
      <c r="E325" s="1" t="s">
        <v>3889</v>
      </c>
      <c r="F325" s="1" t="s">
        <v>3884</v>
      </c>
      <c r="G325" s="1" t="s">
        <v>3822</v>
      </c>
      <c r="H325" s="1" t="s">
        <v>686</v>
      </c>
      <c r="I325" s="1">
        <v>2009</v>
      </c>
    </row>
    <row r="326" spans="1:9">
      <c r="A326" s="1" t="s">
        <v>1724</v>
      </c>
      <c r="B326" s="1" t="s">
        <v>3907</v>
      </c>
      <c r="C326" s="1">
        <v>13.013120000000001</v>
      </c>
      <c r="D326" s="1">
        <v>-84.731369999999998</v>
      </c>
      <c r="E326" s="1" t="s">
        <v>3888</v>
      </c>
      <c r="F326" s="1" t="s">
        <v>3896</v>
      </c>
      <c r="G326" s="1" t="s">
        <v>3890</v>
      </c>
      <c r="H326" s="1" t="s">
        <v>3822</v>
      </c>
      <c r="I326" s="1">
        <v>2009</v>
      </c>
    </row>
    <row r="327" spans="1:9">
      <c r="A327" s="1" t="s">
        <v>3726</v>
      </c>
      <c r="B327" s="1" t="s">
        <v>3907</v>
      </c>
      <c r="C327" s="1">
        <v>13.012359999999999</v>
      </c>
      <c r="D327" s="1">
        <v>-84.646339999999995</v>
      </c>
      <c r="E327" s="1" t="s">
        <v>3889</v>
      </c>
      <c r="F327" s="1" t="s">
        <v>3884</v>
      </c>
      <c r="G327" s="1" t="s">
        <v>3822</v>
      </c>
      <c r="H327" s="1" t="s">
        <v>216</v>
      </c>
      <c r="I327" s="1">
        <v>2007</v>
      </c>
    </row>
    <row r="328" spans="1:9">
      <c r="A328" s="1" t="s">
        <v>3727</v>
      </c>
      <c r="B328" s="1" t="s">
        <v>3907</v>
      </c>
      <c r="C328" s="1">
        <v>13.01305</v>
      </c>
      <c r="D328" s="1">
        <v>-84.391210000000001</v>
      </c>
      <c r="E328" s="1" t="s">
        <v>3889</v>
      </c>
      <c r="F328" s="1" t="s">
        <v>3894</v>
      </c>
      <c r="G328" s="1" t="s">
        <v>3823</v>
      </c>
      <c r="H328" s="1" t="s">
        <v>3890</v>
      </c>
      <c r="I328" s="1">
        <v>2010</v>
      </c>
    </row>
    <row r="329" spans="1:9">
      <c r="A329" s="1" t="s">
        <v>1722</v>
      </c>
      <c r="B329" s="1" t="s">
        <v>3907</v>
      </c>
      <c r="C329" s="1">
        <v>13.013019999999999</v>
      </c>
      <c r="D329" s="1">
        <v>-84.221119999999999</v>
      </c>
      <c r="E329" s="1" t="s">
        <v>3888</v>
      </c>
      <c r="F329" s="1" t="s">
        <v>3896</v>
      </c>
      <c r="G329" s="1" t="s">
        <v>3890</v>
      </c>
      <c r="H329" s="1" t="s">
        <v>3822</v>
      </c>
      <c r="I329" s="1">
        <v>2009</v>
      </c>
    </row>
    <row r="330" spans="1:9">
      <c r="A330" s="1" t="s">
        <v>3730</v>
      </c>
      <c r="B330" s="1" t="s">
        <v>3907</v>
      </c>
      <c r="C330" s="1">
        <v>13.012</v>
      </c>
      <c r="D330" s="1">
        <v>-83.965999999999994</v>
      </c>
      <c r="E330" s="1" t="s">
        <v>3889</v>
      </c>
      <c r="F330" s="1" t="s">
        <v>3894</v>
      </c>
      <c r="G330" s="1" t="s">
        <v>3823</v>
      </c>
      <c r="H330" s="1" t="s">
        <v>3890</v>
      </c>
      <c r="I330" s="1">
        <v>2011</v>
      </c>
    </row>
    <row r="331" spans="1:9">
      <c r="A331" s="1" t="s">
        <v>3107</v>
      </c>
      <c r="B331" s="1" t="s">
        <v>3907</v>
      </c>
      <c r="C331" s="1">
        <v>11.22822</v>
      </c>
      <c r="D331" s="1">
        <v>-84.392420000000001</v>
      </c>
      <c r="E331" s="1" t="s">
        <v>3889</v>
      </c>
      <c r="F331" s="1" t="s">
        <v>3884</v>
      </c>
      <c r="G331" s="1" t="s">
        <v>3822</v>
      </c>
      <c r="H331" s="1" t="s">
        <v>686</v>
      </c>
      <c r="I331" s="1">
        <v>2008</v>
      </c>
    </row>
    <row r="332" spans="1:9">
      <c r="A332" s="1" t="s">
        <v>3733</v>
      </c>
      <c r="B332" s="1" t="s">
        <v>3907</v>
      </c>
      <c r="C332" s="1">
        <v>13.09718</v>
      </c>
      <c r="D332" s="1">
        <v>-84.307050000000004</v>
      </c>
      <c r="E332" s="1" t="s">
        <v>3889</v>
      </c>
      <c r="F332" s="1" t="s">
        <v>3894</v>
      </c>
      <c r="G332" s="1" t="s">
        <v>3823</v>
      </c>
      <c r="H332" s="1" t="s">
        <v>3890</v>
      </c>
      <c r="I332" s="1">
        <v>2010</v>
      </c>
    </row>
    <row r="333" spans="1:9">
      <c r="A333" s="1" t="s">
        <v>1713</v>
      </c>
      <c r="B333" s="1" t="s">
        <v>3907</v>
      </c>
      <c r="C333" s="1">
        <v>13.09709</v>
      </c>
      <c r="D333" s="1">
        <v>-84.137020000000007</v>
      </c>
      <c r="E333" s="1" t="s">
        <v>3889</v>
      </c>
      <c r="F333" s="1" t="s">
        <v>3894</v>
      </c>
      <c r="G333" s="1" t="s">
        <v>3823</v>
      </c>
      <c r="H333" s="1" t="s">
        <v>3890</v>
      </c>
      <c r="I333" s="1">
        <v>2008</v>
      </c>
    </row>
    <row r="334" spans="1:9">
      <c r="A334" s="1" t="s">
        <v>3734</v>
      </c>
      <c r="B334" s="1" t="s">
        <v>3907</v>
      </c>
      <c r="C334" s="1">
        <v>13.09798</v>
      </c>
      <c r="D334" s="1">
        <v>-84.052000000000007</v>
      </c>
      <c r="E334" s="1" t="s">
        <v>3889</v>
      </c>
      <c r="F334" s="1" t="s">
        <v>3883</v>
      </c>
      <c r="G334" s="1" t="s">
        <v>3823</v>
      </c>
      <c r="H334" s="1" t="s">
        <v>216</v>
      </c>
      <c r="I334" s="1">
        <v>2007</v>
      </c>
    </row>
    <row r="335" spans="1:9">
      <c r="A335" s="1" t="s">
        <v>1709</v>
      </c>
      <c r="B335" s="1" t="s">
        <v>3907</v>
      </c>
      <c r="C335" s="1">
        <v>13.18252</v>
      </c>
      <c r="D335" s="1">
        <v>-84.986459999999994</v>
      </c>
      <c r="E335" s="1" t="s">
        <v>3889</v>
      </c>
      <c r="F335" s="1" t="s">
        <v>3895</v>
      </c>
      <c r="G335" s="1" t="s">
        <v>3822</v>
      </c>
      <c r="H335" s="1" t="s">
        <v>3890</v>
      </c>
      <c r="I335" s="1">
        <v>2010</v>
      </c>
    </row>
    <row r="336" spans="1:9">
      <c r="A336" s="1" t="s">
        <v>754</v>
      </c>
      <c r="B336" s="1" t="s">
        <v>3907</v>
      </c>
      <c r="C336" s="1">
        <v>13.18243</v>
      </c>
      <c r="D336" s="1">
        <v>-84.816379999999995</v>
      </c>
      <c r="E336" s="1" t="s">
        <v>3889</v>
      </c>
      <c r="F336" s="1" t="s">
        <v>3883</v>
      </c>
      <c r="G336" s="1" t="s">
        <v>3823</v>
      </c>
      <c r="H336" s="1" t="s">
        <v>216</v>
      </c>
      <c r="I336" s="1">
        <v>2012</v>
      </c>
    </row>
    <row r="337" spans="1:9">
      <c r="A337" s="1" t="s">
        <v>1705</v>
      </c>
      <c r="B337" s="1" t="s">
        <v>3907</v>
      </c>
      <c r="C337" s="1">
        <v>13.1831</v>
      </c>
      <c r="D337" s="1">
        <v>-84.73133</v>
      </c>
      <c r="E337" s="1" t="s">
        <v>3888</v>
      </c>
      <c r="F337" s="1" t="s">
        <v>3844</v>
      </c>
      <c r="G337" s="1" t="s">
        <v>216</v>
      </c>
      <c r="H337" s="1" t="s">
        <v>3822</v>
      </c>
      <c r="I337" s="1">
        <v>2009</v>
      </c>
    </row>
    <row r="338" spans="1:9">
      <c r="A338" s="1" t="s">
        <v>3500</v>
      </c>
      <c r="B338" s="1" t="s">
        <v>3907</v>
      </c>
      <c r="C338" s="1">
        <v>13.18234</v>
      </c>
      <c r="D338" s="1">
        <v>-84.646289999999993</v>
      </c>
      <c r="E338" s="1" t="s">
        <v>3889</v>
      </c>
      <c r="F338" s="1" t="s">
        <v>3895</v>
      </c>
      <c r="G338" s="1" t="s">
        <v>3822</v>
      </c>
      <c r="H338" s="1" t="s">
        <v>3890</v>
      </c>
      <c r="I338" s="1">
        <v>2010</v>
      </c>
    </row>
    <row r="339" spans="1:9">
      <c r="A339" s="1" t="s">
        <v>757</v>
      </c>
      <c r="B339" s="1" t="s">
        <v>3907</v>
      </c>
      <c r="C339" s="1">
        <v>13.268039999999999</v>
      </c>
      <c r="D339" s="1">
        <v>-84.392020000000002</v>
      </c>
      <c r="E339" s="1" t="s">
        <v>3889</v>
      </c>
      <c r="F339" s="1" t="s">
        <v>3884</v>
      </c>
      <c r="G339" s="1" t="s">
        <v>3822</v>
      </c>
      <c r="H339" s="1" t="s">
        <v>216</v>
      </c>
      <c r="I339" s="1">
        <v>2010</v>
      </c>
    </row>
    <row r="340" spans="1:9">
      <c r="A340" s="1" t="s">
        <v>1691</v>
      </c>
      <c r="B340" s="1" t="s">
        <v>3907</v>
      </c>
      <c r="C340" s="1">
        <v>13.267150000000001</v>
      </c>
      <c r="D340" s="1">
        <v>-84.307010000000005</v>
      </c>
      <c r="E340" s="1" t="s">
        <v>3889</v>
      </c>
      <c r="F340" s="1" t="s">
        <v>3895</v>
      </c>
      <c r="G340" s="1" t="s">
        <v>3822</v>
      </c>
      <c r="H340" s="1" t="s">
        <v>3890</v>
      </c>
      <c r="I340" s="1">
        <v>2010</v>
      </c>
    </row>
    <row r="341" spans="1:9">
      <c r="A341" s="1" t="s">
        <v>2899</v>
      </c>
      <c r="B341" s="1" t="s">
        <v>3907</v>
      </c>
      <c r="C341" s="1">
        <v>13.267899999999999</v>
      </c>
      <c r="D341" s="1">
        <v>-83.711920000000006</v>
      </c>
      <c r="E341" s="1" t="s">
        <v>3889</v>
      </c>
      <c r="F341" s="1" t="s">
        <v>3884</v>
      </c>
      <c r="G341" s="1" t="s">
        <v>3822</v>
      </c>
      <c r="H341" s="1" t="s">
        <v>686</v>
      </c>
      <c r="I341" s="1">
        <v>2013</v>
      </c>
    </row>
    <row r="342" spans="1:9">
      <c r="A342" s="1" t="s">
        <v>1685</v>
      </c>
      <c r="B342" s="1" t="s">
        <v>3907</v>
      </c>
      <c r="C342" s="1">
        <v>11.95003</v>
      </c>
      <c r="D342" s="1">
        <v>-83.839550000000003</v>
      </c>
      <c r="E342" s="1" t="s">
        <v>3888</v>
      </c>
      <c r="F342" s="1" t="s">
        <v>3896</v>
      </c>
      <c r="G342" s="1" t="s">
        <v>3890</v>
      </c>
      <c r="H342" s="1" t="s">
        <v>3822</v>
      </c>
      <c r="I342" s="1">
        <v>2012</v>
      </c>
    </row>
    <row r="343" spans="1:9">
      <c r="A343" s="1" t="s">
        <v>1684</v>
      </c>
      <c r="B343" s="1" t="s">
        <v>3907</v>
      </c>
      <c r="C343" s="1">
        <v>12.33353</v>
      </c>
      <c r="D343" s="1">
        <v>-84.774540000000002</v>
      </c>
      <c r="E343" s="1" t="s">
        <v>3889</v>
      </c>
      <c r="F343" s="1" t="s">
        <v>3895</v>
      </c>
      <c r="G343" s="1" t="s">
        <v>3822</v>
      </c>
      <c r="H343" s="1" t="s">
        <v>3890</v>
      </c>
      <c r="I343" s="1">
        <v>2010</v>
      </c>
    </row>
    <row r="344" spans="1:9">
      <c r="A344" s="1" t="s">
        <v>1672</v>
      </c>
      <c r="B344" s="1" t="s">
        <v>3907</v>
      </c>
      <c r="C344" s="1">
        <v>11.313179999999999</v>
      </c>
      <c r="D344" s="1">
        <v>-84.221580000000003</v>
      </c>
      <c r="E344" s="1" t="s">
        <v>3889</v>
      </c>
      <c r="F344" s="1" t="s">
        <v>3895</v>
      </c>
      <c r="G344" s="1" t="s">
        <v>3822</v>
      </c>
      <c r="H344" s="1" t="s">
        <v>3890</v>
      </c>
      <c r="I344" s="1">
        <v>2010</v>
      </c>
    </row>
    <row r="345" spans="1:9">
      <c r="A345" s="1" t="s">
        <v>1669</v>
      </c>
      <c r="B345" s="1" t="s">
        <v>3907</v>
      </c>
      <c r="C345" s="1">
        <v>12.03608</v>
      </c>
      <c r="D345" s="1">
        <v>-84.604889999999997</v>
      </c>
      <c r="E345" s="1" t="s">
        <v>3888</v>
      </c>
      <c r="F345" s="1" t="s">
        <v>3844</v>
      </c>
      <c r="G345" s="1" t="s">
        <v>216</v>
      </c>
      <c r="H345" s="1" t="s">
        <v>3822</v>
      </c>
      <c r="I345" s="1">
        <v>2014</v>
      </c>
    </row>
    <row r="346" spans="1:9">
      <c r="A346" s="1" t="s">
        <v>3137</v>
      </c>
      <c r="B346" s="1" t="s">
        <v>3907</v>
      </c>
      <c r="C346" s="1">
        <v>12.03608</v>
      </c>
      <c r="D346" s="1">
        <v>-84.264889999999994</v>
      </c>
      <c r="E346" s="1" t="s">
        <v>3889</v>
      </c>
      <c r="F346" s="1" t="s">
        <v>3895</v>
      </c>
      <c r="G346" s="1" t="s">
        <v>3822</v>
      </c>
      <c r="H346" s="1" t="s">
        <v>3890</v>
      </c>
      <c r="I346" s="1">
        <v>2008</v>
      </c>
    </row>
    <row r="347" spans="1:9">
      <c r="A347" s="1" t="s">
        <v>3143</v>
      </c>
      <c r="B347" s="1" t="s">
        <v>3907</v>
      </c>
      <c r="C347" s="1">
        <v>12.120329999999999</v>
      </c>
      <c r="D347" s="1">
        <v>-84.689710000000005</v>
      </c>
      <c r="E347" s="1" t="s">
        <v>3889</v>
      </c>
      <c r="F347" s="1" t="s">
        <v>3883</v>
      </c>
      <c r="G347" s="1" t="s">
        <v>3823</v>
      </c>
      <c r="H347" s="1" t="s">
        <v>686</v>
      </c>
      <c r="I347" s="1">
        <v>2009</v>
      </c>
    </row>
    <row r="348" spans="1:9">
      <c r="A348" s="1" t="s">
        <v>1639</v>
      </c>
      <c r="B348" s="1" t="s">
        <v>3907</v>
      </c>
      <c r="C348" s="1">
        <v>12.12027</v>
      </c>
      <c r="D348" s="1">
        <v>-84.519660000000002</v>
      </c>
      <c r="E348" s="1" t="s">
        <v>3889</v>
      </c>
      <c r="F348" s="1" t="s">
        <v>3895</v>
      </c>
      <c r="G348" s="1" t="s">
        <v>3822</v>
      </c>
      <c r="H348" s="1" t="s">
        <v>3890</v>
      </c>
      <c r="I348" s="1">
        <v>2010</v>
      </c>
    </row>
    <row r="349" spans="1:9">
      <c r="A349" s="1" t="s">
        <v>1616</v>
      </c>
      <c r="B349" s="1" t="s">
        <v>3907</v>
      </c>
      <c r="C349" s="1">
        <v>12.758509999999999</v>
      </c>
      <c r="D349" s="1">
        <v>-84.944559999999996</v>
      </c>
      <c r="E349" s="1" t="s">
        <v>3889</v>
      </c>
      <c r="F349" s="1" t="s">
        <v>3884</v>
      </c>
      <c r="G349" s="1" t="s">
        <v>3822</v>
      </c>
      <c r="H349" s="1" t="s">
        <v>216</v>
      </c>
      <c r="I349" s="1">
        <v>2012</v>
      </c>
    </row>
    <row r="350" spans="1:9">
      <c r="A350" s="1" t="s">
        <v>1615</v>
      </c>
      <c r="B350" s="1" t="s">
        <v>3907</v>
      </c>
      <c r="C350" s="1">
        <v>11.101050000000001</v>
      </c>
      <c r="D350" s="1">
        <v>-84.264099999999999</v>
      </c>
      <c r="E350" s="1" t="s">
        <v>3889</v>
      </c>
      <c r="F350" s="1" t="s">
        <v>3895</v>
      </c>
      <c r="G350" s="1" t="s">
        <v>3822</v>
      </c>
      <c r="H350" s="1" t="s">
        <v>3890</v>
      </c>
      <c r="I350" s="1">
        <v>2014</v>
      </c>
    </row>
    <row r="351" spans="1:9">
      <c r="A351" s="1" t="s">
        <v>1610</v>
      </c>
      <c r="B351" s="1" t="s">
        <v>3907</v>
      </c>
      <c r="C351" s="1">
        <v>12.20537</v>
      </c>
      <c r="D351" s="1">
        <v>-84.690380000000005</v>
      </c>
      <c r="E351" s="1" t="s">
        <v>3889</v>
      </c>
      <c r="F351" s="1" t="s">
        <v>3895</v>
      </c>
      <c r="G351" s="1" t="s">
        <v>3822</v>
      </c>
      <c r="H351" s="1" t="s">
        <v>3890</v>
      </c>
      <c r="I351" s="1">
        <v>2008</v>
      </c>
    </row>
    <row r="352" spans="1:9">
      <c r="A352" s="1" t="s">
        <v>3743</v>
      </c>
      <c r="B352" s="1" t="s">
        <v>3907</v>
      </c>
      <c r="C352" s="1">
        <v>12.205109999999999</v>
      </c>
      <c r="D352" s="1">
        <v>-83.840429999999998</v>
      </c>
      <c r="E352" s="1" t="s">
        <v>3889</v>
      </c>
      <c r="F352" s="1" t="s">
        <v>3883</v>
      </c>
      <c r="G352" s="1" t="s">
        <v>3823</v>
      </c>
      <c r="H352" s="1" t="s">
        <v>216</v>
      </c>
      <c r="I352" s="1">
        <v>2009</v>
      </c>
    </row>
    <row r="353" spans="1:9">
      <c r="A353" s="1" t="s">
        <v>3161</v>
      </c>
      <c r="B353" s="1" t="s">
        <v>3907</v>
      </c>
      <c r="C353" s="1">
        <v>12.290179999999999</v>
      </c>
      <c r="D353" s="1">
        <v>-84.349549999999994</v>
      </c>
      <c r="E353" s="1" t="s">
        <v>3889</v>
      </c>
      <c r="F353" s="1" t="s">
        <v>3883</v>
      </c>
      <c r="G353" s="1" t="s">
        <v>3823</v>
      </c>
      <c r="H353" s="1" t="s">
        <v>216</v>
      </c>
      <c r="I353" s="1">
        <v>2007</v>
      </c>
    </row>
    <row r="354" spans="1:9">
      <c r="A354" s="1" t="s">
        <v>1572</v>
      </c>
      <c r="B354" s="1" t="s">
        <v>3907</v>
      </c>
      <c r="C354" s="1">
        <v>12.29012</v>
      </c>
      <c r="D354" s="1">
        <v>-84.179509999999993</v>
      </c>
      <c r="E354" s="1" t="s">
        <v>3889</v>
      </c>
      <c r="F354" s="1" t="s">
        <v>3895</v>
      </c>
      <c r="G354" s="1" t="s">
        <v>3822</v>
      </c>
      <c r="H354" s="1" t="s">
        <v>3890</v>
      </c>
      <c r="I354" s="1">
        <v>2009</v>
      </c>
    </row>
    <row r="355" spans="1:9">
      <c r="A355" s="1" t="s">
        <v>1570</v>
      </c>
      <c r="B355" s="1" t="s">
        <v>3907</v>
      </c>
      <c r="C355" s="1">
        <v>12.92845</v>
      </c>
      <c r="D355" s="1">
        <v>-83.584289999999996</v>
      </c>
      <c r="E355" s="1" t="s">
        <v>3889</v>
      </c>
      <c r="F355" s="1" t="s">
        <v>3895</v>
      </c>
      <c r="G355" s="1" t="s">
        <v>3822</v>
      </c>
      <c r="H355" s="1" t="s">
        <v>3890</v>
      </c>
      <c r="I355" s="1">
        <v>2009</v>
      </c>
    </row>
    <row r="356" spans="1:9">
      <c r="A356" s="1" t="s">
        <v>1569</v>
      </c>
      <c r="B356" s="1" t="s">
        <v>3907</v>
      </c>
      <c r="C356" s="1">
        <v>11.48316</v>
      </c>
      <c r="D356" s="1">
        <v>-84.221530000000001</v>
      </c>
      <c r="E356" s="1" t="s">
        <v>3889</v>
      </c>
      <c r="F356" s="1" t="s">
        <v>3895</v>
      </c>
      <c r="G356" s="1" t="s">
        <v>3822</v>
      </c>
      <c r="H356" s="1" t="s">
        <v>3890</v>
      </c>
      <c r="I356" s="1">
        <v>2011</v>
      </c>
    </row>
    <row r="357" spans="1:9">
      <c r="A357" s="1" t="s">
        <v>1567</v>
      </c>
      <c r="B357" s="1" t="s">
        <v>3907</v>
      </c>
      <c r="C357" s="1">
        <v>12.29095</v>
      </c>
      <c r="D357" s="1">
        <v>-83.92389</v>
      </c>
      <c r="E357" s="1" t="s">
        <v>3889</v>
      </c>
      <c r="F357" s="1" t="s">
        <v>3895</v>
      </c>
      <c r="G357" s="1" t="s">
        <v>3822</v>
      </c>
      <c r="H357" s="1" t="s">
        <v>3890</v>
      </c>
      <c r="I357" s="1">
        <v>2008</v>
      </c>
    </row>
    <row r="358" spans="1:9">
      <c r="A358" s="1" t="s">
        <v>1544</v>
      </c>
      <c r="B358" s="1" t="s">
        <v>3907</v>
      </c>
      <c r="C358" s="1">
        <v>11.48226</v>
      </c>
      <c r="D358" s="1">
        <v>-83.966430000000003</v>
      </c>
      <c r="E358" s="1" t="s">
        <v>3889</v>
      </c>
      <c r="F358" s="1" t="s">
        <v>3894</v>
      </c>
      <c r="G358" s="1" t="s">
        <v>3823</v>
      </c>
      <c r="H358" s="1" t="s">
        <v>3890</v>
      </c>
      <c r="I358" s="1">
        <v>2010</v>
      </c>
    </row>
    <row r="359" spans="1:9">
      <c r="A359" s="1" t="s">
        <v>3747</v>
      </c>
      <c r="B359" s="1" t="s">
        <v>3907</v>
      </c>
      <c r="C359" s="1">
        <v>12.37514</v>
      </c>
      <c r="D359" s="1">
        <v>-84.010360000000006</v>
      </c>
      <c r="E359" s="1" t="s">
        <v>3889</v>
      </c>
      <c r="F359" s="1" t="s">
        <v>3884</v>
      </c>
      <c r="G359" s="1" t="s">
        <v>3822</v>
      </c>
      <c r="H359" s="1" t="s">
        <v>216</v>
      </c>
      <c r="I359" s="1">
        <v>2013</v>
      </c>
    </row>
    <row r="360" spans="1:9">
      <c r="A360" s="1" t="s">
        <v>1531</v>
      </c>
      <c r="B360" s="1" t="s">
        <v>3907</v>
      </c>
      <c r="C360" s="1">
        <v>12.37509</v>
      </c>
      <c r="D360" s="1">
        <v>-83.840369999999993</v>
      </c>
      <c r="E360" s="1" t="s">
        <v>3889</v>
      </c>
      <c r="F360" s="1" t="s">
        <v>3895</v>
      </c>
      <c r="G360" s="1" t="s">
        <v>3822</v>
      </c>
      <c r="H360" s="1" t="s">
        <v>3890</v>
      </c>
      <c r="I360" s="1">
        <v>2009</v>
      </c>
    </row>
    <row r="361" spans="1:9">
      <c r="A361" s="1" t="s">
        <v>3167</v>
      </c>
      <c r="B361" s="1" t="s">
        <v>3907</v>
      </c>
      <c r="C361" s="1">
        <v>11.56819</v>
      </c>
      <c r="D361" s="1">
        <v>-84.392359999999996</v>
      </c>
      <c r="E361" s="1" t="s">
        <v>3889</v>
      </c>
      <c r="F361" s="1" t="s">
        <v>3894</v>
      </c>
      <c r="G361" s="1" t="s">
        <v>3823</v>
      </c>
      <c r="H361" s="1" t="s">
        <v>3890</v>
      </c>
      <c r="I361" s="1">
        <v>2009</v>
      </c>
    </row>
    <row r="362" spans="1:9">
      <c r="A362" s="1" t="s">
        <v>1470</v>
      </c>
      <c r="B362" s="1" t="s">
        <v>3907</v>
      </c>
      <c r="C362" s="1">
        <v>12.546049999999999</v>
      </c>
      <c r="D362" s="1">
        <v>-84.604889999999997</v>
      </c>
      <c r="E362" s="1" t="s">
        <v>3889</v>
      </c>
      <c r="F362" s="1" t="s">
        <v>3884</v>
      </c>
      <c r="G362" s="1" t="s">
        <v>3822</v>
      </c>
      <c r="H362" s="1" t="s">
        <v>216</v>
      </c>
      <c r="I362" s="1">
        <v>2012</v>
      </c>
    </row>
    <row r="363" spans="1:9">
      <c r="A363" s="1" t="s">
        <v>1464</v>
      </c>
      <c r="B363" s="1" t="s">
        <v>3907</v>
      </c>
      <c r="C363" s="1">
        <v>12.546049999999999</v>
      </c>
      <c r="D363" s="1">
        <v>-84.094880000000003</v>
      </c>
      <c r="E363" s="1" t="s">
        <v>3889</v>
      </c>
      <c r="F363" s="1" t="s">
        <v>3884</v>
      </c>
      <c r="G363" s="1" t="s">
        <v>3822</v>
      </c>
      <c r="H363" s="1" t="s">
        <v>216</v>
      </c>
      <c r="I363" s="1">
        <v>2011</v>
      </c>
    </row>
    <row r="364" spans="1:9">
      <c r="A364" s="1" t="s">
        <v>3754</v>
      </c>
      <c r="B364" s="1" t="s">
        <v>3907</v>
      </c>
      <c r="C364" s="1">
        <v>12.63097</v>
      </c>
      <c r="D364" s="1">
        <v>-84.434039999999996</v>
      </c>
      <c r="E364" s="1" t="s">
        <v>3889</v>
      </c>
      <c r="F364" s="1" t="s">
        <v>3895</v>
      </c>
      <c r="G364" s="1" t="s">
        <v>3822</v>
      </c>
      <c r="H364" s="1" t="s">
        <v>3890</v>
      </c>
      <c r="I364" s="1">
        <v>2009</v>
      </c>
    </row>
    <row r="365" spans="1:9">
      <c r="A365" s="1" t="s">
        <v>1428</v>
      </c>
      <c r="B365" s="1" t="s">
        <v>3907</v>
      </c>
      <c r="C365" s="1">
        <v>12.63001</v>
      </c>
      <c r="D365" s="1">
        <v>-84.009320000000002</v>
      </c>
      <c r="E365" s="1" t="s">
        <v>3889</v>
      </c>
      <c r="F365" s="1" t="s">
        <v>3895</v>
      </c>
      <c r="G365" s="1" t="s">
        <v>3822</v>
      </c>
      <c r="H365" s="1" t="s">
        <v>3890</v>
      </c>
      <c r="I365" s="1">
        <v>2009</v>
      </c>
    </row>
    <row r="366" spans="1:9">
      <c r="A366" s="1" t="s">
        <v>834</v>
      </c>
      <c r="B366" s="1" t="s">
        <v>3907</v>
      </c>
      <c r="C366" s="1">
        <v>11.65311</v>
      </c>
      <c r="D366" s="1">
        <v>-84.051419999999993</v>
      </c>
      <c r="E366" s="1" t="s">
        <v>3889</v>
      </c>
      <c r="F366" s="1" t="s">
        <v>3884</v>
      </c>
      <c r="G366" s="1" t="s">
        <v>3822</v>
      </c>
      <c r="H366" s="1" t="s">
        <v>216</v>
      </c>
      <c r="I366" s="1">
        <v>2012</v>
      </c>
    </row>
    <row r="367" spans="1:9">
      <c r="A367" s="1" t="s">
        <v>827</v>
      </c>
      <c r="B367" s="1" t="s">
        <v>3907</v>
      </c>
      <c r="C367" s="1">
        <v>11.186120000000001</v>
      </c>
      <c r="D367" s="1">
        <v>-84.264889999999994</v>
      </c>
      <c r="E367" s="1" t="s">
        <v>3889</v>
      </c>
      <c r="F367" s="1" t="s">
        <v>3883</v>
      </c>
      <c r="G367" s="1" t="s">
        <v>3823</v>
      </c>
      <c r="H367" s="1" t="s">
        <v>216</v>
      </c>
      <c r="I367" s="1">
        <v>2010</v>
      </c>
    </row>
    <row r="368" spans="1:9">
      <c r="A368" s="1" t="s">
        <v>3177</v>
      </c>
      <c r="B368" s="1" t="s">
        <v>3907</v>
      </c>
      <c r="C368" s="1">
        <v>11.653079999999999</v>
      </c>
      <c r="D368" s="1">
        <v>-83.881339999999994</v>
      </c>
      <c r="E368" s="1" t="s">
        <v>3889</v>
      </c>
      <c r="F368" s="1" t="s">
        <v>3884</v>
      </c>
      <c r="G368" s="1" t="s">
        <v>3822</v>
      </c>
      <c r="H368" s="1" t="s">
        <v>686</v>
      </c>
      <c r="I368" s="1">
        <v>2009</v>
      </c>
    </row>
    <row r="369" spans="1:9">
      <c r="A369" s="1" t="s">
        <v>1392</v>
      </c>
      <c r="B369" s="1" t="s">
        <v>3907</v>
      </c>
      <c r="C369" s="1">
        <v>12.715260000000001</v>
      </c>
      <c r="D369" s="1">
        <v>-84.520229999999998</v>
      </c>
      <c r="E369" s="1" t="s">
        <v>3889</v>
      </c>
      <c r="F369" s="1" t="s">
        <v>3895</v>
      </c>
      <c r="G369" s="1" t="s">
        <v>3822</v>
      </c>
      <c r="H369" s="1" t="s">
        <v>3890</v>
      </c>
      <c r="I369" s="1">
        <v>2010</v>
      </c>
    </row>
    <row r="370" spans="1:9">
      <c r="A370" s="1" t="s">
        <v>1389</v>
      </c>
      <c r="B370" s="1" t="s">
        <v>3907</v>
      </c>
      <c r="C370" s="1">
        <v>12.71604</v>
      </c>
      <c r="D370" s="1">
        <v>-84.264880000000005</v>
      </c>
      <c r="E370" s="1" t="s">
        <v>3889</v>
      </c>
      <c r="F370" s="1" t="s">
        <v>3883</v>
      </c>
      <c r="G370" s="1" t="s">
        <v>3823</v>
      </c>
      <c r="H370" s="1" t="s">
        <v>686</v>
      </c>
      <c r="I370" s="1">
        <v>2009</v>
      </c>
    </row>
    <row r="371" spans="1:9">
      <c r="A371" s="1" t="s">
        <v>1385</v>
      </c>
      <c r="B371" s="1" t="s">
        <v>3907</v>
      </c>
      <c r="C371" s="1">
        <v>12.7151</v>
      </c>
      <c r="D371" s="1">
        <v>-84.010249999999999</v>
      </c>
      <c r="E371" s="1" t="s">
        <v>3888</v>
      </c>
      <c r="F371" s="1" t="s">
        <v>3896</v>
      </c>
      <c r="G371" s="1" t="s">
        <v>3890</v>
      </c>
      <c r="H371" s="1" t="s">
        <v>3822</v>
      </c>
      <c r="I371" s="1">
        <v>2012</v>
      </c>
    </row>
    <row r="372" spans="1:9">
      <c r="A372" s="1" t="s">
        <v>846</v>
      </c>
      <c r="B372" s="1" t="s">
        <v>3907</v>
      </c>
      <c r="C372" s="1">
        <v>12.800990000000001</v>
      </c>
      <c r="D372" s="1">
        <v>-84.944209999999998</v>
      </c>
      <c r="E372" s="1" t="s">
        <v>3889</v>
      </c>
      <c r="F372" s="1" t="s">
        <v>3883</v>
      </c>
      <c r="G372" s="1" t="s">
        <v>3823</v>
      </c>
      <c r="H372" s="1" t="s">
        <v>216</v>
      </c>
      <c r="I372" s="1">
        <v>2011</v>
      </c>
    </row>
    <row r="373" spans="1:9">
      <c r="A373" s="1" t="s">
        <v>3186</v>
      </c>
      <c r="B373" s="1" t="s">
        <v>3907</v>
      </c>
      <c r="C373" s="1">
        <v>11.73814</v>
      </c>
      <c r="D373" s="1">
        <v>-84.222300000000004</v>
      </c>
      <c r="E373" s="1" t="s">
        <v>3889</v>
      </c>
      <c r="F373" s="1" t="s">
        <v>3895</v>
      </c>
      <c r="G373" s="1" t="s">
        <v>3822</v>
      </c>
      <c r="H373" s="1" t="s">
        <v>3890</v>
      </c>
      <c r="I373" s="1">
        <v>2014</v>
      </c>
    </row>
    <row r="374" spans="1:9">
      <c r="A374" s="1" t="s">
        <v>1344</v>
      </c>
      <c r="B374" s="1" t="s">
        <v>3907</v>
      </c>
      <c r="C374" s="1">
        <v>12.80012</v>
      </c>
      <c r="D374" s="1">
        <v>-84.349350000000001</v>
      </c>
      <c r="E374" s="1" t="s">
        <v>3889</v>
      </c>
      <c r="F374" s="1" t="s">
        <v>3895</v>
      </c>
      <c r="G374" s="1" t="s">
        <v>3822</v>
      </c>
      <c r="H374" s="1" t="s">
        <v>3890</v>
      </c>
      <c r="I374" s="1">
        <v>2009</v>
      </c>
    </row>
    <row r="375" spans="1:9">
      <c r="A375" s="1" t="s">
        <v>1339</v>
      </c>
      <c r="B375" s="1" t="s">
        <v>3907</v>
      </c>
      <c r="C375" s="1">
        <v>12.800929999999999</v>
      </c>
      <c r="D375" s="1">
        <v>-84.093909999999994</v>
      </c>
      <c r="E375" s="1" t="s">
        <v>3889</v>
      </c>
      <c r="F375" s="1" t="s">
        <v>3883</v>
      </c>
      <c r="G375" s="1" t="s">
        <v>3823</v>
      </c>
      <c r="H375" s="1" t="s">
        <v>216</v>
      </c>
      <c r="I375" s="1">
        <v>2009</v>
      </c>
    </row>
    <row r="376" spans="1:9">
      <c r="A376" s="1" t="s">
        <v>1337</v>
      </c>
      <c r="B376" s="1" t="s">
        <v>3907</v>
      </c>
      <c r="C376" s="1">
        <v>11.01577</v>
      </c>
      <c r="D376" s="1">
        <v>-84.39282</v>
      </c>
      <c r="E376" s="1" t="s">
        <v>3888</v>
      </c>
      <c r="F376" s="1" t="s">
        <v>3844</v>
      </c>
      <c r="G376" s="1" t="s">
        <v>216</v>
      </c>
      <c r="H376" s="1" t="s">
        <v>3822</v>
      </c>
      <c r="I376" s="1">
        <v>2011</v>
      </c>
    </row>
    <row r="377" spans="1:9">
      <c r="A377" s="1" t="s">
        <v>3191</v>
      </c>
      <c r="B377" s="1" t="s">
        <v>3907</v>
      </c>
      <c r="C377" s="1">
        <v>11.10069</v>
      </c>
      <c r="D377" s="1">
        <v>-84.307050000000004</v>
      </c>
      <c r="E377" s="1" t="s">
        <v>3889</v>
      </c>
      <c r="F377" s="1" t="s">
        <v>3883</v>
      </c>
      <c r="G377" s="1" t="s">
        <v>3823</v>
      </c>
      <c r="H377" s="1" t="s">
        <v>216</v>
      </c>
      <c r="I377" s="1">
        <v>2010</v>
      </c>
    </row>
    <row r="378" spans="1:9">
      <c r="A378" s="1" t="s">
        <v>3196</v>
      </c>
      <c r="B378" s="1" t="s">
        <v>3907</v>
      </c>
      <c r="C378" s="1">
        <v>11.27068</v>
      </c>
      <c r="D378" s="1">
        <v>-84.392030000000005</v>
      </c>
      <c r="E378" s="1" t="s">
        <v>3889</v>
      </c>
      <c r="F378" s="1" t="s">
        <v>3884</v>
      </c>
      <c r="G378" s="1" t="s">
        <v>3822</v>
      </c>
      <c r="H378" s="1" t="s">
        <v>686</v>
      </c>
      <c r="I378" s="1">
        <v>2009</v>
      </c>
    </row>
    <row r="379" spans="1:9">
      <c r="A379" s="1" t="s">
        <v>3198</v>
      </c>
      <c r="B379" s="1" t="s">
        <v>3907</v>
      </c>
      <c r="C379" s="1">
        <v>11.737220000000001</v>
      </c>
      <c r="D379" s="1">
        <v>-83.967269999999999</v>
      </c>
      <c r="E379" s="1" t="s">
        <v>3889</v>
      </c>
      <c r="F379" s="1" t="s">
        <v>3883</v>
      </c>
      <c r="G379" s="1" t="s">
        <v>3823</v>
      </c>
      <c r="H379" s="1" t="s">
        <v>686</v>
      </c>
      <c r="I379" s="1">
        <v>2009</v>
      </c>
    </row>
    <row r="380" spans="1:9">
      <c r="A380" s="1" t="s">
        <v>1316</v>
      </c>
      <c r="B380" s="1" t="s">
        <v>3907</v>
      </c>
      <c r="C380" s="1">
        <v>11.355740000000001</v>
      </c>
      <c r="D380" s="1">
        <v>-84.307770000000005</v>
      </c>
      <c r="E380" s="1" t="s">
        <v>3888</v>
      </c>
      <c r="F380" s="1" t="s">
        <v>3896</v>
      </c>
      <c r="G380" s="1" t="s">
        <v>3890</v>
      </c>
      <c r="H380" s="1" t="s">
        <v>3822</v>
      </c>
      <c r="I380" s="1">
        <v>2010</v>
      </c>
    </row>
    <row r="381" spans="1:9">
      <c r="A381" s="1" t="s">
        <v>3199</v>
      </c>
      <c r="B381" s="1" t="s">
        <v>3907</v>
      </c>
      <c r="C381" s="1">
        <v>11.35572</v>
      </c>
      <c r="D381" s="1">
        <v>-84.22278</v>
      </c>
      <c r="E381" s="1" t="s">
        <v>3889</v>
      </c>
      <c r="F381" s="1" t="s">
        <v>3894</v>
      </c>
      <c r="G381" s="1" t="s">
        <v>3823</v>
      </c>
      <c r="H381" s="1" t="s">
        <v>3890</v>
      </c>
      <c r="I381" s="1">
        <v>2014</v>
      </c>
    </row>
    <row r="382" spans="1:9">
      <c r="A382" s="1" t="s">
        <v>1313</v>
      </c>
      <c r="B382" s="1" t="s">
        <v>3907</v>
      </c>
      <c r="C382" s="1">
        <v>11.440630000000001</v>
      </c>
      <c r="D382" s="1">
        <v>-84.221950000000007</v>
      </c>
      <c r="E382" s="1" t="s">
        <v>3889</v>
      </c>
      <c r="F382" s="1" t="s">
        <v>3883</v>
      </c>
      <c r="G382" s="1" t="s">
        <v>3823</v>
      </c>
      <c r="H382" s="1" t="s">
        <v>216</v>
      </c>
      <c r="I382" s="1">
        <v>2011</v>
      </c>
    </row>
    <row r="383" spans="1:9">
      <c r="A383" s="1" t="s">
        <v>3202</v>
      </c>
      <c r="B383" s="1" t="s">
        <v>3907</v>
      </c>
      <c r="C383" s="1">
        <v>11.440619999999999</v>
      </c>
      <c r="D383" s="1">
        <v>-84.136920000000003</v>
      </c>
      <c r="E383" s="1" t="s">
        <v>3889</v>
      </c>
      <c r="F383" s="1" t="s">
        <v>3894</v>
      </c>
      <c r="G383" s="1" t="s">
        <v>3823</v>
      </c>
      <c r="H383" s="1" t="s">
        <v>3890</v>
      </c>
      <c r="I383" s="1">
        <v>2010</v>
      </c>
    </row>
    <row r="384" spans="1:9">
      <c r="A384" s="1" t="s">
        <v>830</v>
      </c>
      <c r="B384" s="1" t="s">
        <v>3907</v>
      </c>
      <c r="C384" s="1">
        <v>11.44059</v>
      </c>
      <c r="D384" s="1">
        <v>-84.051900000000003</v>
      </c>
      <c r="E384" s="1" t="s">
        <v>3889</v>
      </c>
      <c r="F384" s="1" t="s">
        <v>3884</v>
      </c>
      <c r="G384" s="1" t="s">
        <v>3822</v>
      </c>
      <c r="H384" s="1" t="s">
        <v>216</v>
      </c>
      <c r="I384" s="1">
        <v>2009</v>
      </c>
    </row>
    <row r="385" spans="1:9">
      <c r="A385" s="1" t="s">
        <v>851</v>
      </c>
      <c r="B385" s="1" t="s">
        <v>3907</v>
      </c>
      <c r="C385" s="1">
        <v>12.885350000000001</v>
      </c>
      <c r="D385" s="1">
        <v>-84.860159999999993</v>
      </c>
      <c r="E385" s="1" t="s">
        <v>3889</v>
      </c>
      <c r="F385" s="1" t="s">
        <v>3883</v>
      </c>
      <c r="G385" s="1" t="s">
        <v>3823</v>
      </c>
      <c r="H385" s="1" t="s">
        <v>216</v>
      </c>
      <c r="I385" s="1">
        <v>2013</v>
      </c>
    </row>
    <row r="386" spans="1:9">
      <c r="A386" s="1" t="s">
        <v>3204</v>
      </c>
      <c r="B386" s="1" t="s">
        <v>3907</v>
      </c>
      <c r="C386" s="1">
        <v>11.525729999999999</v>
      </c>
      <c r="D386" s="1">
        <v>-84.307749999999999</v>
      </c>
      <c r="E386" s="1" t="s">
        <v>3889</v>
      </c>
      <c r="F386" s="1" t="s">
        <v>3894</v>
      </c>
      <c r="G386" s="1" t="s">
        <v>3823</v>
      </c>
      <c r="H386" s="1" t="s">
        <v>3890</v>
      </c>
      <c r="I386" s="1">
        <v>2012</v>
      </c>
    </row>
    <row r="387" spans="1:9">
      <c r="A387" s="1" t="s">
        <v>852</v>
      </c>
      <c r="B387" s="1" t="s">
        <v>3907</v>
      </c>
      <c r="C387" s="1">
        <v>12.88603</v>
      </c>
      <c r="D387" s="1">
        <v>-84.604889999999997</v>
      </c>
      <c r="E387" s="1" t="s">
        <v>3889</v>
      </c>
      <c r="F387" s="1" t="s">
        <v>3883</v>
      </c>
      <c r="G387" s="1" t="s">
        <v>3823</v>
      </c>
      <c r="H387" s="1" t="s">
        <v>216</v>
      </c>
      <c r="I387" s="1">
        <v>2014</v>
      </c>
    </row>
    <row r="388" spans="1:9">
      <c r="A388" s="1" t="s">
        <v>3206</v>
      </c>
      <c r="B388" s="1" t="s">
        <v>3907</v>
      </c>
      <c r="C388" s="1">
        <v>11.525679999999999</v>
      </c>
      <c r="D388" s="1">
        <v>-84.052750000000003</v>
      </c>
      <c r="E388" s="1" t="s">
        <v>3889</v>
      </c>
      <c r="F388" s="1" t="s">
        <v>3895</v>
      </c>
      <c r="G388" s="1" t="s">
        <v>3822</v>
      </c>
      <c r="H388" s="1" t="s">
        <v>3890</v>
      </c>
      <c r="I388" s="1">
        <v>2010</v>
      </c>
    </row>
    <row r="389" spans="1:9">
      <c r="A389" s="1" t="s">
        <v>853</v>
      </c>
      <c r="B389" s="1" t="s">
        <v>3907</v>
      </c>
      <c r="C389" s="1">
        <v>12.88518</v>
      </c>
      <c r="D389" s="1">
        <v>-84.350179999999995</v>
      </c>
      <c r="E389" s="1" t="s">
        <v>3889</v>
      </c>
      <c r="F389" s="1" t="s">
        <v>3883</v>
      </c>
      <c r="G389" s="1" t="s">
        <v>3823</v>
      </c>
      <c r="H389" s="1" t="s">
        <v>216</v>
      </c>
      <c r="I389" s="1">
        <v>2010</v>
      </c>
    </row>
    <row r="390" spans="1:9">
      <c r="A390" s="1" t="s">
        <v>3207</v>
      </c>
      <c r="B390" s="1" t="s">
        <v>3907</v>
      </c>
      <c r="C390" s="1">
        <v>11.61068</v>
      </c>
      <c r="D390" s="1">
        <v>-84.476979999999998</v>
      </c>
      <c r="E390" s="1" t="s">
        <v>3889</v>
      </c>
      <c r="F390" s="1" t="s">
        <v>3895</v>
      </c>
      <c r="G390" s="1" t="s">
        <v>3822</v>
      </c>
      <c r="H390" s="1" t="s">
        <v>3890</v>
      </c>
      <c r="I390" s="1">
        <v>2012</v>
      </c>
    </row>
    <row r="391" spans="1:9">
      <c r="A391" s="1" t="s">
        <v>832</v>
      </c>
      <c r="B391" s="1" t="s">
        <v>3907</v>
      </c>
      <c r="C391" s="1">
        <v>11.61065</v>
      </c>
      <c r="D391" s="1">
        <v>-84.391959999999997</v>
      </c>
      <c r="E391" s="1" t="s">
        <v>3889</v>
      </c>
      <c r="F391" s="1" t="s">
        <v>3884</v>
      </c>
      <c r="G391" s="1" t="s">
        <v>3822</v>
      </c>
      <c r="H391" s="1" t="s">
        <v>216</v>
      </c>
      <c r="I391" s="1">
        <v>2014</v>
      </c>
    </row>
    <row r="392" spans="1:9">
      <c r="A392" s="1" t="s">
        <v>1292</v>
      </c>
      <c r="B392" s="1" t="s">
        <v>3907</v>
      </c>
      <c r="C392" s="1">
        <v>12.885070000000001</v>
      </c>
      <c r="D392" s="1">
        <v>-84.010189999999994</v>
      </c>
      <c r="E392" s="1" t="s">
        <v>3889</v>
      </c>
      <c r="F392" s="1" t="s">
        <v>3884</v>
      </c>
      <c r="G392" s="1" t="s">
        <v>3822</v>
      </c>
      <c r="H392" s="1" t="s">
        <v>686</v>
      </c>
      <c r="I392" s="1">
        <v>2010</v>
      </c>
    </row>
    <row r="393" spans="1:9">
      <c r="A393" s="1" t="s">
        <v>3210</v>
      </c>
      <c r="B393" s="1" t="s">
        <v>3907</v>
      </c>
      <c r="C393" s="1">
        <v>11.610569999999999</v>
      </c>
      <c r="D393" s="1">
        <v>-83.966840000000005</v>
      </c>
      <c r="E393" s="1" t="s">
        <v>3889</v>
      </c>
      <c r="F393" s="1" t="s">
        <v>3894</v>
      </c>
      <c r="G393" s="1" t="s">
        <v>3823</v>
      </c>
      <c r="H393" s="1" t="s">
        <v>3890</v>
      </c>
      <c r="I393" s="1">
        <v>2013</v>
      </c>
    </row>
    <row r="394" spans="1:9">
      <c r="A394" s="1" t="s">
        <v>3213</v>
      </c>
      <c r="B394" s="1" t="s">
        <v>3907</v>
      </c>
      <c r="C394" s="1">
        <v>11.69571</v>
      </c>
      <c r="D394" s="1">
        <v>-84.392719999999997</v>
      </c>
      <c r="E394" s="1" t="s">
        <v>3889</v>
      </c>
      <c r="F394" s="1" t="s">
        <v>3895</v>
      </c>
      <c r="G394" s="1" t="s">
        <v>3822</v>
      </c>
      <c r="H394" s="1" t="s">
        <v>3890</v>
      </c>
      <c r="I394" s="1">
        <v>2012</v>
      </c>
    </row>
    <row r="395" spans="1:9">
      <c r="A395" s="1" t="s">
        <v>3215</v>
      </c>
      <c r="B395" s="1" t="s">
        <v>3907</v>
      </c>
      <c r="C395" s="1">
        <v>11.695639999999999</v>
      </c>
      <c r="D395" s="1">
        <v>-83.797730000000001</v>
      </c>
      <c r="E395" s="1" t="s">
        <v>3889</v>
      </c>
      <c r="F395" s="1" t="s">
        <v>3895</v>
      </c>
      <c r="G395" s="1" t="s">
        <v>3822</v>
      </c>
      <c r="H395" s="1" t="s">
        <v>3890</v>
      </c>
      <c r="I395" s="1">
        <v>2013</v>
      </c>
    </row>
    <row r="396" spans="1:9">
      <c r="A396" s="1" t="s">
        <v>836</v>
      </c>
      <c r="B396" s="1" t="s">
        <v>3907</v>
      </c>
      <c r="C396" s="1">
        <v>11.780559999999999</v>
      </c>
      <c r="D396" s="1">
        <v>-84.051829999999995</v>
      </c>
      <c r="E396" s="1" t="s">
        <v>3889</v>
      </c>
      <c r="F396" s="1" t="s">
        <v>3883</v>
      </c>
      <c r="G396" s="1" t="s">
        <v>3823</v>
      </c>
      <c r="H396" s="1" t="s">
        <v>216</v>
      </c>
      <c r="I396" s="1">
        <v>2014</v>
      </c>
    </row>
    <row r="397" spans="1:9">
      <c r="A397" s="1" t="s">
        <v>3219</v>
      </c>
      <c r="B397" s="1" t="s">
        <v>3907</v>
      </c>
      <c r="C397" s="1">
        <v>11.780519999999999</v>
      </c>
      <c r="D397" s="1">
        <v>-83.881780000000006</v>
      </c>
      <c r="E397" s="1" t="s">
        <v>3889</v>
      </c>
      <c r="F397" s="1" t="s">
        <v>3894</v>
      </c>
      <c r="G397" s="1" t="s">
        <v>3823</v>
      </c>
      <c r="H397" s="1" t="s">
        <v>3890</v>
      </c>
      <c r="I397" s="1">
        <v>2011</v>
      </c>
    </row>
    <row r="398" spans="1:9">
      <c r="A398" s="1" t="s">
        <v>3221</v>
      </c>
      <c r="B398" s="1" t="s">
        <v>3907</v>
      </c>
      <c r="C398" s="1">
        <v>11.86565</v>
      </c>
      <c r="D398" s="1">
        <v>-84.052700000000002</v>
      </c>
      <c r="E398" s="1" t="s">
        <v>3889</v>
      </c>
      <c r="F398" s="1" t="s">
        <v>3895</v>
      </c>
      <c r="G398" s="1" t="s">
        <v>3822</v>
      </c>
      <c r="H398" s="1" t="s">
        <v>3890</v>
      </c>
      <c r="I398" s="1">
        <v>2010</v>
      </c>
    </row>
    <row r="399" spans="1:9">
      <c r="A399" s="1" t="s">
        <v>1267</v>
      </c>
      <c r="B399" s="1" t="s">
        <v>3907</v>
      </c>
      <c r="C399" s="1">
        <v>11.86562</v>
      </c>
      <c r="D399" s="1">
        <v>-83.8827</v>
      </c>
      <c r="E399" s="1" t="s">
        <v>3888</v>
      </c>
      <c r="F399" s="1" t="s">
        <v>3896</v>
      </c>
      <c r="G399" s="1" t="s">
        <v>3890</v>
      </c>
      <c r="H399" s="1" t="s">
        <v>3822</v>
      </c>
      <c r="I399" s="1">
        <v>2014</v>
      </c>
    </row>
    <row r="400" spans="1:9">
      <c r="A400" s="1" t="s">
        <v>3222</v>
      </c>
      <c r="B400" s="1" t="s">
        <v>3907</v>
      </c>
      <c r="C400" s="1">
        <v>11.82236</v>
      </c>
      <c r="D400" s="1">
        <v>-84.306489999999997</v>
      </c>
      <c r="E400" s="1" t="s">
        <v>3889</v>
      </c>
      <c r="F400" s="1" t="s">
        <v>3895</v>
      </c>
      <c r="G400" s="1" t="s">
        <v>3822</v>
      </c>
      <c r="H400" s="1" t="s">
        <v>3890</v>
      </c>
      <c r="I400" s="1">
        <v>2012</v>
      </c>
    </row>
    <row r="401" spans="1:9">
      <c r="A401" s="1" t="s">
        <v>3779</v>
      </c>
      <c r="B401" s="1" t="s">
        <v>3907</v>
      </c>
      <c r="C401" s="1">
        <v>12.970230000000001</v>
      </c>
      <c r="D401" s="1">
        <v>-84.68938</v>
      </c>
      <c r="E401" s="1" t="s">
        <v>3889</v>
      </c>
      <c r="F401" s="1" t="s">
        <v>3883</v>
      </c>
      <c r="G401" s="1" t="s">
        <v>3823</v>
      </c>
      <c r="H401" s="1" t="s">
        <v>216</v>
      </c>
      <c r="I401" s="1">
        <v>2010</v>
      </c>
    </row>
    <row r="402" spans="1:9">
      <c r="A402" s="1" t="s">
        <v>854</v>
      </c>
      <c r="B402" s="1" t="s">
        <v>3907</v>
      </c>
      <c r="C402" s="1">
        <v>12.970090000000001</v>
      </c>
      <c r="D402" s="1">
        <v>-84.349279999999993</v>
      </c>
      <c r="E402" s="1" t="s">
        <v>3889</v>
      </c>
      <c r="F402" s="1" t="s">
        <v>3883</v>
      </c>
      <c r="G402" s="1" t="s">
        <v>3823</v>
      </c>
      <c r="H402" s="1" t="s">
        <v>216</v>
      </c>
      <c r="I402" s="1">
        <v>2011</v>
      </c>
    </row>
    <row r="403" spans="1:9">
      <c r="A403" s="1" t="s">
        <v>3781</v>
      </c>
      <c r="B403" s="1" t="s">
        <v>3907</v>
      </c>
      <c r="C403" s="1">
        <v>12.97003</v>
      </c>
      <c r="D403" s="1">
        <v>-84.179230000000004</v>
      </c>
      <c r="E403" s="1" t="s">
        <v>3889</v>
      </c>
      <c r="F403" s="1" t="s">
        <v>3894</v>
      </c>
      <c r="G403" s="1" t="s">
        <v>3823</v>
      </c>
      <c r="H403" s="1" t="s">
        <v>3890</v>
      </c>
      <c r="I403" s="1">
        <v>2010</v>
      </c>
    </row>
    <row r="404" spans="1:9">
      <c r="A404" s="1" t="s">
        <v>856</v>
      </c>
      <c r="B404" s="1" t="s">
        <v>3907</v>
      </c>
      <c r="C404" s="1">
        <v>12.97092</v>
      </c>
      <c r="D404" s="1">
        <v>-84.093900000000005</v>
      </c>
      <c r="E404" s="1" t="s">
        <v>3889</v>
      </c>
      <c r="F404" s="1" t="s">
        <v>3883</v>
      </c>
      <c r="G404" s="1" t="s">
        <v>3823</v>
      </c>
      <c r="H404" s="1" t="s">
        <v>216</v>
      </c>
      <c r="I404" s="1">
        <v>2009</v>
      </c>
    </row>
    <row r="405" spans="1:9">
      <c r="A405" s="1" t="s">
        <v>3229</v>
      </c>
      <c r="B405" s="1" t="s">
        <v>3907</v>
      </c>
      <c r="C405" s="1">
        <v>12.035679999999999</v>
      </c>
      <c r="D405" s="1">
        <v>-84.307670000000002</v>
      </c>
      <c r="E405" s="1" t="s">
        <v>3889</v>
      </c>
      <c r="F405" s="1" t="s">
        <v>3895</v>
      </c>
      <c r="G405" s="1" t="s">
        <v>3822</v>
      </c>
      <c r="H405" s="1" t="s">
        <v>3890</v>
      </c>
      <c r="I405" s="1">
        <v>2014</v>
      </c>
    </row>
    <row r="406" spans="1:9">
      <c r="A406" s="1" t="s">
        <v>1237</v>
      </c>
      <c r="B406" s="1" t="s">
        <v>3907</v>
      </c>
      <c r="C406" s="1">
        <v>12.1206</v>
      </c>
      <c r="D406" s="1">
        <v>-84.306820000000002</v>
      </c>
      <c r="E406" s="1" t="s">
        <v>3889</v>
      </c>
      <c r="F406" s="1" t="s">
        <v>3884</v>
      </c>
      <c r="G406" s="1" t="s">
        <v>3822</v>
      </c>
      <c r="H406" s="1" t="s">
        <v>216</v>
      </c>
      <c r="I406" s="1">
        <v>2012</v>
      </c>
    </row>
    <row r="407" spans="1:9">
      <c r="A407" s="1" t="s">
        <v>3234</v>
      </c>
      <c r="B407" s="1" t="s">
        <v>3907</v>
      </c>
      <c r="C407" s="1">
        <v>11.823090000000001</v>
      </c>
      <c r="D407" s="1">
        <v>-84.051370000000006</v>
      </c>
      <c r="E407" s="1" t="s">
        <v>3889</v>
      </c>
      <c r="F407" s="1" t="s">
        <v>3894</v>
      </c>
      <c r="G407" s="1" t="s">
        <v>3823</v>
      </c>
      <c r="H407" s="1" t="s">
        <v>3890</v>
      </c>
      <c r="I407" s="1">
        <v>2013</v>
      </c>
    </row>
    <row r="408" spans="1:9">
      <c r="A408" s="1" t="s">
        <v>837</v>
      </c>
      <c r="B408" s="1" t="s">
        <v>3907</v>
      </c>
      <c r="C408" s="1">
        <v>11.8222</v>
      </c>
      <c r="D408" s="1">
        <v>-83.966340000000002</v>
      </c>
      <c r="E408" s="1" t="s">
        <v>3889</v>
      </c>
      <c r="F408" s="1" t="s">
        <v>3883</v>
      </c>
      <c r="G408" s="1" t="s">
        <v>3823</v>
      </c>
      <c r="H408" s="1" t="s">
        <v>216</v>
      </c>
      <c r="I408" s="1">
        <v>2014</v>
      </c>
    </row>
    <row r="409" spans="1:9">
      <c r="A409" s="1" t="s">
        <v>1226</v>
      </c>
      <c r="B409" s="1" t="s">
        <v>3907</v>
      </c>
      <c r="C409" s="1">
        <v>12.205640000000001</v>
      </c>
      <c r="D409" s="1">
        <v>-84.137640000000005</v>
      </c>
      <c r="E409" s="1" t="s">
        <v>3889</v>
      </c>
      <c r="F409" s="1" t="s">
        <v>3884</v>
      </c>
      <c r="G409" s="1" t="s">
        <v>3822</v>
      </c>
      <c r="H409" s="1" t="s">
        <v>216</v>
      </c>
      <c r="I409" s="1">
        <v>2014</v>
      </c>
    </row>
    <row r="410" spans="1:9">
      <c r="A410" s="1" t="s">
        <v>3239</v>
      </c>
      <c r="B410" s="1" t="s">
        <v>3907</v>
      </c>
      <c r="C410" s="1">
        <v>12.290660000000001</v>
      </c>
      <c r="D410" s="1">
        <v>-84.731909999999999</v>
      </c>
      <c r="E410" s="1" t="s">
        <v>3889</v>
      </c>
      <c r="F410" s="1" t="s">
        <v>3884</v>
      </c>
      <c r="G410" s="1" t="s">
        <v>3822</v>
      </c>
      <c r="H410" s="1" t="s">
        <v>216</v>
      </c>
      <c r="I410" s="1">
        <v>2013</v>
      </c>
    </row>
    <row r="411" spans="1:9">
      <c r="A411" s="1" t="s">
        <v>1218</v>
      </c>
      <c r="B411" s="1" t="s">
        <v>3907</v>
      </c>
      <c r="C411" s="1">
        <v>12.290620000000001</v>
      </c>
      <c r="D411" s="1">
        <v>-84.561859999999996</v>
      </c>
      <c r="E411" s="1" t="s">
        <v>3889</v>
      </c>
      <c r="F411" s="1" t="s">
        <v>3895</v>
      </c>
      <c r="G411" s="1" t="s">
        <v>3822</v>
      </c>
      <c r="H411" s="1" t="s">
        <v>3890</v>
      </c>
      <c r="I411" s="1">
        <v>2012</v>
      </c>
    </row>
    <row r="412" spans="1:9">
      <c r="A412" s="1" t="s">
        <v>3240</v>
      </c>
      <c r="B412" s="1" t="s">
        <v>3907</v>
      </c>
      <c r="C412" s="1">
        <v>12.290620000000001</v>
      </c>
      <c r="D412" s="1">
        <v>-84.476830000000007</v>
      </c>
      <c r="E412" s="1" t="s">
        <v>3889</v>
      </c>
      <c r="F412" s="1" t="s">
        <v>3884</v>
      </c>
      <c r="G412" s="1" t="s">
        <v>3822</v>
      </c>
      <c r="H412" s="1" t="s">
        <v>216</v>
      </c>
      <c r="I412" s="1">
        <v>2012</v>
      </c>
    </row>
    <row r="413" spans="1:9">
      <c r="A413" s="1" t="s">
        <v>1216</v>
      </c>
      <c r="B413" s="1" t="s">
        <v>3907</v>
      </c>
      <c r="C413" s="1">
        <v>13.055160000000001</v>
      </c>
      <c r="D413" s="1">
        <v>-84.350120000000004</v>
      </c>
      <c r="E413" s="1" t="s">
        <v>3889</v>
      </c>
      <c r="F413" s="1" t="s">
        <v>3884</v>
      </c>
      <c r="G413" s="1" t="s">
        <v>3822</v>
      </c>
      <c r="H413" s="1" t="s">
        <v>216</v>
      </c>
      <c r="I413" s="1">
        <v>2011</v>
      </c>
    </row>
    <row r="414" spans="1:9">
      <c r="A414" s="1" t="s">
        <v>3787</v>
      </c>
      <c r="B414" s="1" t="s">
        <v>3907</v>
      </c>
      <c r="C414" s="1">
        <v>13.05602</v>
      </c>
      <c r="D414" s="1">
        <v>-84.264880000000005</v>
      </c>
      <c r="E414" s="1" t="s">
        <v>3889</v>
      </c>
      <c r="F414" s="1" t="s">
        <v>3895</v>
      </c>
      <c r="G414" s="1" t="s">
        <v>3822</v>
      </c>
      <c r="H414" s="1" t="s">
        <v>3890</v>
      </c>
      <c r="I414" s="1">
        <v>2012</v>
      </c>
    </row>
    <row r="415" spans="1:9">
      <c r="A415" s="1" t="s">
        <v>752</v>
      </c>
      <c r="B415" s="1" t="s">
        <v>3907</v>
      </c>
      <c r="C415" s="1">
        <v>13.055110000000001</v>
      </c>
      <c r="D415" s="1">
        <v>-84.180130000000005</v>
      </c>
      <c r="E415" s="1" t="s">
        <v>3889</v>
      </c>
      <c r="F415" s="1" t="s">
        <v>3883</v>
      </c>
      <c r="G415" s="1" t="s">
        <v>3823</v>
      </c>
      <c r="H415" s="1" t="s">
        <v>216</v>
      </c>
      <c r="I415" s="1">
        <v>2014</v>
      </c>
    </row>
    <row r="416" spans="1:9">
      <c r="A416" s="1" t="s">
        <v>3788</v>
      </c>
      <c r="B416" s="1" t="s">
        <v>3907</v>
      </c>
      <c r="C416" s="1">
        <v>13.05505</v>
      </c>
      <c r="D416" s="1">
        <v>-84.010140000000007</v>
      </c>
      <c r="E416" s="1" t="s">
        <v>3888</v>
      </c>
      <c r="F416" s="1" t="s">
        <v>3896</v>
      </c>
      <c r="G416" s="1" t="s">
        <v>3890</v>
      </c>
      <c r="H416" s="1" t="s">
        <v>3823</v>
      </c>
      <c r="I416" s="1">
        <v>2010</v>
      </c>
    </row>
    <row r="417" spans="1:9">
      <c r="A417" s="1" t="s">
        <v>3791</v>
      </c>
      <c r="B417" s="1" t="s">
        <v>3907</v>
      </c>
      <c r="C417" s="1">
        <v>12.290469999999999</v>
      </c>
      <c r="D417" s="1">
        <v>-83.881649999999993</v>
      </c>
      <c r="E417" s="1" t="s">
        <v>3889</v>
      </c>
      <c r="F417" s="1" t="s">
        <v>3883</v>
      </c>
      <c r="G417" s="1" t="s">
        <v>3823</v>
      </c>
      <c r="H417" s="1" t="s">
        <v>216</v>
      </c>
      <c r="I417" s="1">
        <v>2013</v>
      </c>
    </row>
    <row r="418" spans="1:9">
      <c r="A418" s="1" t="s">
        <v>828</v>
      </c>
      <c r="B418" s="1" t="s">
        <v>3907</v>
      </c>
      <c r="C418" s="1">
        <v>11.27031</v>
      </c>
      <c r="D418" s="1">
        <v>-84.349930000000001</v>
      </c>
      <c r="E418" s="1" t="s">
        <v>3889</v>
      </c>
      <c r="F418" s="1" t="s">
        <v>3883</v>
      </c>
      <c r="G418" s="1" t="s">
        <v>3823</v>
      </c>
      <c r="H418" s="1" t="s">
        <v>216</v>
      </c>
      <c r="I418" s="1">
        <v>2009</v>
      </c>
    </row>
    <row r="419" spans="1:9">
      <c r="A419" s="1" t="s">
        <v>1193</v>
      </c>
      <c r="B419" s="1" t="s">
        <v>3907</v>
      </c>
      <c r="C419" s="1">
        <v>12.37565</v>
      </c>
      <c r="D419" s="1">
        <v>-84.392619999999994</v>
      </c>
      <c r="E419" s="1" t="s">
        <v>3888</v>
      </c>
      <c r="F419" s="1" t="s">
        <v>3896</v>
      </c>
      <c r="G419" s="1" t="s">
        <v>3890</v>
      </c>
      <c r="H419" s="1" t="s">
        <v>3822</v>
      </c>
      <c r="I419" s="1">
        <v>2012</v>
      </c>
    </row>
    <row r="420" spans="1:9">
      <c r="A420" s="1" t="s">
        <v>3245</v>
      </c>
      <c r="B420" s="1" t="s">
        <v>3907</v>
      </c>
      <c r="C420" s="1">
        <v>10.973190000000001</v>
      </c>
      <c r="D420" s="1">
        <v>-84.1357</v>
      </c>
      <c r="E420" s="1" t="s">
        <v>3889</v>
      </c>
      <c r="F420" s="1" t="s">
        <v>3895</v>
      </c>
      <c r="G420" s="1" t="s">
        <v>3822</v>
      </c>
      <c r="H420" s="1" t="s">
        <v>3890</v>
      </c>
      <c r="I420" s="1">
        <v>2014</v>
      </c>
    </row>
    <row r="421" spans="1:9">
      <c r="A421" s="1" t="s">
        <v>1180</v>
      </c>
      <c r="B421" s="1" t="s">
        <v>3907</v>
      </c>
      <c r="C421" s="1">
        <v>12.460570000000001</v>
      </c>
      <c r="D421" s="1">
        <v>-84.306740000000005</v>
      </c>
      <c r="E421" s="1" t="s">
        <v>3888</v>
      </c>
      <c r="F421" s="1" t="s">
        <v>3896</v>
      </c>
      <c r="G421" s="1" t="s">
        <v>3890</v>
      </c>
      <c r="H421" s="1" t="s">
        <v>3822</v>
      </c>
      <c r="I421" s="1">
        <v>2014</v>
      </c>
    </row>
    <row r="422" spans="1:9">
      <c r="A422" s="1" t="s">
        <v>3247</v>
      </c>
      <c r="B422" s="1" t="s">
        <v>3907</v>
      </c>
      <c r="C422" s="1">
        <v>11.270250000000001</v>
      </c>
      <c r="D422" s="1">
        <v>-84.17989</v>
      </c>
      <c r="E422" s="1" t="s">
        <v>3889</v>
      </c>
      <c r="F422" s="1" t="s">
        <v>3884</v>
      </c>
      <c r="G422" s="1" t="s">
        <v>3822</v>
      </c>
      <c r="H422" s="1" t="s">
        <v>686</v>
      </c>
      <c r="I422" s="1">
        <v>2009</v>
      </c>
    </row>
    <row r="423" spans="1:9">
      <c r="A423" s="1" t="s">
        <v>1173</v>
      </c>
      <c r="B423" s="1" t="s">
        <v>3907</v>
      </c>
      <c r="C423" s="1">
        <v>13.14021</v>
      </c>
      <c r="D423" s="1">
        <v>-84.689310000000006</v>
      </c>
      <c r="E423" s="1" t="s">
        <v>3889</v>
      </c>
      <c r="F423" s="1" t="s">
        <v>3895</v>
      </c>
      <c r="G423" s="1" t="s">
        <v>3822</v>
      </c>
      <c r="H423" s="1" t="s">
        <v>3890</v>
      </c>
      <c r="I423" s="1">
        <v>2009</v>
      </c>
    </row>
    <row r="424" spans="1:9">
      <c r="A424" s="1" t="s">
        <v>1170</v>
      </c>
      <c r="B424" s="1" t="s">
        <v>3907</v>
      </c>
      <c r="C424" s="1">
        <v>13.140930000000001</v>
      </c>
      <c r="D424" s="1">
        <v>-84.434010000000001</v>
      </c>
      <c r="E424" s="1" t="s">
        <v>3889</v>
      </c>
      <c r="F424" s="1" t="s">
        <v>3894</v>
      </c>
      <c r="G424" s="1" t="s">
        <v>3823</v>
      </c>
      <c r="H424" s="1" t="s">
        <v>3890</v>
      </c>
      <c r="I424" s="1">
        <v>2010</v>
      </c>
    </row>
    <row r="425" spans="1:9">
      <c r="A425" s="1" t="s">
        <v>3797</v>
      </c>
      <c r="B425" s="1" t="s">
        <v>3907</v>
      </c>
      <c r="C425" s="1">
        <v>12.545590000000001</v>
      </c>
      <c r="D425" s="1">
        <v>-83.967590000000001</v>
      </c>
      <c r="E425" s="1" t="s">
        <v>3889</v>
      </c>
      <c r="F425" s="1" t="s">
        <v>3894</v>
      </c>
      <c r="G425" s="1" t="s">
        <v>3823</v>
      </c>
      <c r="H425" s="1" t="s">
        <v>3890</v>
      </c>
      <c r="I425" s="1">
        <v>2012</v>
      </c>
    </row>
    <row r="426" spans="1:9">
      <c r="A426" s="1" t="s">
        <v>2946</v>
      </c>
      <c r="B426" s="1" t="s">
        <v>3907</v>
      </c>
      <c r="C426" s="1">
        <v>13.14087</v>
      </c>
      <c r="D426" s="1">
        <v>-83.583699999999993</v>
      </c>
      <c r="E426" s="1" t="s">
        <v>3889</v>
      </c>
      <c r="F426" s="1" t="s">
        <v>3884</v>
      </c>
      <c r="G426" s="1" t="s">
        <v>3822</v>
      </c>
      <c r="H426" s="1" t="s">
        <v>216</v>
      </c>
      <c r="I426" s="1">
        <v>2009</v>
      </c>
    </row>
    <row r="427" spans="1:9">
      <c r="A427" s="1" t="s">
        <v>3248</v>
      </c>
      <c r="B427" s="1" t="s">
        <v>3907</v>
      </c>
      <c r="C427" s="1">
        <v>11.907360000000001</v>
      </c>
      <c r="D427" s="1">
        <v>-84.307280000000006</v>
      </c>
      <c r="E427" s="1" t="s">
        <v>3889</v>
      </c>
      <c r="F427" s="1" t="s">
        <v>3884</v>
      </c>
      <c r="G427" s="1" t="s">
        <v>3822</v>
      </c>
      <c r="H427" s="1" t="s">
        <v>686</v>
      </c>
      <c r="I427" s="1">
        <v>2009</v>
      </c>
    </row>
    <row r="428" spans="1:9">
      <c r="A428" s="1" t="s">
        <v>3799</v>
      </c>
      <c r="B428" s="1" t="s">
        <v>3907</v>
      </c>
      <c r="C428" s="1">
        <v>12.63059</v>
      </c>
      <c r="D428" s="1">
        <v>-84.476749999999996</v>
      </c>
      <c r="E428" s="1" t="s">
        <v>3889</v>
      </c>
      <c r="F428" s="1" t="s">
        <v>3894</v>
      </c>
      <c r="G428" s="1" t="s">
        <v>3823</v>
      </c>
      <c r="H428" s="1" t="s">
        <v>3890</v>
      </c>
      <c r="I428" s="1">
        <v>2010</v>
      </c>
    </row>
    <row r="429" spans="1:9">
      <c r="A429" s="1" t="s">
        <v>1152</v>
      </c>
      <c r="B429" s="1" t="s">
        <v>3907</v>
      </c>
      <c r="C429" s="1">
        <v>12.630549999999999</v>
      </c>
      <c r="D429" s="1">
        <v>-84.306700000000006</v>
      </c>
      <c r="E429" s="1" t="s">
        <v>3888</v>
      </c>
      <c r="F429" s="1" t="s">
        <v>3896</v>
      </c>
      <c r="G429" s="1" t="s">
        <v>3890</v>
      </c>
      <c r="H429" s="1" t="s">
        <v>3822</v>
      </c>
      <c r="I429" s="1">
        <v>2010</v>
      </c>
    </row>
    <row r="430" spans="1:9">
      <c r="A430" s="1" t="s">
        <v>3801</v>
      </c>
      <c r="B430" s="1" t="s">
        <v>3907</v>
      </c>
      <c r="C430" s="1">
        <v>12.630470000000001</v>
      </c>
      <c r="D430" s="1">
        <v>-83.966589999999997</v>
      </c>
      <c r="E430" s="1" t="s">
        <v>3889</v>
      </c>
      <c r="F430" s="1" t="s">
        <v>3894</v>
      </c>
      <c r="G430" s="1" t="s">
        <v>3823</v>
      </c>
      <c r="H430" s="1" t="s">
        <v>3890</v>
      </c>
      <c r="I430" s="1">
        <v>2013</v>
      </c>
    </row>
    <row r="431" spans="1:9">
      <c r="A431" s="1" t="s">
        <v>3802</v>
      </c>
      <c r="B431" s="1" t="s">
        <v>3907</v>
      </c>
      <c r="C431" s="1">
        <v>12.6304</v>
      </c>
      <c r="D431" s="1">
        <v>-83.711519999999993</v>
      </c>
      <c r="E431" s="1" t="s">
        <v>3889</v>
      </c>
      <c r="F431" s="1" t="s">
        <v>3883</v>
      </c>
      <c r="G431" s="1" t="s">
        <v>3823</v>
      </c>
      <c r="H431" s="1" t="s">
        <v>216</v>
      </c>
      <c r="I431" s="1">
        <v>2013</v>
      </c>
    </row>
    <row r="432" spans="1:9">
      <c r="A432" s="1" t="s">
        <v>3803</v>
      </c>
      <c r="B432" s="1" t="s">
        <v>3907</v>
      </c>
      <c r="C432" s="1">
        <v>12.715619999999999</v>
      </c>
      <c r="D432" s="1">
        <v>-84.392560000000003</v>
      </c>
      <c r="E432" s="1" t="s">
        <v>3889</v>
      </c>
      <c r="F432" s="1" t="s">
        <v>3895</v>
      </c>
      <c r="G432" s="1" t="s">
        <v>3822</v>
      </c>
      <c r="H432" s="1" t="s">
        <v>3890</v>
      </c>
      <c r="I432" s="1">
        <v>2010</v>
      </c>
    </row>
    <row r="433" spans="1:9">
      <c r="A433" s="1" t="s">
        <v>1137</v>
      </c>
      <c r="B433" s="1" t="s">
        <v>3907</v>
      </c>
      <c r="C433" s="1">
        <v>13.22601</v>
      </c>
      <c r="D433" s="1">
        <v>-84.774889999999999</v>
      </c>
      <c r="E433" s="1" t="s">
        <v>3888</v>
      </c>
      <c r="F433" s="1" t="s">
        <v>3896</v>
      </c>
      <c r="G433" s="1" t="s">
        <v>3890</v>
      </c>
      <c r="H433" s="1" t="s">
        <v>3822</v>
      </c>
      <c r="I433" s="1">
        <v>2013</v>
      </c>
    </row>
    <row r="434" spans="1:9">
      <c r="A434" s="1" t="s">
        <v>1136</v>
      </c>
      <c r="B434" s="1" t="s">
        <v>3907</v>
      </c>
      <c r="C434" s="1">
        <v>12.7156</v>
      </c>
      <c r="D434" s="1">
        <v>-84.222560000000001</v>
      </c>
      <c r="E434" s="1" t="s">
        <v>3889</v>
      </c>
      <c r="F434" s="1" t="s">
        <v>3895</v>
      </c>
      <c r="G434" s="1" t="s">
        <v>3822</v>
      </c>
      <c r="H434" s="1" t="s">
        <v>3890</v>
      </c>
      <c r="I434" s="1">
        <v>2011</v>
      </c>
    </row>
    <row r="435" spans="1:9">
      <c r="A435" s="1" t="s">
        <v>1132</v>
      </c>
      <c r="B435" s="1" t="s">
        <v>3907</v>
      </c>
      <c r="C435" s="1">
        <v>13.22514</v>
      </c>
      <c r="D435" s="1">
        <v>-84.350059999999999</v>
      </c>
      <c r="E435" s="1" t="s">
        <v>3889</v>
      </c>
      <c r="F435" s="1" t="s">
        <v>3895</v>
      </c>
      <c r="G435" s="1" t="s">
        <v>3822</v>
      </c>
      <c r="H435" s="1" t="s">
        <v>3890</v>
      </c>
      <c r="I435" s="1">
        <v>2010</v>
      </c>
    </row>
    <row r="436" spans="1:9">
      <c r="A436" s="1" t="s">
        <v>1126</v>
      </c>
      <c r="B436" s="1" t="s">
        <v>3907</v>
      </c>
      <c r="C436" s="1">
        <v>13.22601</v>
      </c>
      <c r="D436" s="1">
        <v>-84.094880000000003</v>
      </c>
      <c r="E436" s="1" t="s">
        <v>3888</v>
      </c>
      <c r="F436" s="1" t="s">
        <v>3844</v>
      </c>
      <c r="G436" s="1" t="s">
        <v>216</v>
      </c>
      <c r="H436" s="1" t="s">
        <v>3822</v>
      </c>
      <c r="I436" s="1">
        <v>2008</v>
      </c>
    </row>
    <row r="437" spans="1:9">
      <c r="A437" s="1" t="s">
        <v>1124</v>
      </c>
      <c r="B437" s="1" t="s">
        <v>3907</v>
      </c>
      <c r="C437" s="1">
        <v>12.80068</v>
      </c>
      <c r="D437" s="1">
        <v>-84.986879999999999</v>
      </c>
      <c r="E437" s="1" t="s">
        <v>3888</v>
      </c>
      <c r="F437" s="1" t="s">
        <v>3896</v>
      </c>
      <c r="G437" s="1" t="s">
        <v>3890</v>
      </c>
      <c r="H437" s="1" t="s">
        <v>3822</v>
      </c>
      <c r="I437" s="1">
        <v>2010</v>
      </c>
    </row>
    <row r="438" spans="1:9">
      <c r="A438" s="1" t="s">
        <v>2950</v>
      </c>
      <c r="B438" s="1" t="s">
        <v>3907</v>
      </c>
      <c r="C438" s="1">
        <v>13.22601</v>
      </c>
      <c r="D438" s="1">
        <v>-83.754869999999997</v>
      </c>
      <c r="E438" s="1" t="s">
        <v>3889</v>
      </c>
      <c r="F438" s="1" t="s">
        <v>3884</v>
      </c>
      <c r="G438" s="1" t="s">
        <v>3822</v>
      </c>
      <c r="H438" s="1" t="s">
        <v>216</v>
      </c>
      <c r="I438" s="1">
        <v>2011</v>
      </c>
    </row>
    <row r="439" spans="1:9">
      <c r="A439" s="1" t="s">
        <v>847</v>
      </c>
      <c r="B439" s="1" t="s">
        <v>3907</v>
      </c>
      <c r="C439" s="1">
        <v>12.800649999999999</v>
      </c>
      <c r="D439" s="1">
        <v>-84.816820000000007</v>
      </c>
      <c r="E439" s="1" t="s">
        <v>3889</v>
      </c>
      <c r="F439" s="1" t="s">
        <v>3883</v>
      </c>
      <c r="G439" s="1" t="s">
        <v>3823</v>
      </c>
      <c r="H439" s="1" t="s">
        <v>216</v>
      </c>
      <c r="I439" s="1">
        <v>2013</v>
      </c>
    </row>
    <row r="440" spans="1:9">
      <c r="A440" s="1" t="s">
        <v>1120</v>
      </c>
      <c r="B440" s="1" t="s">
        <v>3907</v>
      </c>
      <c r="C440" s="1">
        <v>13.22601</v>
      </c>
      <c r="D440" s="1">
        <v>-83.584869999999995</v>
      </c>
      <c r="E440" s="1" t="s">
        <v>3888</v>
      </c>
      <c r="F440" s="1" t="s">
        <v>3896</v>
      </c>
      <c r="G440" s="1" t="s">
        <v>3890</v>
      </c>
      <c r="H440" s="1" t="s">
        <v>3822</v>
      </c>
      <c r="I440" s="1">
        <v>2012</v>
      </c>
    </row>
    <row r="441" spans="1:9">
      <c r="A441" s="1" t="s">
        <v>841</v>
      </c>
      <c r="B441" s="1" t="s">
        <v>3907</v>
      </c>
      <c r="C441" s="1">
        <v>11.90719</v>
      </c>
      <c r="D441" s="1">
        <v>-83.967240000000004</v>
      </c>
      <c r="E441" s="1" t="s">
        <v>3889</v>
      </c>
      <c r="F441" s="1" t="s">
        <v>3884</v>
      </c>
      <c r="G441" s="1" t="s">
        <v>3822</v>
      </c>
      <c r="H441" s="1" t="s">
        <v>216</v>
      </c>
      <c r="I441" s="1">
        <v>2014</v>
      </c>
    </row>
    <row r="442" spans="1:9">
      <c r="A442" s="1" t="s">
        <v>1008</v>
      </c>
      <c r="B442" s="1" t="s">
        <v>3907</v>
      </c>
      <c r="C442" s="1">
        <v>12.88569</v>
      </c>
      <c r="D442" s="1">
        <v>-84.817520000000002</v>
      </c>
      <c r="E442" s="1" t="s">
        <v>3889</v>
      </c>
      <c r="F442" s="1" t="s">
        <v>3885</v>
      </c>
      <c r="G442" s="1" t="s">
        <v>3825</v>
      </c>
      <c r="H442" s="1" t="s">
        <v>246</v>
      </c>
      <c r="I442" s="1">
        <v>2010</v>
      </c>
    </row>
    <row r="443" spans="1:9">
      <c r="A443" s="1" t="s">
        <v>1103</v>
      </c>
      <c r="B443" s="1" t="s">
        <v>1080</v>
      </c>
      <c r="C443" s="1">
        <v>12.88564</v>
      </c>
      <c r="D443" s="1">
        <v>-84.477530000000002</v>
      </c>
      <c r="E443" s="1" t="s">
        <v>3889</v>
      </c>
      <c r="F443" s="1" t="s">
        <v>3895</v>
      </c>
      <c r="G443" s="1" t="s">
        <v>3822</v>
      </c>
      <c r="H443" s="1" t="s">
        <v>3890</v>
      </c>
      <c r="I443" s="1">
        <v>2010</v>
      </c>
    </row>
    <row r="444" spans="1:9">
      <c r="A444" s="1" t="s">
        <v>1092</v>
      </c>
      <c r="B444" s="1" t="s">
        <v>1080</v>
      </c>
      <c r="C444" s="1">
        <v>13.310919999999999</v>
      </c>
      <c r="D444" s="1">
        <v>-84.433999999999997</v>
      </c>
      <c r="E444" s="1" t="s">
        <v>3889</v>
      </c>
      <c r="F444" s="1" t="s">
        <v>3894</v>
      </c>
      <c r="G444" s="1" t="s">
        <v>3823</v>
      </c>
      <c r="H444" s="1" t="s">
        <v>3890</v>
      </c>
      <c r="I444" s="1">
        <v>2008</v>
      </c>
    </row>
    <row r="445" spans="1:9">
      <c r="A445" s="1" t="s">
        <v>2952</v>
      </c>
      <c r="B445" s="1" t="s">
        <v>2727</v>
      </c>
      <c r="C445" s="1">
        <v>13.31005</v>
      </c>
      <c r="D445" s="1">
        <v>-84.349140000000006</v>
      </c>
      <c r="E445" s="1" t="s">
        <v>3889</v>
      </c>
      <c r="F445" s="1" t="s">
        <v>3884</v>
      </c>
      <c r="G445" s="1" t="s">
        <v>3822</v>
      </c>
      <c r="H445" s="1" t="s">
        <v>216</v>
      </c>
      <c r="I445" s="1">
        <v>2011</v>
      </c>
    </row>
  </sheetData>
  <pageMargins left="0.7" right="0.7" top="0.75" bottom="0.75" header="0.3" footer="0.3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EA3351-EB57-A241-B0F6-513920F742AD}">
  <dimension ref="B2:R13"/>
  <sheetViews>
    <sheetView workbookViewId="0">
      <selection activeCell="M7" sqref="M7"/>
    </sheetView>
  </sheetViews>
  <sheetFormatPr defaultColWidth="11" defaultRowHeight="15.75"/>
  <cols>
    <col min="2" max="2" width="3.625" bestFit="1" customWidth="1"/>
    <col min="3" max="3" width="29.875" bestFit="1" customWidth="1"/>
    <col min="4" max="8" width="11" customWidth="1"/>
    <col min="9" max="9" width="16.875" customWidth="1"/>
    <col min="10" max="10" width="11" customWidth="1"/>
    <col min="12" max="12" width="47.5" bestFit="1" customWidth="1"/>
    <col min="13" max="13" width="13" bestFit="1" customWidth="1"/>
  </cols>
  <sheetData>
    <row r="2" spans="2:18" ht="16.5" thickBot="1">
      <c r="D2" s="71">
        <v>2015</v>
      </c>
      <c r="E2" s="71"/>
      <c r="F2" s="71"/>
      <c r="G2" s="71"/>
      <c r="H2" s="71"/>
      <c r="I2" s="71"/>
    </row>
    <row r="3" spans="2:18" ht="32.25" thickBot="1">
      <c r="B3" s="71" t="s">
        <v>3931</v>
      </c>
      <c r="C3" s="71"/>
      <c r="D3" s="66" t="s">
        <v>3937</v>
      </c>
      <c r="E3" s="66" t="s">
        <v>3936</v>
      </c>
      <c r="F3" s="66" t="s">
        <v>3935</v>
      </c>
      <c r="G3" s="66" t="s">
        <v>3934</v>
      </c>
      <c r="H3" s="66" t="s">
        <v>3933</v>
      </c>
      <c r="I3" s="66" t="s">
        <v>3932</v>
      </c>
      <c r="L3" s="48" t="s">
        <v>3828</v>
      </c>
      <c r="M3" s="49" t="s">
        <v>3849</v>
      </c>
      <c r="N3" s="50" t="s">
        <v>3850</v>
      </c>
      <c r="O3" s="49" t="s">
        <v>3851</v>
      </c>
      <c r="P3" s="49" t="s">
        <v>3852</v>
      </c>
      <c r="Q3" s="49" t="s">
        <v>3853</v>
      </c>
      <c r="R3" s="50" t="s">
        <v>3882</v>
      </c>
    </row>
    <row r="4" spans="2:18" ht="15.95" customHeight="1">
      <c r="B4" s="72">
        <v>2005</v>
      </c>
      <c r="C4" s="67" t="s">
        <v>3855</v>
      </c>
      <c r="D4" s="69">
        <v>12</v>
      </c>
      <c r="E4" s="69">
        <v>1</v>
      </c>
      <c r="F4" s="69">
        <v>72</v>
      </c>
      <c r="G4" s="69"/>
      <c r="L4" s="51" t="s">
        <v>3923</v>
      </c>
      <c r="M4" s="56">
        <f>M$13*P4</f>
        <v>29073.49819060773</v>
      </c>
      <c r="N4" s="18">
        <f>1.96*$M$11*SQRT(((P4*(1-P4))/($Q$11-1)))</f>
        <v>16418.598492097492</v>
      </c>
      <c r="O4" s="19">
        <f>N4/M4</f>
        <v>0.56472731229163065</v>
      </c>
      <c r="P4" s="52">
        <f>Q4/Q$11</f>
        <v>4.1436464088397788E-3</v>
      </c>
      <c r="Q4" s="51">
        <f>D4</f>
        <v>12</v>
      </c>
      <c r="R4" s="18">
        <f>N4/1.96</f>
        <v>8376.8359653558637</v>
      </c>
    </row>
    <row r="5" spans="2:18" ht="31.5">
      <c r="B5" s="72"/>
      <c r="C5" s="67" t="s">
        <v>3856</v>
      </c>
      <c r="D5" s="69">
        <v>17</v>
      </c>
      <c r="E5" s="69"/>
      <c r="F5" s="69">
        <v>60</v>
      </c>
      <c r="G5" s="69">
        <v>1</v>
      </c>
      <c r="L5" s="51" t="s">
        <v>3924</v>
      </c>
      <c r="M5" s="56">
        <f t="shared" ref="M5:M10" si="0">M$13*P5</f>
        <v>174440.98914364638</v>
      </c>
      <c r="N5" s="18">
        <f t="shared" ref="N5:N10" si="1">1.96*$M$11*SQRT(((P5*(1-P5))/($Q$11-1)))</f>
        <v>39796.641781874081</v>
      </c>
      <c r="O5" s="19">
        <f t="shared" ref="O5:O10" si="2">N5/M5</f>
        <v>0.22813813414634368</v>
      </c>
      <c r="P5" s="52">
        <f t="shared" ref="P5:P10" si="3">Q5/Q$11</f>
        <v>2.4861878453038673E-2</v>
      </c>
      <c r="Q5" s="51">
        <f>F4</f>
        <v>72</v>
      </c>
      <c r="R5" s="18">
        <f t="shared" ref="R5:R10" si="4">N5/1.96</f>
        <v>20304.409072384737</v>
      </c>
    </row>
    <row r="6" spans="2:18">
      <c r="B6" s="72"/>
      <c r="C6" s="67" t="s">
        <v>3857</v>
      </c>
      <c r="D6" s="69"/>
      <c r="E6" s="69"/>
      <c r="F6" s="69"/>
      <c r="G6" s="69">
        <v>1</v>
      </c>
      <c r="L6" s="51" t="s">
        <v>3925</v>
      </c>
      <c r="M6" s="56">
        <f t="shared" si="0"/>
        <v>2422.7915158839778</v>
      </c>
      <c r="N6" s="18">
        <f t="shared" si="1"/>
        <v>4748.6713711325974</v>
      </c>
      <c r="O6" s="19">
        <f t="shared" si="2"/>
        <v>1.9600000000000004</v>
      </c>
      <c r="P6" s="52">
        <f t="shared" si="3"/>
        <v>3.453038674033149E-4</v>
      </c>
      <c r="Q6" s="51">
        <f>E4</f>
        <v>1</v>
      </c>
      <c r="R6" s="18">
        <f t="shared" si="4"/>
        <v>2422.7915158839783</v>
      </c>
    </row>
    <row r="7" spans="2:18">
      <c r="B7" s="72"/>
      <c r="C7" s="67" t="s">
        <v>3858</v>
      </c>
      <c r="D7" s="69"/>
      <c r="E7" s="69"/>
      <c r="F7" s="69"/>
      <c r="G7" s="69"/>
      <c r="L7" s="51" t="s">
        <v>3926</v>
      </c>
      <c r="M7" s="56">
        <f t="shared" si="0"/>
        <v>41187.45577002762</v>
      </c>
      <c r="N7" s="18">
        <f t="shared" si="1"/>
        <v>19525.093606675364</v>
      </c>
      <c r="O7" s="19">
        <f t="shared" si="2"/>
        <v>0.47405437509164872</v>
      </c>
      <c r="P7" s="52">
        <f t="shared" si="3"/>
        <v>5.8701657458563533E-3</v>
      </c>
      <c r="Q7" s="51">
        <f>D5</f>
        <v>17</v>
      </c>
      <c r="R7" s="18">
        <f t="shared" si="4"/>
        <v>9961.7824523853906</v>
      </c>
    </row>
    <row r="8" spans="2:18">
      <c r="B8" s="72"/>
      <c r="C8" s="67" t="s">
        <v>3859</v>
      </c>
      <c r="D8" s="69"/>
      <c r="E8" s="69"/>
      <c r="F8" s="69"/>
      <c r="G8" s="69"/>
      <c r="L8" s="51" t="s">
        <v>3927</v>
      </c>
      <c r="M8" s="56">
        <f t="shared" si="0"/>
        <v>145367.49095303865</v>
      </c>
      <c r="N8" s="18">
        <f t="shared" si="1"/>
        <v>36406.302217993929</v>
      </c>
      <c r="O8" s="19">
        <f t="shared" si="2"/>
        <v>0.25044321793897567</v>
      </c>
      <c r="P8" s="52">
        <f t="shared" si="3"/>
        <v>2.0718232044198894E-2</v>
      </c>
      <c r="Q8" s="51">
        <f>F5</f>
        <v>60</v>
      </c>
      <c r="R8" s="18">
        <f t="shared" si="4"/>
        <v>18574.643988772412</v>
      </c>
    </row>
    <row r="9" spans="2:18">
      <c r="B9" s="72"/>
      <c r="C9" s="67" t="s">
        <v>3827</v>
      </c>
      <c r="D9">
        <v>9</v>
      </c>
      <c r="F9">
        <v>73</v>
      </c>
      <c r="I9">
        <v>1</v>
      </c>
      <c r="L9" s="59" t="s">
        <v>3928</v>
      </c>
      <c r="M9" s="60">
        <f t="shared" si="0"/>
        <v>2422.7915158839778</v>
      </c>
      <c r="N9" s="62">
        <f t="shared" si="1"/>
        <v>4748.6713711325974</v>
      </c>
      <c r="O9" s="64">
        <f t="shared" si="2"/>
        <v>1.9600000000000004</v>
      </c>
      <c r="P9" s="61">
        <f t="shared" si="3"/>
        <v>3.453038674033149E-4</v>
      </c>
      <c r="Q9" s="59">
        <f>G5</f>
        <v>1</v>
      </c>
      <c r="R9" s="62">
        <f t="shared" si="4"/>
        <v>2422.7915158839783</v>
      </c>
    </row>
    <row r="10" spans="2:18" ht="16.5" thickBot="1">
      <c r="B10" s="73"/>
      <c r="C10" s="68" t="s">
        <v>3826</v>
      </c>
      <c r="D10" s="9">
        <v>46</v>
      </c>
      <c r="E10" s="9">
        <v>4</v>
      </c>
      <c r="F10" s="9">
        <v>321</v>
      </c>
      <c r="G10" s="9">
        <v>87</v>
      </c>
      <c r="H10" s="9">
        <v>191</v>
      </c>
      <c r="I10" s="9">
        <v>3</v>
      </c>
      <c r="L10" s="53" t="s">
        <v>3929</v>
      </c>
      <c r="M10" s="57">
        <f t="shared" si="0"/>
        <v>6621489.2129109111</v>
      </c>
      <c r="N10" s="63">
        <f t="shared" si="1"/>
        <v>58906.259946969905</v>
      </c>
      <c r="O10" s="65">
        <f t="shared" si="2"/>
        <v>8.8962253131986586E-3</v>
      </c>
      <c r="P10" s="54">
        <f t="shared" si="3"/>
        <v>0.94371546961325969</v>
      </c>
      <c r="Q10" s="53">
        <f>ChangeClasses!H45-ChangeClasses!H29-ChangeClasses!H30</f>
        <v>2733</v>
      </c>
      <c r="R10" s="63">
        <f t="shared" si="4"/>
        <v>30054.214258658114</v>
      </c>
    </row>
    <row r="11" spans="2:18">
      <c r="B11" s="74" t="s">
        <v>3876</v>
      </c>
      <c r="C11" s="74"/>
      <c r="D11">
        <v>84</v>
      </c>
      <c r="E11">
        <v>5</v>
      </c>
      <c r="F11">
        <v>526</v>
      </c>
      <c r="G11">
        <v>89</v>
      </c>
      <c r="H11">
        <v>191</v>
      </c>
      <c r="I11">
        <v>4</v>
      </c>
      <c r="L11" s="51"/>
      <c r="M11" s="56">
        <f>SUM(M4:M10)</f>
        <v>7016404.2299999995</v>
      </c>
      <c r="N11" s="51"/>
      <c r="O11" s="51"/>
      <c r="P11" s="55">
        <f>SUM(P4:P10)</f>
        <v>1</v>
      </c>
      <c r="Q11" s="51">
        <f>SUM(Q4:Q10)</f>
        <v>2896</v>
      </c>
      <c r="R11" s="51"/>
    </row>
    <row r="12" spans="2:18" ht="16.5" thickBot="1">
      <c r="L12" s="51"/>
      <c r="M12" s="51"/>
      <c r="N12" s="51"/>
      <c r="O12" s="51"/>
      <c r="P12" s="51"/>
      <c r="Q12" s="51"/>
      <c r="R12" s="51"/>
    </row>
    <row r="13" spans="2:18" ht="16.5" thickBot="1">
      <c r="L13" s="58" t="s">
        <v>3930</v>
      </c>
      <c r="M13" s="47">
        <v>7016404.2299999995</v>
      </c>
      <c r="N13" s="51"/>
      <c r="O13" s="51"/>
      <c r="P13" s="51"/>
      <c r="Q13" s="51"/>
      <c r="R13" s="51"/>
    </row>
  </sheetData>
  <mergeCells count="4">
    <mergeCell ref="D2:I2"/>
    <mergeCell ref="B4:B10"/>
    <mergeCell ref="B3:C3"/>
    <mergeCell ref="B11:C11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ChangeClasses</vt:lpstr>
      <vt:lpstr>Interpreters_comparison</vt:lpstr>
      <vt:lpstr>NonResponseDistribution</vt:lpstr>
      <vt:lpstr>Tot_dbase</vt:lpstr>
      <vt:lpstr>TS_Defo-ForestGain</vt:lpstr>
      <vt:lpstr>TimeSeries_dbase</vt:lpstr>
      <vt:lpstr>Analysis_agregated_data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German Obando</cp:lastModifiedBy>
  <dcterms:created xsi:type="dcterms:W3CDTF">2018-04-28T22:18:01Z</dcterms:created>
  <dcterms:modified xsi:type="dcterms:W3CDTF">2019-03-12T14:58:35Z</dcterms:modified>
</cp:coreProperties>
</file>